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66925"/>
  <mc:AlternateContent xmlns:mc="http://schemas.openxmlformats.org/markup-compatibility/2006">
    <mc:Choice Requires="x15">
      <x15ac:absPath xmlns:x15ac="http://schemas.microsoft.com/office/spreadsheetml/2010/11/ac" url="C:\Users\Nancy Rojas\Downloads\Ajustes matrices\"/>
    </mc:Choice>
  </mc:AlternateContent>
  <xr:revisionPtr revIDLastSave="0" documentId="13_ncr:1_{FB331006-A6B0-456B-8925-19FF4AAEBAFE}" xr6:coauthVersionLast="47" xr6:coauthVersionMax="48" xr10:uidLastSave="{00000000-0000-0000-0000-000000000000}"/>
  <bookViews>
    <workbookView xWindow="-120" yWindow="-120" windowWidth="20730" windowHeight="11160" tabRatio="827" xr2:uid="{4442A117-E03C-4DC8-90C0-4DA213895FD4}"/>
  </bookViews>
  <sheets>
    <sheet name="Matriz de riesgos de Corrupción" sheetId="3" r:id="rId1"/>
    <sheet name="Procesos" sheetId="1" state="hidden" r:id="rId2"/>
    <sheet name="Parámetros" sheetId="2" state="hidden" r:id="rId3"/>
    <sheet name="Diligenciamiento" sheetId="4" state="hidden" r:id="rId4"/>
    <sheet name="Planes de acción" sheetId="7" r:id="rId5"/>
    <sheet name="Contexto" sheetId="6" r:id="rId6"/>
    <sheet name="Mapa de calor" sheetId="8" r:id="rId7"/>
    <sheet name="Control de cambios" sheetId="9" r:id="rId8"/>
  </sheets>
  <definedNames>
    <definedName name="_xlnm._FilterDatabase" localSheetId="7" hidden="1">'Control de cambios'!$A$1:$F$27</definedName>
    <definedName name="_xlnm._FilterDatabase" localSheetId="3" hidden="1">Diligenciamiento!$C$27:$D$27</definedName>
    <definedName name="_xlnm._FilterDatabase" localSheetId="0" hidden="1">'Matriz de riesgos de Corrupción'!$A$18:$BP$50</definedName>
    <definedName name="_xlnm._FilterDatabase" localSheetId="4" hidden="1">'Planes de acción'!$B$3:$L$21</definedName>
    <definedName name="_xlnm._FilterDatabase" localSheetId="1" hidden="1">Procesos!$A$3:$G$27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24" i="6" l="1"/>
  <c r="A125" i="6" s="1"/>
  <c r="A126" i="6" s="1"/>
  <c r="A127" i="6" s="1"/>
  <c r="A128" i="6" s="1"/>
  <c r="A129" i="6" s="1"/>
  <c r="A130" i="6" s="1"/>
  <c r="A131" i="6" s="1"/>
  <c r="A132" i="6" s="1"/>
  <c r="A133" i="6" s="1"/>
  <c r="A134" i="6" s="1"/>
  <c r="A135" i="6" s="1"/>
  <c r="A136" i="6" s="1"/>
  <c r="A137" i="6" s="1"/>
  <c r="A140" i="6" l="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17" i="6"/>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l="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F10" i="3" l="1"/>
  <c r="F9" i="3"/>
  <c r="F8" i="3"/>
  <c r="B9" i="6" l="1"/>
  <c r="B6" i="6"/>
  <c r="B5" i="6"/>
  <c r="D71" i="2" l="1"/>
  <c r="D70" i="2"/>
  <c r="D69" i="2"/>
  <c r="D68" i="2"/>
  <c r="D67" i="2"/>
  <c r="D66" i="2"/>
  <c r="D65" i="2"/>
  <c r="D64" i="2"/>
  <c r="D63" i="2"/>
  <c r="D62" i="2"/>
  <c r="D61" i="2"/>
  <c r="D60" i="2"/>
  <c r="D59" i="2"/>
  <c r="D58" i="2"/>
  <c r="D57" i="2"/>
  <c r="D56" i="2"/>
  <c r="D55" i="2"/>
  <c r="D54" i="2"/>
  <c r="D53" i="2"/>
  <c r="D52" i="2"/>
  <c r="D51" i="2"/>
  <c r="D50" i="2"/>
  <c r="D49" i="2"/>
  <c r="D48" i="2"/>
  <c r="D47" i="2"/>
  <c r="L4" i="8" l="1"/>
  <c r="L6" i="8"/>
  <c r="L3" i="8"/>
  <c r="L5" i="8"/>
  <c r="L7" i="8" l="1"/>
  <c r="N4" i="8" l="1"/>
  <c r="N3" i="8"/>
  <c r="N6" i="8"/>
  <c r="N5" i="8"/>
  <c r="B29" i="8" l="1"/>
  <c r="L18" i="8"/>
  <c r="L17" i="8"/>
  <c r="L20" i="8"/>
  <c r="L19" i="8"/>
  <c r="L21" i="8" l="1"/>
  <c r="N19" i="8" s="1"/>
  <c r="N18" i="8" l="1"/>
  <c r="N17" i="8"/>
  <c r="C29" i="8" s="1"/>
  <c r="N2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Nancy Rojas</author>
  </authors>
  <commentList>
    <comment ref="B119" authorId="0" shapeId="0" xr:uid="{CC535EE5-801B-40CF-A21F-DABDA668323F}">
      <text>
        <r>
          <rPr>
            <b/>
            <sz val="9"/>
            <color indexed="81"/>
            <rFont val="Tahoma"/>
            <family val="2"/>
          </rPr>
          <t>2 veces al mes</t>
        </r>
      </text>
    </comment>
    <comment ref="B120" authorId="0" shapeId="0" xr:uid="{5957E1AE-5323-4BA7-916B-947B679529DD}">
      <text>
        <r>
          <rPr>
            <b/>
            <sz val="9"/>
            <color indexed="81"/>
            <rFont val="Tahoma"/>
            <family val="2"/>
          </rPr>
          <t>Cada 2 meses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Nancy Rojas</author>
  </authors>
  <commentList>
    <comment ref="A15" authorId="0" shapeId="0" xr:uid="{68606FF7-58AD-43D9-9CB2-8C75825475CD}">
      <text>
        <r>
          <rPr>
            <sz val="9"/>
            <color indexed="81"/>
            <rFont val="Tahoma"/>
            <family val="2"/>
          </rPr>
          <t>Como una guía puede considerar factores de riesgo tales como: procesos, talento humano, tecnología, infraestructura.</t>
        </r>
      </text>
    </comment>
    <comment ref="A138" authorId="0" shapeId="0" xr:uid="{DA147F19-0BB3-4679-9481-3586B7A87245}">
      <text>
        <r>
          <rPr>
            <sz val="9"/>
            <color indexed="81"/>
            <rFont val="Tahoma"/>
            <family val="2"/>
          </rPr>
          <t xml:space="preserve">Como una guía puede considerar los factores </t>
        </r>
        <r>
          <rPr>
            <b/>
            <sz val="9"/>
            <color indexed="81"/>
            <rFont val="Tahoma"/>
            <family val="2"/>
          </rPr>
          <t>PESTAL</t>
        </r>
        <r>
          <rPr>
            <sz val="9"/>
            <color indexed="81"/>
            <rFont val="Tahoma"/>
            <family val="2"/>
          </rPr>
          <t xml:space="preserve"> (Político, Económico, Social, Tecnológico, Ambiental, Legal)</t>
        </r>
      </text>
    </comment>
  </commentList>
</comments>
</file>

<file path=xl/sharedStrings.xml><?xml version="1.0" encoding="utf-8"?>
<sst xmlns="http://schemas.openxmlformats.org/spreadsheetml/2006/main" count="3916" uniqueCount="1690">
  <si>
    <t>PROCESO GESTIÓN DE RIESGOS</t>
  </si>
  <si>
    <t>FORMATO MAPA DE RIESGOS INSTITUCIONALES</t>
  </si>
  <si>
    <t>CÓDIGO: GR-FR-001</t>
  </si>
  <si>
    <t>VERSIÓN: 06</t>
  </si>
  <si>
    <t>PROCESO:</t>
  </si>
  <si>
    <t>EMB</t>
  </si>
  <si>
    <t>OBJETIVO DEL PROCESO:</t>
  </si>
  <si>
    <t>ALCANCE DEL PROCESO:</t>
  </si>
  <si>
    <t>GERENCIA U OFICINA RESPONSABLE DEL PROCESO:</t>
  </si>
  <si>
    <t xml:space="preserve">Elaboró: </t>
  </si>
  <si>
    <t>Todas las oficinas y gerencias de la EMB</t>
  </si>
  <si>
    <t>Aprobó:</t>
  </si>
  <si>
    <t>Fecha de aprobación:</t>
  </si>
  <si>
    <t>Identificación del riesgo</t>
  </si>
  <si>
    <t>Análisis del riesgo inherente</t>
  </si>
  <si>
    <t>Evaluación del riesgo - Valoración de los controles</t>
  </si>
  <si>
    <t>Calificación residual</t>
  </si>
  <si>
    <t>Tratamiento del Riesgo</t>
  </si>
  <si>
    <t>Indicadores</t>
  </si>
  <si>
    <t>Calificación de impacto riesgos de corrupción (Si el RC se materializa podría)</t>
  </si>
  <si>
    <t>Atributos</t>
  </si>
  <si>
    <t>Código del Riesgo</t>
  </si>
  <si>
    <t>Gerencia / Oficina</t>
  </si>
  <si>
    <t>Proceso</t>
  </si>
  <si>
    <t>Objetivo Estratégico que afecta el riesgo</t>
  </si>
  <si>
    <t>Impacto</t>
  </si>
  <si>
    <t>Causa Inmediata</t>
  </si>
  <si>
    <t>Causa Raíz</t>
  </si>
  <si>
    <t>Descripción del Riesgo</t>
  </si>
  <si>
    <t>Tipo</t>
  </si>
  <si>
    <t>Factor de Riesgo</t>
  </si>
  <si>
    <t>Clasificación del Riesgo</t>
  </si>
  <si>
    <t>Frecuencia con la cual se realiza la actividad</t>
  </si>
  <si>
    <t>Criterios de impacto</t>
  </si>
  <si>
    <t>1 ¿Afectar al grupo de funcionarios del proceso?</t>
  </si>
  <si>
    <t>2 ¿Afectar el cumplimiento de metas y objetivos de la dependencia?</t>
  </si>
  <si>
    <t>3 ¿Afectar el cumplimiento de misión de la Entidad?</t>
  </si>
  <si>
    <t>4 ¿Afectar el cumplimiento de la misión del sector al que pertenece la Entidad?</t>
  </si>
  <si>
    <t>5 ¿Generar pérdida de confianza de la Entidad, afectando su reputación?</t>
  </si>
  <si>
    <t>6 ¿Generar pérdida de recursos económicos?</t>
  </si>
  <si>
    <t>7 ¿Afectar la generación de los productos o la prestación de servicios?</t>
  </si>
  <si>
    <t>8 ¿Dar lugar al detrimento de calidad de vida de la comunidad por la pérdida del bien o servicios o los recursos públicos?</t>
  </si>
  <si>
    <t>9 ¿Generar pérdida de información de la Entidad?</t>
  </si>
  <si>
    <t>10 ¿Generar intervención de los órganos de control, de la Fiscalía, u otro ente?</t>
  </si>
  <si>
    <t>11 ¿Dar lugar a procesos sancionatorios?</t>
  </si>
  <si>
    <t>12¿Dar lugar a procesos disciplinarios?</t>
  </si>
  <si>
    <t>13 ¿Dar lugar a procesos fiscales?</t>
  </si>
  <si>
    <t>14 ¿Dar lugar a procesos penales?</t>
  </si>
  <si>
    <t>15 ¿Generar pérdida de credibilidad del sector?</t>
  </si>
  <si>
    <t>16 ¿Ocasionar lesiones físicas o pérdida de vidas humanas?</t>
  </si>
  <si>
    <t>17 ¿Afectar la imagen regional?</t>
  </si>
  <si>
    <t>18 ¿Afectar la imagen nacional?</t>
  </si>
  <si>
    <t>19 ¿Generar daño ambiental?</t>
  </si>
  <si>
    <t>No. Respuestas riesgo de corrupción</t>
  </si>
  <si>
    <t>% Prob</t>
  </si>
  <si>
    <t>Nivel Probabilidad Inherente</t>
  </si>
  <si>
    <t>% Imp</t>
  </si>
  <si>
    <t>Nivel Impacto 
Inherente</t>
  </si>
  <si>
    <t>Zona de Riesgo Inherente</t>
  </si>
  <si>
    <t>No. Control</t>
  </si>
  <si>
    <t>Descripción del control</t>
  </si>
  <si>
    <t>Responsable del control</t>
  </si>
  <si>
    <t>Acción</t>
  </si>
  <si>
    <t>Complemento</t>
  </si>
  <si>
    <t>Afectación</t>
  </si>
  <si>
    <t>Implementación</t>
  </si>
  <si>
    <t>Calificación</t>
  </si>
  <si>
    <t>Documentación</t>
  </si>
  <si>
    <t>Documento en el SIG</t>
  </si>
  <si>
    <t>Frecuencia</t>
  </si>
  <si>
    <t>Periodicidad de ejecución del control</t>
  </si>
  <si>
    <t>Evidencia</t>
  </si>
  <si>
    <t>Nombre del registro de evidencia</t>
  </si>
  <si>
    <t>% Probabilidad Residual calculada</t>
  </si>
  <si>
    <t>% Imp Residual calculado</t>
  </si>
  <si>
    <t>% Nivel Prob. Residual Final</t>
  </si>
  <si>
    <t>Nivel Probabilidad Residual Final</t>
  </si>
  <si>
    <t>% Nivel Imp. Residual Final</t>
  </si>
  <si>
    <t>Nivel Impacto Residual Final</t>
  </si>
  <si>
    <t>Zona de Riesgo Residual</t>
  </si>
  <si>
    <t>Tratamiento</t>
  </si>
  <si>
    <t>ID
Plan</t>
  </si>
  <si>
    <t>Plan de Acción</t>
  </si>
  <si>
    <t>Fecha fin Implementación</t>
  </si>
  <si>
    <t>Indicador del riesgo</t>
  </si>
  <si>
    <t>Indicador del control</t>
  </si>
  <si>
    <t>Indicador del plan de acción</t>
  </si>
  <si>
    <t>Planeación Estratégica</t>
  </si>
  <si>
    <t>6.  Articular las políticas de gestión, desempeño institucional en el marco del Modelo Integrado de Planeación y Gestión-MIPG de la EMB, para el fortalecimiento de la capacidad institucional y el talento humano como eje central del modelo que fomente la cultura empresarial.</t>
  </si>
  <si>
    <t>Gestión</t>
  </si>
  <si>
    <t>Procesos</t>
  </si>
  <si>
    <t>Ejecución y administración de procesos</t>
  </si>
  <si>
    <t>El riesgo afecta la imagen de la entidad con algunos usuarios de relevancia frente al logro de los objetivos.</t>
  </si>
  <si>
    <t>PE-C1</t>
  </si>
  <si>
    <t>Detectivo</t>
  </si>
  <si>
    <t>Manual</t>
  </si>
  <si>
    <t>Documentado</t>
  </si>
  <si>
    <t>Continua</t>
  </si>
  <si>
    <t>Cada vez que se requiera</t>
  </si>
  <si>
    <t>Con registro</t>
  </si>
  <si>
    <t>Moderado</t>
  </si>
  <si>
    <t>Reducir</t>
  </si>
  <si>
    <t>N/A</t>
  </si>
  <si>
    <t>PE-C2</t>
  </si>
  <si>
    <t>Preventivo</t>
  </si>
  <si>
    <t>Sin documentar</t>
  </si>
  <si>
    <t>Semanal</t>
  </si>
  <si>
    <t>PE-C3</t>
  </si>
  <si>
    <t>Gobierno Corporativo y relaciones</t>
  </si>
  <si>
    <t>El riesgo afecta la imagen de la entidad con efecto publicitario sostenido a nivel de sector administrativo, nivel departamental o municipal.</t>
  </si>
  <si>
    <t>GI-C1</t>
  </si>
  <si>
    <t>No</t>
  </si>
  <si>
    <t>Trimestral</t>
  </si>
  <si>
    <t>Alto</t>
  </si>
  <si>
    <t>% Avance</t>
  </si>
  <si>
    <t>GI-C2</t>
  </si>
  <si>
    <t>El riesgo afecta la imagen de la entidad internamente, de conocimiento general nivel interno, de junta directiva y accionistas y/o de proveedores.</t>
  </si>
  <si>
    <t>GI-C3</t>
  </si>
  <si>
    <t>Mensual</t>
  </si>
  <si>
    <t>GI-C4</t>
  </si>
  <si>
    <t xml:space="preserve">Impacto reputacional con algún grupo de interés o de valor o por requerimientos de Entes de Control, </t>
  </si>
  <si>
    <t xml:space="preserve">por la manipulación o divulgación de información reservada relacionada con los asuntos de gobierno corporativo con el fin de favorecer intereses privados a cambio de la obtención de algún beneficio, </t>
  </si>
  <si>
    <t>debido a que no se declare un conflicto de interés o la violación de los acuerdos de confidencialidad de la información por parte de algún servidor de la Oficina de Asuntos Institucionales.</t>
  </si>
  <si>
    <t>Corrupción</t>
  </si>
  <si>
    <t>Talento
humano</t>
  </si>
  <si>
    <t>Fraude interno</t>
  </si>
  <si>
    <t>SI</t>
  </si>
  <si>
    <t>NO</t>
  </si>
  <si>
    <t>GI-C5</t>
  </si>
  <si>
    <t xml:space="preserve">El Jefe de la Oficina de Asuntos Institucionales, </t>
  </si>
  <si>
    <t xml:space="preserve">debe verificar que los servidores  y colaboradores de la Oficina vinculados contractualmente, acepten y suscriban la Declaración de intereses privados, el documento de adhesión al Código y a la Política de integridad, y los correspondientes acuerdos de confidencialidad, </t>
  </si>
  <si>
    <t>dejando como evidencia la firma de los documentos</t>
  </si>
  <si>
    <t xml:space="preserve">* Formato para plantilla de adhesión al código de integridad y a la política de integridad y ética de la EMB GL-FR-014, *Formato para plantilla de adhesión al código de 
integridad y a la política de integridad y ética de la EMB (contratistas) FL-FR-025, *Formato para declaración de intereses privados de la  Empresa Metro de Bogotá SA GL-FR-007, *Formato para declaración de intereses privados para contratistas de la EMB GL-FR-013*Formato para Plantilla de Acuerdo de Confidencialidad para Servidores Públicos  GL-FR-016.
</t>
  </si>
  <si>
    <t>Extremo</t>
  </si>
  <si>
    <t xml:space="preserve">No. de acciones judiciales / disciplinarias con fallo en firme de actos de corrupción por la manipulación de información a uno o varios servidores de la OAI </t>
  </si>
  <si>
    <t>(No. de declaraciones de intereses privados y de adhesión a Código y a la Política de integridad y acuerdos de confidencialidad suscritos por los servidores y contratistas de la OAI /  No.de servidores y contratistas de la OAI) * 100</t>
  </si>
  <si>
    <t>GI-C6</t>
  </si>
  <si>
    <t xml:space="preserve">La Oficina de Tecnologías y Sistemas de Información, </t>
  </si>
  <si>
    <t xml:space="preserve">permite el acceso sólo a los usuarios que hayan sido autorizados para la administración y consulta de la información de los órganos de Gobierno Corporativo, en el repositorio definido.  </t>
  </si>
  <si>
    <t>Lo anterior para resguardar el acceso a dicha información.</t>
  </si>
  <si>
    <t xml:space="preserve">*Soporte de la Oficina de Tecnologías y Sistemas de Información en donde se confirme la autorización del acceso al repositorio definido. </t>
  </si>
  <si>
    <t xml:space="preserve">No. de acciones judiciales/ disciplinarias con fallo en firme de actos de corrupción por la manipulación de información a uno o varios servidores de la OAI </t>
  </si>
  <si>
    <t>(No. de accesos autorizados otorgados / No. de accesos autorizados requeridos) * 100</t>
  </si>
  <si>
    <t>Desarrollo Organizacional</t>
  </si>
  <si>
    <t>DO-C1</t>
  </si>
  <si>
    <t>DO-C2</t>
  </si>
  <si>
    <t>DO-C3</t>
  </si>
  <si>
    <t>1 vez al año</t>
  </si>
  <si>
    <t>DO-C4</t>
  </si>
  <si>
    <t>Gestión de Riesgos</t>
  </si>
  <si>
    <t>Afecta todos los objetivos</t>
  </si>
  <si>
    <t>Mayor a 500 SMLMV</t>
  </si>
  <si>
    <t>GR-C1</t>
  </si>
  <si>
    <t>GR-C2</t>
  </si>
  <si>
    <t>GR-C3</t>
  </si>
  <si>
    <t>GR-C4</t>
  </si>
  <si>
    <t>GR-C5</t>
  </si>
  <si>
    <t xml:space="preserve">Comunicación Corporativa </t>
  </si>
  <si>
    <t xml:space="preserve">5. Participar en el desarrollo de la estrategia de cultura ciudadana y seguridad vial del sector movilidad, promoviendo actitudes de solidaridad y tolerancia para la fase de obras; así como el aprovechamiento, respeto, cuidado y uso adecuado en las zonas de obra del proyecto metro y su área de influencia. </t>
  </si>
  <si>
    <t>El riesgo afecta la imagen de la entidad a nivel nacional, con efecto publicitario sostenido a nivel país.</t>
  </si>
  <si>
    <t>Diaria</t>
  </si>
  <si>
    <t>CC-FR-002 Formato para solicitudes a la GCCCM</t>
  </si>
  <si>
    <t>afectación de la imagen de la EMB o  requerimientos de Entes de Control,</t>
  </si>
  <si>
    <t>por la filtración a terceros de información confidencial del proyecto Metro de Bogotá con el fin de utilizar la misma para beneficio privado a cambio de dádivas,</t>
  </si>
  <si>
    <t>por la conducta indebida del personal de la GCCCM</t>
  </si>
  <si>
    <t>CC-C3</t>
  </si>
  <si>
    <t xml:space="preserve">La GCCCM </t>
  </si>
  <si>
    <t xml:space="preserve">verifica con la dependencia responsable de la EMB la suscripción de los Acuerdos de Confidencialidad por parte de los servidores y en el caso de los contratistas la adhesión a la Política de confidencialidad mediante la cláusula que sobre este tema se incluye en los contratos suscritos, </t>
  </si>
  <si>
    <t>con el fin de salvaguardar la información de carácter confidencial de la EMB. En caso de presentarse desviaciones se procede a reportar la situación a la Oficina de Control Interno Disciplinario o a la Gerencia Administrativa y de Abastecimiento, de acuerdo con su competencia.</t>
  </si>
  <si>
    <t>Correo de verifiación con la dependencia</t>
  </si>
  <si>
    <t>Fallos en contra de servidores o contratistas de la GCCCM por la filtración de informacion confidencial</t>
  </si>
  <si>
    <t>(No de  Acuerdos de confidencialidad suscritos / Total de personas contradas en la GCCCM en el periodo) *100</t>
  </si>
  <si>
    <t>Cultura Ciudadana</t>
  </si>
  <si>
    <t>CM-C1</t>
  </si>
  <si>
    <t>Planeación de Proyectos Férreos</t>
  </si>
  <si>
    <t>4. Realizar la identificación, planeación y estructuración de la expansión de la PLMB, incluyendo su adjudicación.</t>
  </si>
  <si>
    <t>Evento externo</t>
  </si>
  <si>
    <t>PP-C1</t>
  </si>
  <si>
    <t>PP-C2</t>
  </si>
  <si>
    <t>% de avance</t>
  </si>
  <si>
    <t xml:space="preserve">impacto económico y reputacional </t>
  </si>
  <si>
    <t>por la imposición de sanciones de tipo penal, fiscal, disciplinario y/o administrativo a la EMB por parte de la autoridades competentes</t>
  </si>
  <si>
    <t>por acción u omisión al momento de estipular las condiciones técnicas haciendo uso del poder para orientarlas en el proceso de contratación desviando el cumplimiento de sus funciones para favorecer a un tercero o en beneficio particular.</t>
  </si>
  <si>
    <t>Talento 
humano</t>
  </si>
  <si>
    <t>PP-C3</t>
  </si>
  <si>
    <t xml:space="preserve">La Gerencia de IPPF </t>
  </si>
  <si>
    <t>contrata la estructuración  técnica de los proyectos, incluida la figura de un Interventor tecnico especializado</t>
  </si>
  <si>
    <t>cada vez que se requiera con el fin de evitar la orientación de los contratos, dejando como evidencia los documentos respectivos.</t>
  </si>
  <si>
    <t>Contrato</t>
  </si>
  <si>
    <t>No. de acciones judiciales con fallo en firme de actos de corrupción por la orientación de procesos de contratación a uno o varios servidores de la Gerencia de Ingeniería y Planeación de Proyectos Férreos</t>
  </si>
  <si>
    <t>(No. de contrataciones de estructuración de proyectos realizadas / No. de contrataciones de estructuración de proyectos requeridas) * 100</t>
  </si>
  <si>
    <t>PP-C4</t>
  </si>
  <si>
    <t xml:space="preserve">para la planeación y estructuración de los contratos solicita las aprobaciones, no objeciones y/o avales de las entidades nacionales, distritales y/o internacionales que participan en el proceso </t>
  </si>
  <si>
    <t>Documentos de aprobación, no objeciones y/o avales de las entidades nacionales, distritales y/o internacionales</t>
  </si>
  <si>
    <t>(No. de aprobaciónes, No Objeciónes y avales obtenidos/No. De aprobaciónes, No Objeciónes y avales requeridos)* 100</t>
  </si>
  <si>
    <t>Gestión de proyectos de desarrollo inmobiliario y Urbanístico</t>
  </si>
  <si>
    <t>DI-C1</t>
  </si>
  <si>
    <t>Aleatoria</t>
  </si>
  <si>
    <t>DI-C2</t>
  </si>
  <si>
    <t>Entre 50 y 100 SMLMV</t>
  </si>
  <si>
    <t>DI-C3</t>
  </si>
  <si>
    <t>3. Promover el desarrollo de proyectos urbanísticos, en especial de renovación urbana, con el fin de mejorar el espacio público y generar rentas permanentes en las áreas de influenciade las líneas del metro, con criterio de sostenibilidad.</t>
  </si>
  <si>
    <t xml:space="preserve">Impacto reputacional por el deterioro de la imagen con los grupos de valor y de interés, o sanciones de Entes de Control, </t>
  </si>
  <si>
    <t xml:space="preserve">por la divulgación de información confidencial de los proyectos urbanos e inmobiliarios del área de influencia del Proyecto Metro así como cualquier decisión tomada con el fin de favorecer a servidores o terceros en beneficio particular, </t>
  </si>
  <si>
    <t>debido a la conducta indebida de algún funcionario del equipo que tenga acceso a dicha información.</t>
  </si>
  <si>
    <t>DI-C4</t>
  </si>
  <si>
    <t xml:space="preserve">El Gerente de GDUIINT </t>
  </si>
  <si>
    <t>revisa y aprueba la información a remiitir o a divulgar relacionada con los proyectos urbanos e inmobiliarios del área de influencia del Proyecto Metro.</t>
  </si>
  <si>
    <t>con el fin de evitar que se divulgue información confidencial. Dejando como evidencia el flujo de aprobación.</t>
  </si>
  <si>
    <t>Flujo de aprobación</t>
  </si>
  <si>
    <t>No. de acciones judiciales con fallo en firme de actos de corrupción por la divulgación de información confidencial de los proyectos urbanos e inmobiliarios del área de influencia del Proyecto Metro</t>
  </si>
  <si>
    <t>(No. de documentos aprobados con información de los proyectos urbanos e inmobiliarios del área de influencia del Proyecto Metro  / Total de documentos remitidos) * 100</t>
  </si>
  <si>
    <t>Gestión Integral de Proyectos Férreos</t>
  </si>
  <si>
    <t>1. Diseñar y ejecutar, en los tiempos y presupuestos acordados, la construcción del proyecto para poner en marcha la operación y la explotación de la PLMB, articulada con el SITP y la movilidad regional.</t>
  </si>
  <si>
    <t>PF-C1</t>
  </si>
  <si>
    <t>PF-C2</t>
  </si>
  <si>
    <t>PF-C3</t>
  </si>
  <si>
    <t>PF-C4</t>
  </si>
  <si>
    <t>por la imposición de sanciones de tipo penal, fiscal, disciplinario y/o administrativo a la EMB por parte de la autoridades competentes,</t>
  </si>
  <si>
    <t>debido a acción u omisión en la supervisión de los contratos del proyecto haciendo uso del poder adecuando los informes de supervisión de los proyectos desviando el cumplimiento de la misión de la EMB para favorecer a un tercero o en beneficio particular.</t>
  </si>
  <si>
    <t>PF-C5</t>
  </si>
  <si>
    <t>El supervisor asignado</t>
  </si>
  <si>
    <t xml:space="preserve">realiza la verificación del cumplimiento de las obligaciones pactadas, de los bienes y/o de los servicios recibidos en el momento de la entrega </t>
  </si>
  <si>
    <t>con el propósito de recibir únicamente productos o servicios que cumplan con las especificaciones técnicas establecidas en el contrato, en desarrollo de esta actividad se dejará como evidencia el Informe de Supervisión del periodo respectivo.</t>
  </si>
  <si>
    <t>Informe de supervisión</t>
  </si>
  <si>
    <t>No. de acciones judiciales con fallo en firme de actos de corrupción por la supervisión indebida de contratos</t>
  </si>
  <si>
    <t>(No. de informes avalados / No. De informes remitidos) * 100</t>
  </si>
  <si>
    <t>Gestión Ambiental, Social y SST</t>
  </si>
  <si>
    <t>Entre 10 y 50 SMLMV</t>
  </si>
  <si>
    <t>GA-C1</t>
  </si>
  <si>
    <t>GA-C2</t>
  </si>
  <si>
    <t xml:space="preserve">impacto reputacional </t>
  </si>
  <si>
    <t>GA-C3</t>
  </si>
  <si>
    <t>GA-C4</t>
  </si>
  <si>
    <t>Gestión Adquisición Predial</t>
  </si>
  <si>
    <t>1. Diseñar y ejecutar, en los tiempos y pre Subgerencia de Gestión Predialuestos acordados, la construcción del proyecto para poner en marcha la operación y la explotación de la PLMB, articulada con el SITP y la movilidad regional.</t>
  </si>
  <si>
    <t>AP-C1</t>
  </si>
  <si>
    <t>AP-C2</t>
  </si>
  <si>
    <t>AP-C3</t>
  </si>
  <si>
    <t>AP-C4</t>
  </si>
  <si>
    <t>El subgerente de la  Subgerencia de Gestión Predial</t>
  </si>
  <si>
    <t>AP-C5</t>
  </si>
  <si>
    <t>Los responsables de la gestión documental socio - predial</t>
  </si>
  <si>
    <t>elaboran y actualizan el inventario documental con la relación de los expedientes producidos y en custodia de la dependencia,</t>
  </si>
  <si>
    <t>este inventario documental es reportado a la GAA semestralmente, con base en lo señalado en el Instructivo para el diligenciamiento del Formato Único de Inventario Documental - FUID (GD-IN-006) y el Formato Único de Inventario Documental - FUID (GD-FR-015), con el propósito de garantizar la seguridad de la información y facilitar el control, acceso y consulta de los documentos por parte de servidores públicos, contratistas y terceros.</t>
  </si>
  <si>
    <t>Semestral</t>
  </si>
  <si>
    <t>GD-FR-015 Formato Único Inventario Documental</t>
  </si>
  <si>
    <t>(No. de expedientes que presenten pérdida de documentos y/o archivo errado de los documentos / No. de expedientes) *100</t>
  </si>
  <si>
    <t>(No. de inventarios documentales realizados / No. de inventarios documentales programados) *100</t>
  </si>
  <si>
    <t>AP-C6</t>
  </si>
  <si>
    <t>Entre 100 y 500 SMLMV</t>
  </si>
  <si>
    <t>AP-C7</t>
  </si>
  <si>
    <t>RF-PR-001 Procedimiento Caja Menor</t>
  </si>
  <si>
    <t>AP-C8</t>
  </si>
  <si>
    <t xml:space="preserve">realiza el arqueo de caja </t>
  </si>
  <si>
    <t>en cualquier momento dejando como evidencia el formato de arqueo</t>
  </si>
  <si>
    <t>RF-FR-005 Formato Arqueo de Caja Menor</t>
  </si>
  <si>
    <t>No. de hurtos realizados a la caja menor</t>
  </si>
  <si>
    <t>(No. de arqueos de caja menor realizados / No. de arqueos de caja menor programados) * 100</t>
  </si>
  <si>
    <t>AP-C9</t>
  </si>
  <si>
    <t xml:space="preserve">El profesional encargado de la caja menor, el contador y tesorero </t>
  </si>
  <si>
    <t xml:space="preserve">realizan la verificación de las operaciones efectuadas con recursos de caja menor </t>
  </si>
  <si>
    <t>de manera mensual dejando como evidencia la conciliación bancaria.</t>
  </si>
  <si>
    <t>GF-SGC-PR-003 Procedimiento para el cierre contable</t>
  </si>
  <si>
    <t>GR-FR-008 Conciliación Bancaria</t>
  </si>
  <si>
    <t>(No. de conciliaciones bancarias realizados / No. de conciliaciones bancarias programadas) * 100</t>
  </si>
  <si>
    <t>AP-C10</t>
  </si>
  <si>
    <t>Correctivo</t>
  </si>
  <si>
    <t>debido a que por acción u omisión al efectuar giros y/o pagos haciendo uso del poder para incluir gastos de la caja menor de la  Subgerencia de Gestión Predial inexistentes desviando los recursos de la empresa para beneficio propio o de un tercero</t>
  </si>
  <si>
    <t xml:space="preserve">El profesional encargado de la caja menor de la  Subgerencia de Gestión Predial, el contador y tesorero </t>
  </si>
  <si>
    <t>impacto reputacional  y/o económico</t>
  </si>
  <si>
    <t>debido a acción u omisión en el cálculo de los reconocimientos económicos haciendo uso del poder para manipularlos desviando el cumplimiento de sus funciones pagando un mayor valor de compensaciones para favorecer a un tercero o en beneficio particular.</t>
  </si>
  <si>
    <t>Gestión Legal</t>
  </si>
  <si>
    <t>GL-C1</t>
  </si>
  <si>
    <t>GL-C2</t>
  </si>
  <si>
    <t>Afectación menor a 10 SMLMV.</t>
  </si>
  <si>
    <t>GL-C3</t>
  </si>
  <si>
    <t>Bajo</t>
  </si>
  <si>
    <t>por la imposición de sanciones de tipo penal, fiscal, disciplinario y/o administrativo a la EMB por parte de las autoridades competentes</t>
  </si>
  <si>
    <t>debido a que por acción u omisión se use información con el fin de orientar el resultado de la  defensa judicial en contra de los intereses de la EMB, desviando el cumplimiento de sus funciones para favorecer a un tercero o en beneficio particular.</t>
  </si>
  <si>
    <t>GL-C4</t>
  </si>
  <si>
    <t xml:space="preserve">El / Los abogados designados </t>
  </si>
  <si>
    <t xml:space="preserve">solicitan el análisis y aprobación de los documentos de la defensa judicial al Subgerente de defensa judicial y solución de controversias contractuales, </t>
  </si>
  <si>
    <t>cada vez que se requiera, ddejando como evidencia la radicación o el correo electrónico con la contestación.</t>
  </si>
  <si>
    <t>GL-PR-002 Procedimiento para acciones de tutela
GL-PR- 003 Procedimiento para el trámite de conciliaciones y mecanismos alternativos de solución de conflictos
GL-PR-004 Procedimiento para demandas contencioso administrativas, laborales y civiles.</t>
  </si>
  <si>
    <t>Radicación o correo electrónico con la contestación</t>
  </si>
  <si>
    <t>No. de acciones (disciplinarias, penales o fiscales) con fallo en firme de actos de corrupción por la actuación indebida de los abogados en la defensa judicial de la EMB</t>
  </si>
  <si>
    <t>(No. aprobaciones a la documentación de la defensa judicial realizadas / No. de procesos que requieran defensa judicial) *100</t>
  </si>
  <si>
    <t>Gestión Contractual</t>
  </si>
  <si>
    <t>No afecta</t>
  </si>
  <si>
    <t>GC-C1</t>
  </si>
  <si>
    <t>GC-C2</t>
  </si>
  <si>
    <t>Automático</t>
  </si>
  <si>
    <t>GC-C3</t>
  </si>
  <si>
    <t>GC-C4</t>
  </si>
  <si>
    <t>GC-C5</t>
  </si>
  <si>
    <t>impacto reputacional y/o económico</t>
  </si>
  <si>
    <t>por acción u omisión al momento de estructurar los procesos de contración, haciendo uso del poder para orientar las condiciones de evaluación y requisitos habilitantes, desviando los recursos públicos con el fin favorecer a un tercero o en beneficio particular.</t>
  </si>
  <si>
    <t>GC-C6</t>
  </si>
  <si>
    <t>El profesional designado de la Gerencia Jurídica o de la Gerencia Administrativa y de Abastecimiento según aplique,</t>
  </si>
  <si>
    <t>revisará que el contenido de los estudios previos haya sido elaborado cumpliendo con los requisitos legales y los lineamientos internos establecidos en la EMB,</t>
  </si>
  <si>
    <t>cada vez que se requiera, con el propósito de contribuir a que los procesos cumplan con lo establecido en la normatividad, dejando como evidencia correo electrónico, memorando o listados de asistencia de las mesas de trabajo que se requieran.</t>
  </si>
  <si>
    <t>GC-PR-002 al 006, del 008-009 y 011</t>
  </si>
  <si>
    <t>Correo electrónico, o memorando, o lista de asistencia de reunión</t>
  </si>
  <si>
    <t>No. de acciones judiciales con fallo en firme de actos de corrupción por la orientación de procesos de contratación a uno o varios servidores de la Gerencia Jurídica y/o Gerecnia Administrativa y de Abastecimiento</t>
  </si>
  <si>
    <t>(No. de revisiones a estudios previos realizadas / No. de solicitudes de revisiones a estudios previos realizadas) * 100</t>
  </si>
  <si>
    <t>Gestión Financiera</t>
  </si>
  <si>
    <t>GF-C1</t>
  </si>
  <si>
    <t>GF-C2</t>
  </si>
  <si>
    <t>Usuarios, productos y prácticas</t>
  </si>
  <si>
    <t>GF-C3</t>
  </si>
  <si>
    <t>GF-C4</t>
  </si>
  <si>
    <t>GF-C5</t>
  </si>
  <si>
    <t>GF-C6</t>
  </si>
  <si>
    <t>GF-C7</t>
  </si>
  <si>
    <t>GF-C8</t>
  </si>
  <si>
    <t>GF-C9</t>
  </si>
  <si>
    <t>GF-C10</t>
  </si>
  <si>
    <t>GF-C11</t>
  </si>
  <si>
    <t>GF-C12</t>
  </si>
  <si>
    <t>GF-FR-015 Programación de Pagos</t>
  </si>
  <si>
    <t>GF-C13</t>
  </si>
  <si>
    <t>Bimestral</t>
  </si>
  <si>
    <t>GF-C14</t>
  </si>
  <si>
    <t>GF-C15</t>
  </si>
  <si>
    <t>GF-C16</t>
  </si>
  <si>
    <t>GF-C17</t>
  </si>
  <si>
    <t>GF-C18</t>
  </si>
  <si>
    <t>GF-C19</t>
  </si>
  <si>
    <t>por acción u omisión al momento de efectuar los giros haciendo uso del poder para incluir pagos inexistentes desviando los recursos de la empresa para favorecer a un tercero o en beneficio particular.</t>
  </si>
  <si>
    <t>GF-C20</t>
  </si>
  <si>
    <t>El profesional de tesorería</t>
  </si>
  <si>
    <t>realiza la progamación de pagos y la remite al tesorero quien la  valida para solicitar la autorización correspondiente al Gerente Financiero de la EMB,</t>
  </si>
  <si>
    <t>cada vez que se requiera dejando como soporte el formato de programación de pagos con las autorizaciones correspondientes.</t>
  </si>
  <si>
    <t>GF-GTS-PR-008 PROCEDIMIENTO PARA PAGOS A TERCEROS DE 
FUNCIONAMIENTO</t>
  </si>
  <si>
    <t>No. de acciones judiciales con fallo en firme de actos de corrupción por la realización de pagos inexistentes a uno o varios servidores de la tesorería</t>
  </si>
  <si>
    <t>(# de programaciones de pagos autorizadas / # de programaciones de pagos realizadas) * 100</t>
  </si>
  <si>
    <t>por acción u omisión al momento de consolidar los registros que integran los estados financieros, haciendo uso del poder manipulando los saldos de las cuentas contables, desviando el cumplimiento de sus funciones para favorecer a un tercero o en beneficio particular.</t>
  </si>
  <si>
    <t>GF-C21</t>
  </si>
  <si>
    <t>El Revisor Fiscal</t>
  </si>
  <si>
    <t>realiza la revisión y suscripción de los Estados Financieros</t>
  </si>
  <si>
    <t>de manera mensual dejando como soporte los Estados Financieros suscritos</t>
  </si>
  <si>
    <t xml:space="preserve"> GF-SGC-PR-003 PROCEDIMIENTO PARA EL CIERRE CONTABLE</t>
  </si>
  <si>
    <t>Estados Financieros suscritos</t>
  </si>
  <si>
    <t>No. de acciones judiciales con fallo en firme de actos de corrupción por la manipulación de los Estados Financieros a uno o varios servidores del área contable</t>
  </si>
  <si>
    <t>(No. De Estados Financieros suscritos / No. de meses) * 100</t>
  </si>
  <si>
    <t>Gestión de Talento Humano</t>
  </si>
  <si>
    <t>TH-C1</t>
  </si>
  <si>
    <t>TH-PR-001 Procedimiento para liquidación y pago de nómina</t>
  </si>
  <si>
    <t>TH-C2</t>
  </si>
  <si>
    <t>TH-C3</t>
  </si>
  <si>
    <t>% avance</t>
  </si>
  <si>
    <t>TH-C4</t>
  </si>
  <si>
    <t>TH-PR-004 Procedimiento para la selección  y vinculación de servidores públicos de la EMB</t>
  </si>
  <si>
    <t>TH-C5</t>
  </si>
  <si>
    <t>TH-C6</t>
  </si>
  <si>
    <t>TH-C7</t>
  </si>
  <si>
    <t>por acción u omisión al momento de la vinculación de servidores, haciendo uso del poder ajustando los manuales de funciones, matriz de actividades y/o los perfiles requeridos, desviando el cumplimiento de sus funciones contratando servidores que incumplan con las condiciones necesarias para cubrir las vacantes con el fin favorecer a un tercero o en beneficio particular.</t>
  </si>
  <si>
    <t>TH-C8</t>
  </si>
  <si>
    <t>Los profesionales de Talento Humano</t>
  </si>
  <si>
    <t>diligencian el formato de evaluación del perfil,</t>
  </si>
  <si>
    <t>cada vez que se requiere, atendiendo la solicitud del Gerente o Jefe de oficina dejando como evidencia el Formato con los respectivos vistos buenos.</t>
  </si>
  <si>
    <t>TH-FR-017
Formato para la
evaluación del
perfil</t>
  </si>
  <si>
    <t>No. de acciones judiciales con fallo en firme de actos de corrupción por la vinculación de servidores a la EMB a uno o varios servidores del área de Talento Humano</t>
  </si>
  <si>
    <t>(No. De formatos para la evaluación del perfil aprobados / No. de servidores vinculados) * 100</t>
  </si>
  <si>
    <t>TH-C9</t>
  </si>
  <si>
    <t>determinan si se requiere algun cambio en el manual de funciones, el cual debe estar debidamente justificado para solicitar el concepto tecnico del DASCD</t>
  </si>
  <si>
    <t>Previa a cualquier modificación que se realice en el Manual de Funciones se debe contar con el concepto tecnico favorable del DASCD</t>
  </si>
  <si>
    <t>Solicitud al DASCD y concepto técnico emitido por el DASCD</t>
  </si>
  <si>
    <t>TH-C10</t>
  </si>
  <si>
    <t>La Gerente Administrativa y de Abastecimiento</t>
  </si>
  <si>
    <t>expide el certificado de cumplimiento de requisitos del candidato previo a su vinculación</t>
  </si>
  <si>
    <t>cada vez que se requiere, atendiendo lo establecido en el TH-PR-004 PROCEDIMIENTO PARA LA SELECCIÓN Y VINCULACIÓN SERVIDORES PÚBLICOS DE LA EMB dejando como evidencia el certificado suscrito</t>
  </si>
  <si>
    <t>TH-FR-061 Formato certificado para la vinculacion</t>
  </si>
  <si>
    <t>(No. de certificaciones para la vinculación suscritas / No. de servidores vinculados) * 100</t>
  </si>
  <si>
    <t>por acción u omisión al momento de realizar los pagos de nómina, haciendo uso del poder para pagarle a un servidor a pesar de su desvinculación o incluir a una persona sin estar vinculada a la entidad, desviando los recursos públicos con el fin favorecer a un tercero o en beneficio particular.</t>
  </si>
  <si>
    <t>TH-C11</t>
  </si>
  <si>
    <t>Profesional a cargo de las actividades de nómina</t>
  </si>
  <si>
    <t>envía al líder del grupo de Talento Humano, a la GF para visto bueno de contabilidad y tesorería la prenómina,</t>
  </si>
  <si>
    <t>cada vez que se requiera, dejando como evidencia la cadena de correos de vistos buenos</t>
  </si>
  <si>
    <t>Cadena de correos de vistos buenos</t>
  </si>
  <si>
    <t>No. de acciones judiciales con fallo en firme de actos de corrupción por pagarle a un servidor a pesar de su desvinculación o incluir a una persona sin estar vinculada a la entidad  a uno o varios servidores del área de Talento Humano</t>
  </si>
  <si>
    <t>(No. de prenóminas aprobadas / No. de nóminas pagadas) * 100</t>
  </si>
  <si>
    <t>Gestión de Recursos Físicos</t>
  </si>
  <si>
    <t>RF-C1</t>
  </si>
  <si>
    <t>RF-C2</t>
  </si>
  <si>
    <t>RF-C3</t>
  </si>
  <si>
    <t>RF-C4</t>
  </si>
  <si>
    <t>RF-C5</t>
  </si>
  <si>
    <t>RF-C6</t>
  </si>
  <si>
    <t>RF-C7</t>
  </si>
  <si>
    <t xml:space="preserve">El gerente o jefe inmediato del responsable del manejo de la caja menor </t>
  </si>
  <si>
    <t>RF-C8</t>
  </si>
  <si>
    <t>RF-C9</t>
  </si>
  <si>
    <t>debido a que por acción u omisión al efectuar giros y/o pagos haciendo uso del poder para incluir gastos de la caja menor de la GAA inexistentes desviando los recursos de la empresa para beneficio propio o de un tercero</t>
  </si>
  <si>
    <t>No. de acciones judiciales con fallo en firme de actos de corrupción por efectuar giros y/o pagos de la caja menor a uno o varios servidores de la GAA</t>
  </si>
  <si>
    <t>por acción u omisión al momento de estipular las condiciones jurídicas, financieras y técnicas haciendo uso del poder para orientarlas en el proceso de contratación desviando el cumplimiento de sus funciones para favorecer a un tercero o en beneficio particular.</t>
  </si>
  <si>
    <t>RF-C10</t>
  </si>
  <si>
    <t xml:space="preserve">Los profesionales responsables de la gestión de recursos físicos </t>
  </si>
  <si>
    <t xml:space="preserve">realizan las compras de los servicios o insumos requeridos por la EMB que cumplan las necesidades a través de Colombia Compra Eficiente </t>
  </si>
  <si>
    <t>cuando se requieren dejando como soporte la orden de compra, con el fin de minimizar la orientación del proceso a beneficio propio o de un tercero.</t>
  </si>
  <si>
    <t>GC-MN-001 Manual de contratación</t>
  </si>
  <si>
    <t>Orden de compra</t>
  </si>
  <si>
    <t>No. de acciones judiciales con fallo en firme de actos de corrupción por orientar las condiciones de los procesos de contratación  a uno o varios servidores de la GAA</t>
  </si>
  <si>
    <t>(No. de compras a través de CCE realizadas / No. de compras a través de CCE programadas ) * 100</t>
  </si>
  <si>
    <t>RF-C11</t>
  </si>
  <si>
    <t>realizan procesos de selección pública para la contratación de bienes o servicios que no se encuentren disponibles o que no cumplan las necesidades de la EMB en Colombia Compra Eficiente</t>
  </si>
  <si>
    <t>cuando se requiera, dejando como soporte los documentos pertinentes, con el fin de minimizar la orientación del proceso.</t>
  </si>
  <si>
    <t>Documentos del proceso contractual</t>
  </si>
  <si>
    <t>(No. de procesos de contratación realizados / No. de procesos de contratación programados ) * 100</t>
  </si>
  <si>
    <t>Gestión Tecnológica</t>
  </si>
  <si>
    <t>Seguridad de la información</t>
  </si>
  <si>
    <t>Fallas tecnológicas</t>
  </si>
  <si>
    <t>GT-C1</t>
  </si>
  <si>
    <t xml:space="preserve">Los profesionales de infraestructura y soporte de TI </t>
  </si>
  <si>
    <t>GT-C2</t>
  </si>
  <si>
    <t>GT-C3</t>
  </si>
  <si>
    <t>GT-C4</t>
  </si>
  <si>
    <t>GT-C5</t>
  </si>
  <si>
    <t>GT-C6</t>
  </si>
  <si>
    <t>GT-C7</t>
  </si>
  <si>
    <t>Daños a activos físicos</t>
  </si>
  <si>
    <t>GT-C8</t>
  </si>
  <si>
    <t>GT-C9</t>
  </si>
  <si>
    <t>GT-C10</t>
  </si>
  <si>
    <t>GT-C11</t>
  </si>
  <si>
    <t>Impacto reputacional</t>
  </si>
  <si>
    <t xml:space="preserve">por la imposición de sanciones de tipo penal, fiscal, disciplinario y/o administrativo a la EMB por parte de las autoridades competentes, </t>
  </si>
  <si>
    <t>debido a acción u omisión por parte de un servidor de la OTSI haciendo uso del poder para manipular o divulgar información confidencial, desviando el cumplimiento de sus funciones para favorecer a un tercero o en beneficio particular</t>
  </si>
  <si>
    <t>GT-C12</t>
  </si>
  <si>
    <t xml:space="preserve">El Jefe de la OTSI </t>
  </si>
  <si>
    <t>distribuye los roles y permisos entre los miembros de su Equipo, de acuerdo con las funciones que cada uno desempeñe en la Administración de la infraestructura tecnológica, Sistemas de Información y Seguridad Digital, actualizando la Matriz de roles y permisos cada vez que haya algún cambio en la estructura.</t>
  </si>
  <si>
    <t>Lo anterior con el propósito de evitar el acceso no autorizado.</t>
  </si>
  <si>
    <t>Matriz de roles y permisos de la OTSI</t>
  </si>
  <si>
    <t>No. de acciones (disciplinarias, penales o fiscales) con fallo en firme de actos de corrupción por la manipulación o divulgación de información confidencial</t>
  </si>
  <si>
    <t>No. de actualizaciones realizadas en la Matriz de Roles y Permisos de la OTSI / No. de cambios requeridos en la Matriz de Roles y Permisos de la OTSI para el periodo)* 100</t>
  </si>
  <si>
    <t xml:space="preserve">por la imposición de sanciones de tipo penal, fiscal, disciplinario y/o administrativo a la EMB por parte de la autoridades competentes, </t>
  </si>
  <si>
    <t>debido a acción u omisión por parte de un servidor de la OTSI haciendo uso del poder para celebrar contratos que no cumplan con las necesidades tecnológicas de la EMB o manipular los documentos para el direccionamiento de éstos,  desviando el cumplimiento de sus funciones para favorecer a un tercero o en beneficio particular</t>
  </si>
  <si>
    <t>GT-C13</t>
  </si>
  <si>
    <t xml:space="preserve">previa aprobación por parte del Jefe de la OTSI, remiten la solicitud de cotización a los proveedores de bienes o servicios, con el propósito de establecer la pluralidad de oferentes en el proceso, dejando como evidencia los documentos del proceso.  </t>
  </si>
  <si>
    <t>En caso de desviaciones se iniciará un nuevo proceso de contratación.</t>
  </si>
  <si>
    <t>GC-MN-001 Manual de contratación de la EMB</t>
  </si>
  <si>
    <t>Cotizaciones y documentos del proceso</t>
  </si>
  <si>
    <t>No. de acciones (disciplinarias, penales o fiscales) con fallo en firme de actos de corrupción por la celebración indebida de contratos de bienes o servicios tecnológicos</t>
  </si>
  <si>
    <t>(No. de procesos de selección con solicitudes de cotizaciones enviadas / No. procesos de selección programados)* 100</t>
  </si>
  <si>
    <t>Gestión Documental</t>
  </si>
  <si>
    <t>GD-C1</t>
  </si>
  <si>
    <t>Mitigar</t>
  </si>
  <si>
    <t>GD-C2</t>
  </si>
  <si>
    <t>GD-PR-007 Procedimiento para el Préstamo y Consulta de Expedientes</t>
  </si>
  <si>
    <t>GD-C3</t>
  </si>
  <si>
    <t>El líder del proceso, dependencia o área</t>
  </si>
  <si>
    <t>GD-C4</t>
  </si>
  <si>
    <t>GD-C5</t>
  </si>
  <si>
    <t>GD-C6</t>
  </si>
  <si>
    <t>debido a acción u omisión en la gestión documental haciendo uso del poder para eliminar y/o alterar la documentación desviando el cumplimiento de sus funciones omitiendo los procedimientos y controles establecidos para favorecer a un tercero o en beneficio particular.</t>
  </si>
  <si>
    <t>GD-C7</t>
  </si>
  <si>
    <t>designa al servidor público o responsable para elaborar y actualizar el inventario documental con la relación de los expedientes producidos y en custodia de la dependencia.</t>
  </si>
  <si>
    <t>Este inventario documental será reportado a la GAA semestralmente, con base en lo señalado en el Instructivo para el diligenciamiento del Formato Único de Inventario Documental - FUID (GD-IN-006) y el Formato Único de Inventario Documental - FUID (GD-FR-015), con el propósito de garantizar la seguridad de la información y facilitar el control, acceso y consulta de los documentos por parte de servidores públicos, contratistas y terceros. 
En caso de desviaciones se procederá a reportar la desactualización del inventario documental a los jefes de oficina o gerentes para que se adelanten las acciones a que haya lugar.</t>
  </si>
  <si>
    <t>No. de acciones judiciales con fallo en firme de actos de corrupción por la eliminación o alteración de documentos  a uno o varios servidores que realicen  la Gestión  Documental</t>
  </si>
  <si>
    <t>No. de inventarios actualizados / No. total de inventarios documentales, según TRD</t>
  </si>
  <si>
    <t>% de avance actualización instructivo</t>
  </si>
  <si>
    <t>GD-C8</t>
  </si>
  <si>
    <t>El Gerente Administrativo y de Abastecimiento</t>
  </si>
  <si>
    <t>designa al servidor público o responsable para acceder a las zonas de archivo y atender los requerimientos de consulta y préstamo de los expedientes del archivo de gestión y central,</t>
  </si>
  <si>
    <t>cada vez que las solicitudes se relicen por parte de los servidores públicos, contratistas o terceros. Al ser restringidos los espacios o zonas donde reposan los archivos de la EMB S.A., solo podrá efectuarse el retiro de las carpetas de los expedientes con fines de consulta y préstamo, siempre y cuando se aplique lo estipulado en el Procedimiento para el Préstamo y Consulta de Expedientes (GD-PR-007) y se diligencien los formatos anexos que hacen parte integral del procedimiento mencionado, con el propósito de verificar el buen estado de la documentación y su integralidad al momento del préstamo y devolución de la documentación.
En caso de desviaciones el responsable del archivo, el servidor o contratista que tenga a cargo la custodia del expediente, notificará la renovación,  devolución o pérdida del mismo.</t>
  </si>
  <si>
    <t>GD-FR-044 Formato para la Solicitud de Préstamo y Consulta de Expedientes
GD-FR-045 Formato para el Control del Préstamo y Devolución de Expedientes</t>
  </si>
  <si>
    <t>No. de solicitudes de consulta y préstamo atendidos / No. total de solicitudes de consulta y préstamo</t>
  </si>
  <si>
    <t>GD-C9</t>
  </si>
  <si>
    <t>El líder del proceso, dependencia o área responsable</t>
  </si>
  <si>
    <t>previo requerimiento de la GAA que se efectuará mínimo una vez al año, notificará las carpetas de los expedientes que serán objeto de transferencia documental primaria con destino a la bodega del archivo central</t>
  </si>
  <si>
    <t>procedimiento que deberá atenderse conforme con los tiempos de retención indicados en las Tablas de Retención Documental de cada dependencia y el procedimiento que se establezca para el caso.  La transferencia documental primaria tiene como propósito asegurar que la documentación que superó su trámite administrativo en los archivos de gestión ubicados en las intalaciones de la Empresa, pasen a ser parte del archivo central para su custodia de forma precaucional o definitiva, bajo el respaldo de un tercero en las mejores condiciones de conservación y seguridad. Cuando la documentación sea transferida quedará como evidencia el Formato Único de Inventario Documental (FUID) y el acta de transferencia documental.
En caso de desviaciones se procederá a reportar la falta de transferencia documental a los jefes de oficina o gerentes para que, de acuerdo con el calendario de transferencias documentales, se realice el respectivo procedimiento en la siguiente vigencia.</t>
  </si>
  <si>
    <t>No. de transferencias documentales primarias realizadas / No. total de transferencias documentales primarias programadas</t>
  </si>
  <si>
    <t>Evaluación y mejoramiento de la gestión</t>
  </si>
  <si>
    <t>EM-C1</t>
  </si>
  <si>
    <t xml:space="preserve">La Jefe Oficina de Control Interno </t>
  </si>
  <si>
    <t>EM-C2</t>
  </si>
  <si>
    <t>EM-PR-002 Procedimiento de Auditoría Interna</t>
  </si>
  <si>
    <t>EM-C3</t>
  </si>
  <si>
    <t xml:space="preserve">El Profesional de OCI </t>
  </si>
  <si>
    <t xml:space="preserve">realiza supervisión en todas la etapas de la auditoría de gestión por otro auditor previo a la revisión por parte de la Jefe de la OCI </t>
  </si>
  <si>
    <t>cada vez que se requiera de conformidad con lo establecido en el procedimiento EM-PR-002 Procedimiento para realización de auditoría interna, dejando como evidencia los documentos requeridos</t>
  </si>
  <si>
    <t>EM-FR-002 Planeación de auditoría
EM-FR-003 Formato de selección de la muestra
EM-FR-004 Formato Pruebas de Auditoría
EM-FR-006 Informe detallado de auditoría</t>
  </si>
  <si>
    <t>EM-C4</t>
  </si>
  <si>
    <t>EM-C5</t>
  </si>
  <si>
    <t>EM-C6</t>
  </si>
  <si>
    <t>EM-C7</t>
  </si>
  <si>
    <t xml:space="preserve">Impacto reputacional debido a sanciones de tipo legal, fiscal, disciplinario y/o administrativo a la EMB por parte de Entes de Vigilancia y/o Control </t>
  </si>
  <si>
    <t>por uso de  información privilegiada (reservada y clasificada) de la PLMB, obtenida por el equipo de la OCI en función del cumplimiento de sus funciones, abusando de las mismas para favorecer a un tercero o en beneficio propio</t>
  </si>
  <si>
    <t>debido al ofrecimiento de prebendas u otro tipo de beneficios por parte de terceros que requieren la información.</t>
  </si>
  <si>
    <t>EM-C8</t>
  </si>
  <si>
    <t xml:space="preserve">recibe la retroalimentación de la percepción del proceso de la auditoría realizada, por medio de la aplicación por parte del auditado de un formulario virtual de evaluación de Auditoría Interna, dentro del cuál se indaga sobre la materialización de éste riesgo de corrupción en el desarrollo de cada auditoría, según lo estipulado en la actividad No. 20 del Procedimiento de Auditoría Interna, código EM-PR-002, </t>
  </si>
  <si>
    <t>La encuesta se aplica una vez finalizada cada auditoría, evaluación y/o seguimiento.</t>
  </si>
  <si>
    <t>CC-PR-002 Procedimiento Gestión de la Comunicación Interna</t>
  </si>
  <si>
    <t xml:space="preserve">No. de acciones judiciales con fallo en firme de actos de corrupción por el uso de información privilegiada a uno o varios servidores de la OCI </t>
  </si>
  <si>
    <t>(No. De encuestas con reportes de riesgos de corrupción / No. De encuentas diligenciadas) * 100</t>
  </si>
  <si>
    <t>(No. de servidores certificados en integridad / No. de servidores de la OCI) * 100</t>
  </si>
  <si>
    <t>EM-C9</t>
  </si>
  <si>
    <t xml:space="preserve">La Jefe Oficina de Control Interno / Profesionales de OCI </t>
  </si>
  <si>
    <t xml:space="preserve">realizan la declaración de impedimentos, así como, el compromiso de aplicar el Código de Etica del Auditor y el Estatuto de Auditoría </t>
  </si>
  <si>
    <t>una vez se realiza la aprobación del PAA y cada vez que se realiza una auditoría de gestión, de acuerdo con lo establecido en el procedimiento EM-PR-002 Procedimiento de Auditoría Interna</t>
  </si>
  <si>
    <t>Formato de declaración de impedimento</t>
  </si>
  <si>
    <t>(No. de declaraciones de impedimentos a la ejecución del PAA / No. de servidores de la OCI) * 100
(No. de auditorías de gestión con declaraciones de impedimentos por los auditores asignados / No. de auditorías de gestión realizadas) * 100</t>
  </si>
  <si>
    <t xml:space="preserve">Impacto reputacional </t>
  </si>
  <si>
    <t xml:space="preserve">debido a sanciones de tipo legal, fiscal, disciplinario y/o administrativo a la EMB por parte de Entes de Vigilancia y/o Control </t>
  </si>
  <si>
    <t>por solicitud del auditor al(los) responsable(s) del proceso auditado de favores, regalos, dádivas o dinero a cambio de ocultar, distorsionar o tergiversar, situaciones evidenciadas en desarrollo del proceso de auditoría para beneficio propio</t>
  </si>
  <si>
    <t xml:space="preserve">No. de acciones judiciales con fallo en firme de actos de corrupción por ocultar, distorsionar o tergiversar los resultados de las auditorías a uno o varios servidores de la OCI </t>
  </si>
  <si>
    <t>(No. de auditorías de gestión con supervisión en todas sus etapas  / No. de auditorías realizadas) * 100</t>
  </si>
  <si>
    <t>(No. de documentos actualizados y publicados en el SIG / 2) * 100
(No. de servidores capacitados de la OCI / No. de servidores de la OCI) * 100</t>
  </si>
  <si>
    <t>Atención al Ciudadano</t>
  </si>
  <si>
    <t>AC-C1</t>
  </si>
  <si>
    <t>AC-C2</t>
  </si>
  <si>
    <t>AC-C3</t>
  </si>
  <si>
    <t>Gestión de reportes e informes</t>
  </si>
  <si>
    <t>El riesgo afecta la imagen de algún área de la organización.</t>
  </si>
  <si>
    <t>RI-C1</t>
  </si>
  <si>
    <t>RI-C2</t>
  </si>
  <si>
    <t>Control interno de Asuntos Disciplinarios</t>
  </si>
  <si>
    <t>AD-C1</t>
  </si>
  <si>
    <t>AD-C2</t>
  </si>
  <si>
    <t xml:space="preserve">El Operador Disciplinario </t>
  </si>
  <si>
    <t>AD-C3</t>
  </si>
  <si>
    <t>realiza seguimiento a los procesos disciplinarios, de acuerdo con los informes mensuales presentados por los abogados, en los cuales se identifica la etapa procesal de cada expediente y los futuros vencimientos de términos, así como la  información registrada en la Base de datos de los procesos disciplinarios.</t>
  </si>
  <si>
    <t>En caso de encontrarse desviaciones, se procederá a informar verbalmente al Operador Disciplinario el seguimiento y control a los términos disciplinarios. En caso de evidenciarse alguna situación irregular se compulsarán copias a los organismos estatales correspondientes y se iniciará la investigación disciplinaria a que haya lugar a fin de establecer las presuntas responsabilidades.</t>
  </si>
  <si>
    <t>AD-PR-001 Procedimiento para adelantar investigaciones disciplinarias contra servidores y exservidores públicos de la Empresa Metro de Bogotá</t>
  </si>
  <si>
    <t>Correo electrónico y  Relación estado de procesos disciplinarios (Base de Datos)</t>
  </si>
  <si>
    <t xml:space="preserve">(No. de informes de seguimiento a los procesos disciplinarios revisados por el Operador Disciplinario en el periodo / No. de informes a presentar en el mes)* 100
</t>
  </si>
  <si>
    <t xml:space="preserve">debido a que se retarde u omita un acto propio de la ejecución del proceso disciplinario haciendo uso del poder para orientar los resultados a cambio de dádivas, desviando el cumplimiento de sus funciones para favorecer a un tercero o en beneficio particular.
</t>
  </si>
  <si>
    <t>No. de acciones judiciales con fallo en firme de actos de corrupción en la ejecución de procesos disciplinarios a uno o varios servidores de la OCID</t>
  </si>
  <si>
    <t xml:space="preserve">El Jefe de la Oficina de Control Interno Disciplinario </t>
  </si>
  <si>
    <t xml:space="preserve">realiza el reparto de los procesos disciplinarios que llegan a la dependencia, asignando de manera sucesiva de acuerdo con el orden de llegada, y dejando constancia en el libro radicador, esto con el fin de evitar el interés indebido en el reparto y asignación de asuntos disciplinarios. En caso de desviaciones se revisará manualmente el orden de llegada de los procesos. </t>
  </si>
  <si>
    <t xml:space="preserve">
De existir algún conflicto de interés, el Abogado tiene un plazo de máximo 3 días hábiles contados a partir de la asignación del caso para suscribir la declaración de conflicto de interés, informando al Operador Disciplinario.
</t>
  </si>
  <si>
    <t>Libro Radicador, Declaración de conflicto de interés (en caso que aplique)</t>
  </si>
  <si>
    <t>(No. de procesos disciplinarios asignados en el Libro de Reparto en el mes / No. de Procesos allegados en el mes)* 100</t>
  </si>
  <si>
    <t>% Avance del plan</t>
  </si>
  <si>
    <t>PROCESOS EMB</t>
  </si>
  <si>
    <t>No.</t>
  </si>
  <si>
    <t>Clase</t>
  </si>
  <si>
    <t>Siglas</t>
  </si>
  <si>
    <t>Objetivo</t>
  </si>
  <si>
    <t>Alcance</t>
  </si>
  <si>
    <t>Líder del proceso</t>
  </si>
  <si>
    <t>Direccionamiento estratégico</t>
  </si>
  <si>
    <t>PE</t>
  </si>
  <si>
    <t>Alinear la Entidad en torno a las prioridades de política pública e institucional en el marco del Plan Desarrollo Distrital y el Plan Sectorial, a través de directrices y lineamientos necesarios para elaborar y hacer seguimiento a los planes de inversión conforme a lo establecido en la misión, visión y objetivos estratégicos de la Entidad, apalancado en el plan de anual de adquisiciones.</t>
  </si>
  <si>
    <t>El proceso de Direccionamiento Estratégico comprende las actividades relacionadas con la formulación del direccionamiento estratégico, el establecimiento de necesidades de recursos y la definición de procesos que contribuyan al logro de las metas institucionales. Incluye la generación, el diseño e implementación de instrumentos de planeación, seguimiento y control, así como el establecimiento de mejoras producto del análisis del comportamiento del Sistema Integrado de Gestión.</t>
  </si>
  <si>
    <t>Jefe Oficina Asesora de Planeación</t>
  </si>
  <si>
    <t>GI</t>
  </si>
  <si>
    <t>Estructurar las normas, prácticas, políticas, procesos y principios que deben orientar las actuaciones de la entidad y sus funcionarios en materia de transparencia y regular los mecanismos para identificar y tramitar conflictos de interés durante la planeación, ejecución y operación de los sistemas férreos y metro, con el fin de contribuir de manera eficiente y duradera al logro de un clima de respeto, integración y diálogo productivo entre los Grupos de valor e interés, apalancado en el plan anual de adquisiciones.</t>
  </si>
  <si>
    <t>El proceso inicia con la definición del código de buen gobierno de la entidad, seguido con la implementación de los mecanismos para lograr el cumplimiento de este código y finaliza con la identificación de oportunidades de mejora que contribuyan a la mejora continua de la entidad.</t>
  </si>
  <si>
    <t>Jefe Oficina de Asuntos Institucionales</t>
  </si>
  <si>
    <t>DO</t>
  </si>
  <si>
    <t>Establecer, implementar y mantener el Sistema Integrado de Gestión de la Entidad, mediante la aplicación de un conjunto articulado de herramientas de gestión, procesos de aprendizaje y mejoramiento organizacional, así como la innovación en la ejecución de los procesos, para el logro de los objetivos institucionales y la satisfacción de las partes interesadas y grupos de valor, los recursos del proceso se encuentran apalancados en el plan anual de adquisiciones.</t>
  </si>
  <si>
    <t>Inicia con la planeación del Sistema Integrado de Gestión y diseño de la estrategia de gestión del conocimiento e innovación de la entidad, continua con la administración del sistema integrado de gestión y el despliegue de la estrategia de gestión del conocimiento y la innovación y finaliza con el mejoramiento continuo.</t>
  </si>
  <si>
    <t>GR</t>
  </si>
  <si>
    <t>Gestionar los riesgos de la entidad de manera permanente, con la participación de los grupos de valor y partes interesadas de la EMB, por medio del uso de herramientas y metodologías disponibles, con el fin de administrar y fomentar la cultura de la gestión de riesgos con los recursos disponibles.</t>
  </si>
  <si>
    <t>Inicia con la identificación de los lineamientos y diferentes instrumentos para la administración y gestión de riesgos y finaliza en la formulación e implementación de acciones correctivas, preventivas y de mejora como resultado del seguimiento del proceso.</t>
  </si>
  <si>
    <t>Gerencia de Riesgos</t>
  </si>
  <si>
    <t>CC</t>
  </si>
  <si>
    <t>Cumplir el derecho ciudadano a la comunicación pública de los proyectos de la EMB durante la construcción, ejecución y operación de las líneas del Sistema Metro, con actividades que promuevan la apropiación del proyecto y contribuyan a la creación de una marca de ciudad fuerte que represente este servicio público urbano de transporte masivo de pasajeros de Bogotá, apalancado en la definición de necesidades establecidas en el plan anual de adquisiciones de cada vigencia.</t>
  </si>
  <si>
    <t>El proceso inicia con la creación del plan estratégico de comunicaciones, la identificación de los grupos de valore interés y la estrategia para gestionarlos y culmina con la definición de los mensajes a divulgar y su socialización</t>
  </si>
  <si>
    <t>Gerencia de Comunicaciones, Ciudadanía y Cultura</t>
  </si>
  <si>
    <t>CM</t>
  </si>
  <si>
    <t>Propiciar interacciones basadas en la empatía, la confianza y el respeto entre los diversos actores involucrados en la construcción y posterior operación del metro de Bogotá, particularmente con la ciudadanía, para entender y atender eficazmente los impactos derivados de las obras, y generar, desde una narrativa positiva y de manera temprana, una cultura de apropiación, disfrute y uso adecuado del metro, sus equipamientos y espacios públicos, partiendo de un enfoque de cultura ciudadana, apalancado en la definición de necesidades establecidas en el plan anual de adquisiciones de cada vigencia.</t>
  </si>
  <si>
    <t>El proceso inicia con la identificación de necesidades a partir de las cuales se diseña un plan de acción de cultura ciudadana que responda a las necesidades que debe atender la Empresa Metro de Bogotá. Una vez implementado el plan de acción la Empresa Metro de Bogotá hace un proceso de revisión e impacto para replicar las buenas prácticas y corregir acciones.</t>
  </si>
  <si>
    <t>Cadena de valor</t>
  </si>
  <si>
    <t>PP</t>
  </si>
  <si>
    <t>Realizar la estructuración técnica, financiera, legal y de riesgos de los proyectos de metro y férreos mediante las modalidades de contratación que se definan, sus componentes y servicios complementarios de transporte, renovación urbana y otro tipo de infraestructura pública que el Gobierno Distrital le asigne a la Empresa que permita mejorar la prestación del servicio de transporte público de Bogotá.</t>
  </si>
  <si>
    <t>El proceso inicia con la determinación de las necesidades de proyectos de transporte (infraestructura) de líneas metro o líneas
férreas, sus componentes y servicios complementarios de transporte, renovación urbana y otro tipo de infraestructura pública, la determinación de la viabilidad y estructuración del proyecto y finaliza con la adjudicación correspondiente de el o los contrato (s) 
para su ejecución, producto de la estructuración técnica, legal, financiera y de riesgos. Incluye contratos complementarios como interventoría o PMO. Prefactibilidad aplica cuando se trata de una línea nueva o se requiera evaluar distintos corredores.</t>
  </si>
  <si>
    <t>Gerencia de Ingeniería y Planeación de Proyectos Férreos</t>
  </si>
  <si>
    <t>DI</t>
  </si>
  <si>
    <t>Planear, gestionar y ejecutar integralmente los proyectos de desarrollo urbano y de desarrollo inmobiliario que permitan la captura de valor y la generación de rentas permanentes para la Empresa, así como la implementación de instrumentos urbanísticos de financiación, y de otros negocios no tarifarios en los proyectos férreos que se gestionan apalancado en el plan anual de adquisiciones.</t>
  </si>
  <si>
    <t>Inicia con la definición de los parámetros para la explotación y gestión de negocios de carácter urbano e inmobiliario y se articula a partir de encontrar mecanismos eficientes para la captura de valor y generación de rentas. Abarca las actividades de gestión institucional, diseño arquitectónico y urbano, economía urbana, estructuración financiera de modelos inmobiliarios, estructuración de instrumentos de financiación, desarrollo de presupuestos, identificación de potenciales negocios, modelaciones y proyecciones financieras, acompañamiento técnico en diseño y arquitectura y paisajismo, estructuración de proyectos. El proceso se materializa con la generación efectiva de recursos que ingresen a la empresa como resultado de estas actividades.</t>
  </si>
  <si>
    <t>Gerente de Desarrollo Urbano, Inmobiliario e Ingresos no Tarifarios</t>
  </si>
  <si>
    <t>PF</t>
  </si>
  <si>
    <t>Ejecutar los proyectos férreos y de metro asignados con todos sus componentes, a través de la articulación institucional e interinstitucional y supervisión contractual, garantizando que se cumplan las especificaciones técnicas, los costos, los cronogramas y el alcance establecidos en la etapa de estructuración hasta antes del inicio de su etapa de operación y mantenimiento.</t>
  </si>
  <si>
    <t>Inicia con los productos del proceso de estructuración de planeación de proyectos férreos y finaliza con la obtención del certificado de operación segura del sistema y del permiso de operación del proyecto, momento en que se inicia la operación y mantenimiento del proyecto.</t>
  </si>
  <si>
    <t>Gerencia Ejecutiva PLMB</t>
  </si>
  <si>
    <t>GA</t>
  </si>
  <si>
    <t>Coordinar y gestionar los componentes social, ambiental y de seguridad y salud en el trabajo (SST) de los proyectos férreos y de metro, a través de actividades de seguimiento, monitoreo y control de la estructuración y ejecución de proyectos para consolidar un sistema de transporte sostenible de conformidad con la normatividad vigente y las políticas nacionales, distritales e internacionales que sean aplicables, con el fin de mitigar los impactos y riesgos, ambientales, socioeconómicos y SST generados por las actividades, apalancado en el plan anual de adquisiciones de la vigencia.</t>
  </si>
  <si>
    <t>Inicia con la planificación de los componentes social, ambiental y de seguridad y salud en el trabajo (SST) para los proyectos férreos que adelante la EMB, incluye el seguimiento a la ejecución de estos proyectos en sus diferentes fases y etapas, la coordinación de los planes, programas, proyectos e instrumentos de seguimiento y control de la EMB necesarios para la ejecución de los proyectos y termina con la verificación del cumplimiento de los objetivos, metas, indicadores y obligaciones de los componentes social, ambiental y SST, así como de la normatividad local, nacional e internacional aplicable.</t>
  </si>
  <si>
    <t>Gerencia Ejecutiva PLMB – Subgerencia de Gestión Social, Ambiental y SST 
Gerencia de Ingeniería y Planeación de Proyectos Férreos</t>
  </si>
  <si>
    <t>AP</t>
  </si>
  <si>
    <t>Identificar, evaluar y gestionar oportunamente los bienes inmuebles requeridos para el desarrollo de los proyectos de la Empresa, incluyendo los férreos y de metro, y de negocios no tarifarios a través de la articulación institucional e Interinstitucional, garantizando que se cumplan las especificaciones técnicas, costos, cronogramas y la normatividad aplicable, apalancado en el plan anual de adquisiciones de cada vigencia.</t>
  </si>
  <si>
    <t>Inicia con la identificación de los predios a adquirir para despejar el trazado de los proyectos de la Empresa Metro de Bogotá y termina con la entrega de los predios a los encargados del proyecto.</t>
  </si>
  <si>
    <t>Subgerente de Gestión Predial – Gerencia Ejecutiva PLMB</t>
  </si>
  <si>
    <t>Operación y Mantenimiento</t>
  </si>
  <si>
    <t>OP</t>
  </si>
  <si>
    <t xml:space="preserve">Ejecutar la operación y el mantenimiento de la infraestructura, del material rodante, de los equipos electromecánicos y los sistemas metro ferroviarios, posterior a la obtención de la certificación de operación segura del sistema y el permiso de operación correspondiente, a través de actividades de supervisión, monitoreo y control asociadas a la ejecución y mantenimiento del proyecto, garantizando la aplicación de los lineamientos definidos en la etapa de planificación del proyecto, en el plan operacional aprobado por la autoridad de transporte Distrital y en las acciones de mejoramiento continuo. </t>
  </si>
  <si>
    <t xml:space="preserve">Inicia después de obtener la certificación de operación segura del sistema y el permiso de operación correspondiente del proyecto, momento en que se inicia la operación comercial. No tiene fecha de terminación prevista. </t>
  </si>
  <si>
    <t xml:space="preserve">Gerencia Ejecutiva 
Subgerente Material Rodante, Equipos y Sistemas </t>
  </si>
  <si>
    <t>Apoyo y soporte</t>
  </si>
  <si>
    <t>GL</t>
  </si>
  <si>
    <t>Dirigir, liderar, gestionar y controlar las funciones en materia jurídica, procurando la unidad de criterio en la Empresa, proporcionando asesoría jurídica necesaria para que se cumpla el objeto social y sus funciones, de manera oportuna y cumpliendo la normatividad vigente, liderando la estructuración legal de proyectos de metro y férreo, y dirigiendo la defensa judicial y la prevención del daño antijurídico cuando esto lo amerite.</t>
  </si>
  <si>
    <t>Inicia con la definición de la línea y estándares jurídicos para ser implementados en todos los procesos que involucren componente jurídico, así mismo desarrollar las asesorías jurídicas a las distintas dependencias que lo requieran, con miras a prevenir el daño antijurídico. El proceso finaliza, en el caso que existan controversias con terceros, ejerciendo la representación judicial y extrajudicial de la EMB, en los procesos, diligencias y/o actuaciones judiciales o administrativas que se instauren en su contra o que esta deba promover.</t>
  </si>
  <si>
    <t>Gerencia Jurídica</t>
  </si>
  <si>
    <t>GC</t>
  </si>
  <si>
    <t xml:space="preserve">Dirigir, liderar, gestionar y adelantar los diferentes procesos de contratación, requeridos por la entidad, mediante la estricta sujeción a la normatividad contractual correspondiente a cada modalidad, con el fin de garantizar la adquisición de obras, bienes y servicios para suplir las necesidades de la entidad, el cumplimiento de las metas del Plan de Acción Institucional y los objetivos estratégicos de la entidad, apalancado en el plan anual de adquisiciones. </t>
  </si>
  <si>
    <t xml:space="preserve">Inicia con la verificación y aprobación del Plan Anual de Adquisiciones, continúa con el Plan de Contratación y la gestión de la solicitud de contratación por parte del área de origen, con el trámite del proceso de selección del contratista, con la adjudicación del contrato o según el acuerdo de voluntades, el cumplimiento de requisitos de perfeccionamiento y ejecución del contrato, la gestión de ejecución contractual, de la atención de las controversias contractuales hasta la liquidación del contrato cuando sea requerido y termina con el cierre del expediente contractual. </t>
  </si>
  <si>
    <t xml:space="preserve">Gerencia Jurídica </t>
  </si>
  <si>
    <t>GF</t>
  </si>
  <si>
    <t xml:space="preserve">Apoyar la estructuración financiera de nuevos proyectos y coordinar la planeación, consecución, registro presupuestal, contable y tesoral y control de los recursos financieros mediante el cumplimiento de la normatividad aplicable, con el propósito de garantizar la oportunidad de los mismos en cada vigencia, en función de atender las obligaciones de la entidad generando el número de reportes requeridos por la administración y los organismos de control. </t>
  </si>
  <si>
    <t>Inicia con la estructuración financiera de nuevos proyectos y con la recolección de la información necesaria para elaborar el anteproyecto de presupuesto de inversión y servicio a la deuda de la EMB y finaliza con el seguimiento de ejecución presupuestal y de caja y la presentación de los reportes derivados de la gestión financiera.</t>
  </si>
  <si>
    <t>Gerente Financiero</t>
  </si>
  <si>
    <t>TH</t>
  </si>
  <si>
    <t>Proveer y gestionar integralmente el talento humano de la Empresa Metro de Bogotá, de tal forma que permita el logro de los objetivos institucionales, a través de la implementación de los diferentes planes y programas apalancado en el Plan Estratégico de Talento Humano, los Planes de acción de cada vigencia y el Plan anual de adquisiciones de la vigencia, procurando un adecuado clima laboral y condiciones óptimas de seguridad y salud en el trabajo.</t>
  </si>
  <si>
    <t>Inicia con la definición de un Plan Estratégico de Talento Humano que abarca todos los aspectos del proceso, culmina con la evaluación de su implementación al interior de la Empresa y el mejoramiento continuo.</t>
  </si>
  <si>
    <t>Gerente Administrativa y de Abastecimiento</t>
  </si>
  <si>
    <t>RF</t>
  </si>
  <si>
    <t xml:space="preserve">Gestionar de manera oportuna y con calidad los recursos de bienes y servicios necesarios para dar cumplimiento a las necesidades de la Entidad, a través del desarrollo de procesos contractuales y administrativos, apalancados en el plan anual de adquisiciones para la vigencia. </t>
  </si>
  <si>
    <t>Inicia con el diagnóstico de necesidades de Recursos Físicos, la gestión para la adquisición y mantenimiento y finaliza con la prestación y evaluación de los servicios y/o bienes (Propuesta)</t>
  </si>
  <si>
    <t>GT</t>
  </si>
  <si>
    <t>Transformar los procesos de negocio con tecnología digital, buscando la alineación del negocio e impulsar las estrategias de la empresa Metro de Bogotá, a través de la creación, adquisición, implementación y gestión de servicios eficientes y rentables, y a la reducción de los riesgos asociados a dichos servicios, mejorando la gestión, apalancado en el plan anual de adquisiciones de la vigencia durante el plan de desarrollo distrital vigente.</t>
  </si>
  <si>
    <t xml:space="preserve">Inicia con la planeación de los servicios de TI, asegurando que los servicios de TI de la entidad operen correctamente bajo una arquitectura empresarial definida, gestionando los cambios requeridos y proyectos solicitados y terminando con gestión de la operación y la mejora de los procesos de TI. </t>
  </si>
  <si>
    <t>Jefe Oficina de Tecnologías y Sistemas de Información</t>
  </si>
  <si>
    <t>GD</t>
  </si>
  <si>
    <t>Desarrollar las actividades de planeación, administrativas y técnicas, a través de los mecanismos dispuestos, para garantizar el recibo, organización, custodia, consulta, conservación y disposición oportuna de la documentación producida y recibida, apalancado 
en el Plan Anual de Adquisiciones de la respectiva vigencia y los demás lineamientos generales y específicos del proceso de gestión documental de la Empresa.</t>
  </si>
  <si>
    <t>Inicia con la definición de los lineamientos generales y planeación estratégica asociada al proceso, cubre la definición y ejecución de lineamientos y actividades para la gestión de la documentación producida y recibida por la Empresa, finaliza con la transferencia 
documental, custodia de los documentos y con el seguimiento al proceso e implementación de acciones de mejora, cuando es necesario.</t>
  </si>
  <si>
    <t>Seguimiento, evaluación y control</t>
  </si>
  <si>
    <t>EM</t>
  </si>
  <si>
    <t>Brindar seguridad razonable acerca del desempeño de los procesos de la Empresa Metro de Bogotá EMB, en términos de eficiencia, eficacia y efectividad, mediante el liderazgo estratégico, el enfoque hacia la prevención, la relación con entes externos de control, la evaluación de la gestión del riesgo y la evaluación y seguimiento; de manera integral, sistemática, oportuna, objetiva e independiente, con el fin de agregar valor público a la Empresa producto de verificar que las actividades, operaciones, actuaciones, información y recursos, se gestionen en el marco legal vigente y los objetivos, metas y políticas y proponer las recomendaciones de mejora y ajustes necesarios, conforme a los recursos asignados al proceso.</t>
  </si>
  <si>
    <t>Inicia con la planeación de la auditoría basada en riesgos (General y Específica), continua con la ejecución de conformidad con las funciones y roles designados a la Oficina de Control Interno en el marco legal vigente, posteriormente se realiza la verificación del nivel de cumplimiento de las actividades del Plan Anual de Auditoría y culmina con la formulación, ejecución y cierre de planes de mejoramiento encaminados a subsanar brechas o desviaciones identificadas por el proceso de la EMB.</t>
  </si>
  <si>
    <t>Jefe de Oficina de Control Interno</t>
  </si>
  <si>
    <t>AC</t>
  </si>
  <si>
    <t>Gestionar dentro de los términos de ley, la atención a las distintas necesidades y requerimientos formulados por los grupos de valor e interés ante la Empresa Metro de Bogotá S.A. para satisfacer sus necesidades, mediante la orientación y atención de 
peticiones, quejas, reclamos, sugerencias y denuncias, apalancado en la definición de necesidades establecidas en el plan anual de adquisiciones de cada vigencia.</t>
  </si>
  <si>
    <t>Inicia con la construcción de la política de servicio a la ciudadanía, la atención al ciudadano y la recepción de la petición, queja, reclamo y sugerencia. Abarca todas las actividades encaminadas a gestionar el trámite de esta dentro de cada una de las áreas o dependencias de la EMB y termina con la implementación de acciones correctivas, preventivas y de mejora correspondientes.</t>
  </si>
  <si>
    <t>Cumplimiento Y Anticorrupción</t>
  </si>
  <si>
    <t>CA</t>
  </si>
  <si>
    <t>Velar dentro de la empresa por la implementación de políticas y mecanismos de prevención, detección, reporte y mitigación de actos de corrupción, tales como fraude, sobornos, conflictos de interés, lavado de activos y financiación del terrorismo y soportar a las áreas en su deber de cumplir con la normatividad vigente, apalancado en el plan anual de adquisiciones.</t>
  </si>
  <si>
    <t>Inicia con la definición de políticas y mecanismos de control de riesgos de corrupción, incluye la gestión de canales de denuncia, asesoría en la normatividad vigente y finaliza con la medición de la efectividad de los mecanismos de control para la mejora constante de estos.</t>
  </si>
  <si>
    <t>RI</t>
  </si>
  <si>
    <t>Establecer los lineamientos para la elaboración, consolidación, análisis y reporte de los diferentes informes demandados por los actores internos, Junta Directiva, entes de control y entidades distritales, regionales, nacionales e internacionales a través de los diferentes medios de reporte, aplicativos entre otros, con el fin de controlar los términos establecidos y que son coordinados por la Oficina Asesora de Planeación –OAP.</t>
  </si>
  <si>
    <t>El proceso inicia con el establecimiento de lineamientos para la generación de reportes e informes coordinados por la OAP y termina con la entrega satisfactoria de dichos reportes a entes internos o solicitantes externos (entes de control, entidades distritales, nacionales o internacionales).</t>
  </si>
  <si>
    <t>AD</t>
  </si>
  <si>
    <t xml:space="preserve">Implementar acciones de intervención preventiva con el propósito de evitar la comisión de conductas que vulneren la función pública y la normatividad vigente de la EMB, atribuibles a sus servidores públicos, y adelantando adecuadamente las actuaciones disciplinarias al interior de la entidad hasta el cierre de los procesos disciplinarios apalancado en el plan anual de adquisiciones. </t>
  </si>
  <si>
    <t>Inicia con la formulación de las actividades necesarias para prevenir conductas disciplinarias en la EMB y finaliza con el seguimiento y control de los procesos disciplinarios que se abran a los servidores públicos de la entidad.</t>
  </si>
  <si>
    <t xml:space="preserve">Jefe de Oficina de Control Interno Disciplinario </t>
  </si>
  <si>
    <t>Nuestro propósito como Empresa Metro de Bogotá es transformar positivamente la movilidad del Distrito Capital mediante la implementación y operación del modo ferroviario del SITP; con conexión a las redes de integración regional, aportando al desarrollo y renovación urbana de la ciudad, con el fin de generar acceso a oportunidades urbanas y mejorar la calidad de vida de los ciudadanos.</t>
  </si>
  <si>
    <t xml:space="preserve">En el año 2028, con la entrada en operación de la PLMB, la Empresa será reconocida como ejemplo de gestión de movilidad sostenible, segura, confiable, eficiente y con altos estándares tecnológicos. Se habrá definido la expansión de la PLMB, conectándose con el SITP y fortaleciendo la consolidación del modo férreo regional. La EMB, será un referente de cultura, valores y motivo de orgullo y apropiación ciudadana, por su contribución a la transformación positiva de la capital. Adicionalmente, será reconocida en América por la generación de otras fuentes de financiación que contribuyan a su sostenibilidad en el tiempo. </t>
  </si>
  <si>
    <t>Tabla. Clasificación de riesgos</t>
  </si>
  <si>
    <t>Tipología general</t>
  </si>
  <si>
    <t>Tabla. Factores de Riesgo</t>
  </si>
  <si>
    <t>Descripción</t>
  </si>
  <si>
    <t>Sigla</t>
  </si>
  <si>
    <t>Factor</t>
  </si>
  <si>
    <t>Definición</t>
  </si>
  <si>
    <t>Pérdidas derivadas de errores en la ejecución y administración de procesos.</t>
  </si>
  <si>
    <t>RG</t>
  </si>
  <si>
    <t>Eventos relacionados con
errores en las actividades que deben realizar los servidores
de la organización.</t>
  </si>
  <si>
    <t>Falta de procedimientos</t>
  </si>
  <si>
    <t>Fraude externo</t>
  </si>
  <si>
    <t>Pérdida derivada de actos de fraude por personas ajenas a la organización (no participa personal de la entidad).</t>
  </si>
  <si>
    <t>RC</t>
  </si>
  <si>
    <t>Errores de grabación, autorización</t>
  </si>
  <si>
    <t>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t>
  </si>
  <si>
    <t>Errores en cálculos para pagos internos y externos</t>
  </si>
  <si>
    <t>Tecnología</t>
  </si>
  <si>
    <t>Errores en hardware, software, telecomunicaciones, interrupción de servicios básicos.</t>
  </si>
  <si>
    <t>Falta de capacitación, temas relacionados con el personal</t>
  </si>
  <si>
    <t>Infraestructura</t>
  </si>
  <si>
    <t>Relaciones laborales</t>
  </si>
  <si>
    <t>Pérdidas que surgen de acciones contrarias a las leyes o acuerdos de empleo, salud o seguridad, del pago de demandas por daños personales o de discriminación.</t>
  </si>
  <si>
    <t>Incluye seguridad y salud en el trabajo.
Se analiza posible dolo e
intención frente a la corrupción.</t>
  </si>
  <si>
    <t>Hurto activos</t>
  </si>
  <si>
    <t>Fallas negligentes o involuntarias de las obligaciones frente a los usuarios y que impiden satisfacer una obligación profesional frente a éstos.</t>
  </si>
  <si>
    <t>Posibles comportamientos no éticos de los empleados</t>
  </si>
  <si>
    <t>Pérdida por daños o extravíos de los activos fijos por desastres naturales u otros riesgos/eventos externos como atentados, vandalismo, orden público.</t>
  </si>
  <si>
    <t>Fraude interno (corrupción, soborno)</t>
  </si>
  <si>
    <t>Eventos relacionados con la
infraestructura tecnológica de
la entidad.</t>
  </si>
  <si>
    <t>Daño de equipos</t>
  </si>
  <si>
    <t>Caída de aplicaciones</t>
  </si>
  <si>
    <t>Caída de redes</t>
  </si>
  <si>
    <t>Errores en programas</t>
  </si>
  <si>
    <t>Eventos relacionados con la
infraestructura física de la
entidad.</t>
  </si>
  <si>
    <t>Derrumbes</t>
  </si>
  <si>
    <t>Incendios</t>
  </si>
  <si>
    <t>Inundaciones</t>
  </si>
  <si>
    <t>Daños a activos fijos</t>
  </si>
  <si>
    <t>Situaciones externas que afectan la entidad.</t>
  </si>
  <si>
    <t>Suplantación de identidad</t>
  </si>
  <si>
    <t>Asalto a la oficina</t>
  </si>
  <si>
    <t>Atentados, vandalismo, orden público</t>
  </si>
  <si>
    <t>Tabla. Criterios para definir el nivel de probabilidad</t>
  </si>
  <si>
    <t>Nivel</t>
  </si>
  <si>
    <t>Frecuencia de la actividad</t>
  </si>
  <si>
    <t>Probabilidad</t>
  </si>
  <si>
    <t>Rangos Escala de Probabilidad</t>
  </si>
  <si>
    <t>Tabla. Rangos Escala de Probabilidad</t>
  </si>
  <si>
    <t>% Escalas de Probabilidad</t>
  </si>
  <si>
    <t>Muy baja</t>
  </si>
  <si>
    <t>La actividad que conlleva el riesgo se ejecuta como máximo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</si>
  <si>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</si>
  <si>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</si>
  <si>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</si>
  <si>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</si>
  <si>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</si>
  <si>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501 veces al año y máximo 5000 veces por año.</t>
  </si>
  <si>
    <t>Muy alta</t>
  </si>
  <si>
    <t>La actividad que conlleva el riesgo se ejecuta más de 5000 veces por año.</t>
  </si>
  <si>
    <t>&gt;</t>
  </si>
  <si>
    <t>Tabla de criterios para definir el nivel de impacto</t>
  </si>
  <si>
    <t>Afectación Económica (o presupuestal) y/o Pérdida Reputacional</t>
  </si>
  <si>
    <t>%</t>
  </si>
  <si>
    <t>% Escalas de Impacto</t>
  </si>
  <si>
    <t>Leve</t>
  </si>
  <si>
    <t>Impacto Económico</t>
  </si>
  <si>
    <t>Menor</t>
  </si>
  <si>
    <t>Mayor</t>
  </si>
  <si>
    <t>Catastrófico</t>
  </si>
  <si>
    <t>Impacto Reputacional</t>
  </si>
  <si>
    <t>Tabla. Evaluación inherente de los riesgos</t>
  </si>
  <si>
    <t>Llave</t>
  </si>
  <si>
    <t>Evaluación</t>
  </si>
  <si>
    <t>Color</t>
  </si>
  <si>
    <t>Verde</t>
  </si>
  <si>
    <t>Amarillo</t>
  </si>
  <si>
    <t>Naranja</t>
  </si>
  <si>
    <t>Rojo</t>
  </si>
  <si>
    <t>Tabla. Atributos de diseño de control</t>
  </si>
  <si>
    <t>Características</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</si>
  <si>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</si>
  <si>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</si>
  <si>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</si>
  <si>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</si>
  <si>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</si>
  <si>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</si>
  <si>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</si>
  <si>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Atributos informativos</t>
  </si>
  <si>
    <t>Controles que están documentados en el proceso, ya sea en manuales, procedimientos, flujogramas o cualquier otro documento propio del proceso.</t>
  </si>
  <si>
    <t>Identifica a los controles que pese a que se ejecutan en el proceso no se encuentran documentados en ningún documento propio del proceso.</t>
  </si>
  <si>
    <t>El control se aplica siempre que se realiza la actividad que conlleva el riesgo.</t>
  </si>
  <si>
    <t>El control se aplica aleatoriamente a la actividad que conlleva el riesgo</t>
  </si>
  <si>
    <t>El control deja un registro permite evidencia la ejecución del control.</t>
  </si>
  <si>
    <t>Sin registro</t>
  </si>
  <si>
    <t>El control no deja registro de la ejecución del control.</t>
  </si>
  <si>
    <t>* Los controles preventivos y detectivos atacan probabilidad</t>
  </si>
  <si>
    <t>* Los controles correctivos atacan impacto</t>
  </si>
  <si>
    <t>Tabla. Estrategias para combatir el riesgo</t>
  </si>
  <si>
    <t>Opción</t>
  </si>
  <si>
    <r>
      <t xml:space="preserve">Después de realizar un análisis y considerar que el nivel de riesgo es alto, se determina tratarlo mediante </t>
    </r>
    <r>
      <rPr>
        <b/>
        <sz val="11"/>
        <color theme="1"/>
        <rFont val="Calibri"/>
        <family val="2"/>
        <scheme val="minor"/>
      </rPr>
      <t xml:space="preserve">transferencia o mitigación </t>
    </r>
    <r>
      <rPr>
        <sz val="11"/>
        <color theme="1"/>
        <rFont val="Calibri"/>
        <family val="2"/>
        <scheme val="minor"/>
      </rPr>
      <t>del mismo.</t>
    </r>
  </si>
  <si>
    <t>Transferir</t>
  </si>
  <si>
    <t>Después de realizar un análisis se considera que la mejor estrategia es tercerizar el proceso o trasladar el riesgo a través de seguros o pólizas.
La responsabilidad económica recae sobre el tercero, pero no se transfiere la responsabilidad sobre el tema reputacional.</t>
  </si>
  <si>
    <t>Después de realizar un análisis y considerar los niveles de riesgo se implementan acciones que mitiguen el nivel de riesgo. No necesariamente es un control adicional.</t>
  </si>
  <si>
    <t>Aceptar</t>
  </si>
  <si>
    <r>
      <t>Después de realizar un análisis y considerar los niveles de riesgo se determina asumir el mismo conociendo los efectos de su posible materialización.</t>
    </r>
    <r>
      <rPr>
        <b/>
        <sz val="11"/>
        <color theme="1"/>
        <rFont val="Calibri"/>
        <family val="2"/>
        <scheme val="minor"/>
      </rPr>
      <t xml:space="preserve"> En el caso de los riesgos de corrupción no aplica este tratamiento.</t>
    </r>
  </si>
  <si>
    <t>Evitar</t>
  </si>
  <si>
    <t>Después de realizar un análisis y considerar que el nivel de riesgo es demasiado alto, se determina NO asumir la actividad que genera este riesgo.</t>
  </si>
  <si>
    <t>Tabla. Riesgo residual</t>
  </si>
  <si>
    <t>CONTROLES</t>
  </si>
  <si>
    <t>Tabla. Periodicidad de ejecución del control</t>
  </si>
  <si>
    <t>Bimensual</t>
  </si>
  <si>
    <t>Cuatrimestral</t>
  </si>
  <si>
    <t>Tabla. Criterios para calificar la Probabilidad en los Riesgos de corrupción</t>
  </si>
  <si>
    <t>#</t>
  </si>
  <si>
    <t>Descriptor</t>
  </si>
  <si>
    <t>El evento ocurre en   circunstancias excepcionales</t>
  </si>
  <si>
    <t>No se ha presentado en los últimos 5 años</t>
  </si>
  <si>
    <t>El evento puede ocurrir en algún momento</t>
  </si>
  <si>
    <t>Al menos 1 vez en los últimos 5 años</t>
  </si>
  <si>
    <t>El evento podrá ocurrir en algún momento</t>
  </si>
  <si>
    <t>Al menos 1 vez en los últimos 2 años</t>
  </si>
  <si>
    <t>Es viable que el evento ocurra en la mayoría de las circunstancias</t>
  </si>
  <si>
    <t>Al menos 1 vez en el último año</t>
  </si>
  <si>
    <t>Se espera que el evento ocurra en la mayoría de las circunstancias</t>
  </si>
  <si>
    <t>Más de 1 vez al año</t>
  </si>
  <si>
    <t>Tabla. Criterios para determinar el Impacto de Riesgos de Corrupción</t>
  </si>
  <si>
    <t>Escala Nivel de Impacto Riesgos de Corrupción</t>
  </si>
  <si>
    <t># Preguntas Afirmativas</t>
  </si>
  <si>
    <t>Escala</t>
  </si>
  <si>
    <t>1-5</t>
  </si>
  <si>
    <t>6-11</t>
  </si>
  <si>
    <t>12-19</t>
  </si>
  <si>
    <t>Tabla. Objetivos Estratégicos</t>
  </si>
  <si>
    <t>2. Estructurar mecanismos que generen ingresos no tarifarios y desarrollen servicios de valor agregado para los pasajeros, así como la puesta en marcha de proyectos urbanos e inmobiliarios y la explotación comercial de los diferentes componentes del sistema metro y de otras fuentes de financiación para su sostenibilidad.</t>
  </si>
  <si>
    <t>3. Promover el desarrollo de proyectos urbanísticos, en especial de renovación urbana, con el fin de mejorar el espacio público y generar rentas permanentes en las áreas de influencia de las líneas del metro, con criterio de sostenibilidad.</t>
  </si>
  <si>
    <t>Consecutivos de los Controles</t>
  </si>
  <si>
    <t>Nombre corto</t>
  </si>
  <si>
    <t>Acompañamiento metodológico.</t>
  </si>
  <si>
    <t>Seguimiento al cronograma de actividades.</t>
  </si>
  <si>
    <t>Seguimiento a los instrumentos de planeación y gestión.</t>
  </si>
  <si>
    <t>Publicación en la página web.</t>
  </si>
  <si>
    <t>Publicación de la información en el Botón de Transparencia.</t>
  </si>
  <si>
    <t>Cumplimiento de los compromisos establecidos.</t>
  </si>
  <si>
    <t>Seguimiento a la validación de las Actas de Junta Directiva.</t>
  </si>
  <si>
    <t xml:space="preserve">Declaración de intereses privados, el documento de adhesión al Código y a la Política de integridad, y los correspondientes acuerdos de confidencialidad, </t>
  </si>
  <si>
    <t xml:space="preserve">Acceso sólo a los usuarios que hayan sido autorizadosal repositorio definido.  </t>
  </si>
  <si>
    <t>Iinventario de conocimiento explícito e inventario de conocimiento tácito.</t>
  </si>
  <si>
    <t>Mesas de trabajo.</t>
  </si>
  <si>
    <t>Avances en la ejecución del plan de sostenibilidad SIG-MIP ante el Comité Institucional de Gestión y Desempeño,</t>
  </si>
  <si>
    <t>Cronograma de contratación tanto del corredor de seguros como del programa de seguros.</t>
  </si>
  <si>
    <t>Mesas de trabajo con el corredor de seguros.</t>
  </si>
  <si>
    <t>Inventarios y del interés asegurable a las áreas de la entidad.</t>
  </si>
  <si>
    <t>Revisar la información remitida por las áreas.</t>
  </si>
  <si>
    <t>Mesas de trabajo con las áreas.</t>
  </si>
  <si>
    <t>CC-01</t>
  </si>
  <si>
    <t>Información publicada en los distintos medios de comunicación.</t>
  </si>
  <si>
    <t>CC-02</t>
  </si>
  <si>
    <t>Revisar y gestionar las solicitudes de publicación en la Página Web.</t>
  </si>
  <si>
    <t>CC-03</t>
  </si>
  <si>
    <t>Acuerdos de Confidencialidad .</t>
  </si>
  <si>
    <t>Mesas de trabajo con la Subsecretaría de Cultura Ciudadana y Gestión del Conocimiento.</t>
  </si>
  <si>
    <t>Mesas de trabajo interinstitucionales.</t>
  </si>
  <si>
    <t>Cronogramas de los contratos.</t>
  </si>
  <si>
    <t>Contratar la estructuración  técnica de los proyectos, incluida la figura de un Interventor tecnico especializado.</t>
  </si>
  <si>
    <t>Solicitar las aprobaciones, no objeciones y/o avales.</t>
  </si>
  <si>
    <t>Participar en mesas sectoriales.</t>
  </si>
  <si>
    <t>Participar en mesas sectoriales con el sector público y privado.</t>
  </si>
  <si>
    <t>Monitorear la normatividad vigente aplicable al proceso de captura de valor.</t>
  </si>
  <si>
    <t>Revisar y aprobar la información a remiitir o a divulgar.</t>
  </si>
  <si>
    <t>Revisar y aprobar el plan de ejecución y/o cronograma y sus modificaciones.</t>
  </si>
  <si>
    <t>Realizar comités de seguimiento.</t>
  </si>
  <si>
    <t>Diligenciar documento de verificación.</t>
  </si>
  <si>
    <t>Verificación del cumplimiento de las obligaciones pactadas.</t>
  </si>
  <si>
    <t>Seguimiento a las fechas de entrega de informes.</t>
  </si>
  <si>
    <t>Revisan el requerimiento y analizan el alcance, los términos de la solicitud, normativa aplicable, plazo, información y actores internos o externos involucrados para dar respuesta.</t>
  </si>
  <si>
    <t>Reuniones  de socialización del proyecto.</t>
  </si>
  <si>
    <t>Seguimiento al cumplimiento de las actividades de gestión social que debe desarrollar el Concesionario.</t>
  </si>
  <si>
    <t>Llista de chequeo de los documentos recibidos de los predios a adquirir.</t>
  </si>
  <si>
    <t>Avalúos recibidos.</t>
  </si>
  <si>
    <t>Verificación del cumplimiento de las condiciones de entrega del inmueble.</t>
  </si>
  <si>
    <t>Seguimiento a las acciones establecidas en el cronograma de gestión predial.</t>
  </si>
  <si>
    <t>Elaborar y actualizar el inventario documental.</t>
  </si>
  <si>
    <t>Diligenciar la hoja de control de los expedientes.</t>
  </si>
  <si>
    <t>Realizar seguimiento a los rubros registrados en el formato de reembolso de caja menor.</t>
  </si>
  <si>
    <t>Realiza el arqueo de caja.</t>
  </si>
  <si>
    <t>Realizar la verificación de las operaciones efectuadas con recursos de caja menor.</t>
  </si>
  <si>
    <t>Verificar la vigencia y el amparo de la caja menor en la póliza de Manejo.</t>
  </si>
  <si>
    <t>Seguimiento al vencimiento de los términos de ley.</t>
  </si>
  <si>
    <t>Revisar las contestaciones.</t>
  </si>
  <si>
    <t>Asignar al servidor público.</t>
  </si>
  <si>
    <t>Solicitar el análisis y aprobación de los documentos de la defensa judicial al Subgerente de defensa judicial y solución de controversias contractuales.</t>
  </si>
  <si>
    <t>Verificar el contenido de los documentos.</t>
  </si>
  <si>
    <t>Revisar la publicacón de los procesos.</t>
  </si>
  <si>
    <t>Prestar documentación.</t>
  </si>
  <si>
    <t>Diligenciar la lista de chequeo.</t>
  </si>
  <si>
    <t>Base de datos de los contratos que con su detalle de estado del proceso  de liquidación.</t>
  </si>
  <si>
    <t>Contenido de los estudios previos.</t>
  </si>
  <si>
    <t>Seguimiento al cronograma de vencimientos de las obligaciones tributarias.</t>
  </si>
  <si>
    <t>Remitir el borrador de los formularios respectivos a la Revisoría Fiscal para su validación y firma.</t>
  </si>
  <si>
    <t>Seguimiento al cronograma de vencimientos para la presentación de estados financieros de propósito general y específico.</t>
  </si>
  <si>
    <t>Registrar y revisar la información de las cuentas contables con las diferentes fuentes de datos en el sistema ERP de información financiera.</t>
  </si>
  <si>
    <t>Verificar la realización de las actividades establecidas en el GF-SGC-PR-003 PROCEDIMIENTO PARA EL CIERRE CONTABLE.</t>
  </si>
  <si>
    <t>Validar el Plan de cuentas en el ERP a través del aplicativo CHIP establecido por la CGN.</t>
  </si>
  <si>
    <t>Realizar las consultas requeridas a la CGN.</t>
  </si>
  <si>
    <t>Seguimiento al cronograma de vencimientos para la publicación de estados financieros en la página web.</t>
  </si>
  <si>
    <t>Verificar la realización de la actividad de publicación de los Estados Financieros en la página web de la entidad.</t>
  </si>
  <si>
    <t>Solicitar la revisión de las notas a los estados financieros al Revisor Fiscal.</t>
  </si>
  <si>
    <t>Realizar la verificación de las operaciones de pago realizadas.</t>
  </si>
  <si>
    <t>Realizar la verificación de información de los pagos e inician el flujo de aprobación.</t>
  </si>
  <si>
    <t>Proyectar la solicitud de recursos de funcionamiento.</t>
  </si>
  <si>
    <t>Aprobar los pagos en los portales transaccionales de los bancos.</t>
  </si>
  <si>
    <t>Remitir a la Gerencia de riesgos la información de los saldos promedios.</t>
  </si>
  <si>
    <t>Realizar la verificación de las operaciones presupuestales.</t>
  </si>
  <si>
    <t>Aprobar los informes de ejecución y las operaciones presupuestales.</t>
  </si>
  <si>
    <t>Verificar que los documentos requeridos para los trámites sean completos, íntegros y oportunos.</t>
  </si>
  <si>
    <t>Correr el modelo financiero.</t>
  </si>
  <si>
    <t>Realizar la progamación de pagos y remitir al tesorero quien la  valida para solicitar la autorización correspondiente al Gerente Financiero de la EMB.</t>
  </si>
  <si>
    <t>Realizar la revisión y suscripción de los Estados Financieros.</t>
  </si>
  <si>
    <t>Revisar y consolidar las novedadas recibidas.</t>
  </si>
  <si>
    <t>Liquidar los aportes al sistema de seguridad social.</t>
  </si>
  <si>
    <t>Lista de chequeo de
documentos.</t>
  </si>
  <si>
    <t>Evaluar el cumplimiento del perfil requerido para el cargo.</t>
  </si>
  <si>
    <t>Verificar los soportes presentados por el candidato.</t>
  </si>
  <si>
    <t>Historia laboral.</t>
  </si>
  <si>
    <t>Queja o reclamo.</t>
  </si>
  <si>
    <t>Diligenciar el formato de evaluación del perfil,</t>
  </si>
  <si>
    <t>Manual de funciones.</t>
  </si>
  <si>
    <t>Certificado de cumplimiento de requisitos.</t>
  </si>
  <si>
    <t>Visto bueno de contabilidad y tesorería la prenómina.</t>
  </si>
  <si>
    <t>Necesidades de contratación de bienes e insumos.</t>
  </si>
  <si>
    <t>Inventario de bienes muebles y equipos.</t>
  </si>
  <si>
    <t>Inventario de equipos en arrendamiento.</t>
  </si>
  <si>
    <t>Rregistro de ingreso y salida de muebles y equipos.</t>
  </si>
  <si>
    <t>Póliza de Todo Riesgo Daño Material.</t>
  </si>
  <si>
    <t>Rubros registrados en el formato de reembolso de caja menor.</t>
  </si>
  <si>
    <t>Realizar el arqueo de caja.</t>
  </si>
  <si>
    <t>Operaciones efectuadas con recursos de caja menor.</t>
  </si>
  <si>
    <t>Póliza de Manejo.</t>
  </si>
  <si>
    <t>Colombia Compra Eficiente.</t>
  </si>
  <si>
    <t>Procesos de selección pública.</t>
  </si>
  <si>
    <t>Creación de usuarios.</t>
  </si>
  <si>
    <t>Alertas automáticas.</t>
  </si>
  <si>
    <t>Notificaciones de actualización de software.</t>
  </si>
  <si>
    <t>Backups automáticos realizados por el proveedor (file server y servidores de preproducción y producción).</t>
  </si>
  <si>
    <t>Backups automáticos que se generan a diario para el servidor del Data Center.</t>
  </si>
  <si>
    <t>Cronograma de mantenimiento preventivo.</t>
  </si>
  <si>
    <t>Fallos en los dispositivos tecnológicos a los proveedores de servicios.</t>
  </si>
  <si>
    <t xml:space="preserve"> Inventario de equipos o las modificaciones a éste, a la Gerencia de Riesgos.</t>
  </si>
  <si>
    <t>Seguimiento a la capacidad, disponibilidad de los servicios de TI y conectividad de acuerdo con los ANS.</t>
  </si>
  <si>
    <t>Consolidado de los contratos de licenciamiento de software.</t>
  </si>
  <si>
    <t>Entrega, devolución o préstamo de equipos de tecnología.</t>
  </si>
  <si>
    <t>Roles y permisos entre los miembros de su Equipo.</t>
  </si>
  <si>
    <t>Solicitud de cotización a los proveedores de bienes o servicios.</t>
  </si>
  <si>
    <t>Recibir, registrar y radicar la documentación.</t>
  </si>
  <si>
    <t>Préstamo y consulta de expedientes.</t>
  </si>
  <si>
    <t>Actualizar el inventario documental.</t>
  </si>
  <si>
    <t>Permisos de acceso al Aplicativo de Gestión documental.</t>
  </si>
  <si>
    <t>Visitas de verificación al archivo central y a las zonas de archivo.</t>
  </si>
  <si>
    <t>Póliza todo riesgo daño material.</t>
  </si>
  <si>
    <t>Designar al servidor público o responsable para acceder a las zonas de archivo.</t>
  </si>
  <si>
    <t>Transferencia documental primaria.</t>
  </si>
  <si>
    <t>Seguimiento Plan Anual de Auditorías.</t>
  </si>
  <si>
    <t>Informe de gestión al  (CICCI).</t>
  </si>
  <si>
    <t>Supervisión en todas la etapas de la auditoría de gestión.</t>
  </si>
  <si>
    <t>Retroalimentación sobre la percepción del auditado.</t>
  </si>
  <si>
    <t>Aplicar la herramienta denominada Base de la Mejora Corporativa.</t>
  </si>
  <si>
    <t>Revisar las evidencias enviadas de los planes de mejoramiento y/o verificación en campo.</t>
  </si>
  <si>
    <t>Enfoque hacia la prevención a través de actividades diseñadas y ejecutadas de acuerdo a la programación establecida en el Plan Anual de Auditoría (PAA).</t>
  </si>
  <si>
    <t>Aplicación por parte del auditado de un formulario virtual de evaluación de Auditoría Interna.</t>
  </si>
  <si>
    <t>Declaración de impedimentos.</t>
  </si>
  <si>
    <t>Sistema de Gestión de Peticiones (Bogotá Te Escucha).</t>
  </si>
  <si>
    <t>Alertas de las PQRSD a cada una de las dependencias de la entidad.</t>
  </si>
  <si>
    <t>Muestra del 10% de las PQRSD registradas.</t>
  </si>
  <si>
    <t>Emisión correcta y a tiempo  de los informes.</t>
  </si>
  <si>
    <t>Inventario de los expedientes.</t>
  </si>
  <si>
    <t>Seguimiento a los procesos disciplinarios.</t>
  </si>
  <si>
    <t>AD-C5</t>
  </si>
  <si>
    <t>Reparto de los procesos disciplinarios que llegan a la dependencia.</t>
  </si>
  <si>
    <t>Planes de Acción</t>
  </si>
  <si>
    <t>ID</t>
  </si>
  <si>
    <t>Nombre del Plan de Acción</t>
  </si>
  <si>
    <t>Actividad</t>
  </si>
  <si>
    <t>Medio de Verificación</t>
  </si>
  <si>
    <t>Responsable de la actividad</t>
  </si>
  <si>
    <t>Fecha inicio actividad</t>
  </si>
  <si>
    <t>Fecha fin actividad</t>
  </si>
  <si>
    <t>Asistencia a capacitaciones</t>
  </si>
  <si>
    <t>Asistir a minimo dos (2)  capacitaciones al año en materia de politicas de integridad, transparencia, acceso a la información pública y lucha contra la corrupción, respecto de las cuales haya sido convocada la Oficina de Asuntos Institucionales</t>
  </si>
  <si>
    <t>Soportes de asistencia</t>
  </si>
  <si>
    <t>Jefe de la Oficina de Asuntos Institucionales</t>
  </si>
  <si>
    <t>GCCCM</t>
  </si>
  <si>
    <t>Socialización interna de los voceros autorizados en la EMB</t>
  </si>
  <si>
    <t>Realizar una socialización interna semestral indicando los voceros autorizados en la EMB</t>
  </si>
  <si>
    <t>Soporte de Socialización</t>
  </si>
  <si>
    <t>Control de acceso a la información</t>
  </si>
  <si>
    <t xml:space="preserve">Administrar los accesos y permisos necesarios solo a los usuarios autorizados por la GDUIINT. </t>
  </si>
  <si>
    <t>Documento mediante el cual se definen los usuarios con sus respectivos permisos y temporalidad de consulta</t>
  </si>
  <si>
    <t>Gerente de la GDUIINT</t>
  </si>
  <si>
    <t>Crear en el SIG el procedimiento del proceso de Gestión Integral de Proyectos Férreos</t>
  </si>
  <si>
    <t>Publicación del documento en el SIG</t>
  </si>
  <si>
    <t>Documento publicado en AZ - Digital</t>
  </si>
  <si>
    <t>Subgerencia de Gestión de Proyectos</t>
  </si>
  <si>
    <t>Actualización de los procedimientos: GL-PR-002 Procedimiento para acciones de tutela,  GL-PR- 003 Procedimiento para el trámite de conciliaciones y mecanismos alternativos de solución de conflictos,  GL-PR-004 Procedimiento para demandas contencioso administrativas, laborales y civiles.</t>
  </si>
  <si>
    <t>Realizar la revisión, actualización y publicación</t>
  </si>
  <si>
    <t>Documentos actualizados en AZ Digital</t>
  </si>
  <si>
    <t>Subgerencia de defensa judicial y solución de controversias contractuales</t>
  </si>
  <si>
    <t>Actualización del procedimiento AD-PR-001</t>
  </si>
  <si>
    <t>Revisar y actualizar el Procedimiento AD-PR-001 incorporando el control alusivo al reparto de asuntos disciplinarios a los abogados</t>
  </si>
  <si>
    <t>Procedimiento actualizado y publicado</t>
  </si>
  <si>
    <t>Operador Disciplinario</t>
  </si>
  <si>
    <t>Procedimiento actualizado</t>
  </si>
  <si>
    <t>Profesional responsable de liquidación de nómina</t>
  </si>
  <si>
    <t>Sensibilización en politicas de daño antijurídico</t>
  </si>
  <si>
    <t>Sensibilizar a los servidores del area de talento humano en politicas de daño antijurídico</t>
  </si>
  <si>
    <t>Profesional lider de TH</t>
  </si>
  <si>
    <t>Constancia de assitencia o participación</t>
  </si>
  <si>
    <t>Crear un control adicional (consuta Base de Datos)</t>
  </si>
  <si>
    <t>Crear un control adicional desarrollando una base de datos de consulta de los servidores</t>
  </si>
  <si>
    <t>Documentación de control Roles y Permisos OTSI</t>
  </si>
  <si>
    <t>1. Elaborar el formato de Roles y Permisos del Equipo de la OTSI y 
2. Documentar el control de Matriz de Roles y Permisos en el SIG</t>
  </si>
  <si>
    <t>1. Formato elaborado
2. Documento publicado en el SIG</t>
  </si>
  <si>
    <t>Jefe de la OTSI</t>
  </si>
  <si>
    <t>Capacitación en  Contratación estatal</t>
  </si>
  <si>
    <t>Solicitar capacitación en materia de Contratación estatal</t>
  </si>
  <si>
    <t>Soporte de asistencia</t>
  </si>
  <si>
    <t>Actualización del Instructivo para el diligenciamiento del Formato Único de Inventario Documental - FUID (GD-IN-006)</t>
  </si>
  <si>
    <t>Revisión y actualización en el SIG</t>
  </si>
  <si>
    <t>Instructivo para el diligenciamiento del Formato Único de Inventario Documental - FUID (GD-IN-006) publicado en AZ - Digital</t>
  </si>
  <si>
    <t>Líder de Gestión Documental</t>
  </si>
  <si>
    <t>Equipo OCI</t>
  </si>
  <si>
    <t>Capacitación integridad</t>
  </si>
  <si>
    <t>Realizar el curso de integridad con el DAFP</t>
  </si>
  <si>
    <t xml:space="preserve">Certificación </t>
  </si>
  <si>
    <t>Actualización del Código de Ética del Auditor y del Estatuto de Auditoría</t>
  </si>
  <si>
    <t>Realizar la revisión, actualización y socialización</t>
  </si>
  <si>
    <t>Documentos actualizados y aprobado en el CICCI y soportes de socialización al equipo OCI</t>
  </si>
  <si>
    <t>HOJA DE MATRIZ DE RIESGOS</t>
  </si>
  <si>
    <t>Encabezado</t>
  </si>
  <si>
    <t>Descripción - Lineamientos para el diligenciamiento</t>
  </si>
  <si>
    <t>Seleccione el nombre del proceso al cual se le identificarán y valorarán los riesgos.</t>
  </si>
  <si>
    <t>Campo automático.</t>
  </si>
  <si>
    <t>Gerencia u oficina responsable del proceso</t>
  </si>
  <si>
    <t>Elaboró</t>
  </si>
  <si>
    <t>Nombre de quien la elabora</t>
  </si>
  <si>
    <t>Aprobó</t>
  </si>
  <si>
    <t>Cargo del Líder del Proceso</t>
  </si>
  <si>
    <t>Fecha de Aprobación</t>
  </si>
  <si>
    <t>Fecha de aprobación del líder del proceso</t>
  </si>
  <si>
    <t>Descripción del riesgo</t>
  </si>
  <si>
    <t>La descripción del riesgo debe contener todos los detalles que sean necesarios y que sea fácil de entender tanto para el líder del proceso como para personas ajenas al proceso. Se propone una estructura que facilita su redacción y claridad que inicia con la frase POSIBILIDAD DE y se analizan los siguientes aspectos:</t>
  </si>
  <si>
    <t>Inicia con</t>
  </si>
  <si>
    <t>Posibilidad de</t>
  </si>
  <si>
    <t>Impacto / ¿Qué?</t>
  </si>
  <si>
    <t>Consecuencias que puede ocasionar a la organización la materialización del riesgo.</t>
  </si>
  <si>
    <t>Causa inmediata / ¿Cómo?</t>
  </si>
  <si>
    <t>Circunstancias o situaciones más evidentes sobre las cuales se presenta el riesgo, las mismas no constituyen la causa principal o base para que se presente el riesgo.</t>
  </si>
  <si>
    <t>Causa raíz / ¿Por qué?</t>
  </si>
  <si>
    <t>Es la causa principal o básica, corresponden a las razones por la cuales se puede presentar el riesgo, son la base para la definición de controles en la etapa de valoración del riesgo. Se debe tener en cuenta que para un mismo riesgo pueden existir más de una causa o subcausas que pueden ser analizadas.</t>
  </si>
  <si>
    <t>Columna</t>
  </si>
  <si>
    <t>IDENTIF. DEL RIESGO</t>
  </si>
  <si>
    <t>El código del riesgo está compuesto por: proceso - tipo de riesgo -consecutivo y será el ID para identificar cada riesgo y facilitar su trazabilidad.</t>
  </si>
  <si>
    <t>Gerencia - Oficina</t>
  </si>
  <si>
    <t>Corresponde al área(s) responsable de la gestión del riesgo.</t>
  </si>
  <si>
    <t>Afecta algún Objetivo Estratégico</t>
  </si>
  <si>
    <t>Indique si el riesgo impacta o no alguno de los objetivos estratégicos</t>
  </si>
  <si>
    <t>Seleccione de la lista desplegable el nombre del proceso.</t>
  </si>
  <si>
    <r>
      <t xml:space="preserve">Analice las consecuencias que puede ocasionar a la organización la materialización del riesgo, redacte de la forma más concreta posible. </t>
    </r>
    <r>
      <rPr>
        <b/>
        <sz val="11"/>
        <rFont val="Calibri"/>
        <family val="2"/>
        <scheme val="minor"/>
      </rPr>
      <t>Para efectos de la calificación se tomará el impacto con el nivel más alto.</t>
    </r>
  </si>
  <si>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</si>
  <si>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</si>
  <si>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t>Utilice la lista desplegable para la tipología general del riesgo: riesgo de gestión, riesgo de corrupción, riesgo de seguridad de la información.</t>
  </si>
  <si>
    <t>Factor de riesgo</t>
  </si>
  <si>
    <t>Seleccione de la lista desplegable la fuente generadora del riesgo que corresponda.</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</si>
  <si>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 Las definiciones las puede consultar en la hoja "Parámetros".</t>
  </si>
  <si>
    <t>ANÁLISIS DEL RIESGO INHERENTE</t>
  </si>
  <si>
    <r>
      <t xml:space="preserve">Defina el # de veces que se ejecuta la actividad durante el año (la probabilidad de ocurrencia del riesgo está asociada a la exposición al riesgo del proceso o actividad que esté analizando. Es decir el el No. de veces que se pasa por el punto de riesgo en un periodo de 1 año).  Consulte en la hoja "Parámetros" la "Tabla de criterios para definir el nivel de probabilidad". </t>
    </r>
    <r>
      <rPr>
        <sz val="11"/>
        <color theme="4" tint="-0.249977111117893"/>
        <rFont val="Calibri"/>
        <family val="2"/>
        <scheme val="minor"/>
      </rPr>
      <t>La matriz automáticamente hará el cálculo para el nivel de probabilidad inherente.</t>
    </r>
  </si>
  <si>
    <t>Criterios de Impacto</t>
  </si>
  <si>
    <r>
      <t>Utilice la lista de desplegable que se encuentra parametrizada, le aparecerán las opciones de la tabla de Impacto en la hoja "Parámetros" del presente documento.</t>
    </r>
    <r>
      <rPr>
        <sz val="11"/>
        <color theme="4"/>
        <rFont val="Calibri"/>
        <family val="2"/>
        <scheme val="minor"/>
      </rPr>
      <t xml:space="preserve"> </t>
    </r>
    <r>
      <rPr>
        <sz val="11"/>
        <rFont val="Calibri"/>
        <family val="2"/>
        <scheme val="minor"/>
      </rPr>
      <t xml:space="preserve">En el caso de los </t>
    </r>
    <r>
      <rPr>
        <b/>
        <sz val="11"/>
        <rFont val="Calibri"/>
        <family val="2"/>
        <scheme val="minor"/>
      </rPr>
      <t xml:space="preserve">Riesgos de Corrupción </t>
    </r>
    <r>
      <rPr>
        <sz val="11"/>
        <rFont val="Calibri"/>
        <family val="2"/>
        <scheme val="minor"/>
      </rPr>
      <t>debe responder las preguntas para determinar el impacto</t>
    </r>
    <r>
      <rPr>
        <b/>
        <sz val="11"/>
        <rFont val="Calibri"/>
        <family val="2"/>
        <scheme val="minor"/>
      </rPr>
      <t xml:space="preserve">. </t>
    </r>
  </si>
  <si>
    <t>Campo automático</t>
  </si>
  <si>
    <t>Nivel Probabilidad inherente</t>
  </si>
  <si>
    <t>Nivel Impacto inherente</t>
  </si>
  <si>
    <r>
      <rPr>
        <sz val="11"/>
        <color theme="4" tint="-0.249977111117893"/>
        <rFont val="Calibri"/>
        <family val="2"/>
        <scheme val="minor"/>
      </rPr>
      <t xml:space="preserve">Campo automático. </t>
    </r>
    <r>
      <rPr>
        <sz val="11"/>
        <rFont val="Calibri"/>
        <family val="2"/>
        <scheme val="minor"/>
      </rPr>
      <t>Teniendo en cuenta que ingresó la información de PROBABILIDAD e IMPACTO, la matriz automáticamente hará el cálculo para la zona de riesgo inherente.</t>
    </r>
  </si>
  <si>
    <t>EVALUA-CIÓN DEL RIESGO -
 Valoración Controles</t>
  </si>
  <si>
    <t>ID que identifica el control (sigla del proceso - consecutivo numérico)</t>
  </si>
  <si>
    <t>Descripción del Control</t>
  </si>
  <si>
    <r>
      <rPr>
        <sz val="11"/>
        <color theme="4" tint="-0.249977111117893"/>
        <rFont val="Calibri"/>
        <family val="2"/>
        <scheme val="minor"/>
      </rPr>
      <t>Campo automático.</t>
    </r>
    <r>
      <rPr>
        <sz val="11"/>
        <rFont val="Calibri"/>
        <family val="2"/>
        <scheme val="minor"/>
      </rPr>
      <t xml:space="preserve">
Recuerde que el control se define como la medida que permite reducir o mitigar un riesgo. Defina el control (es) que atacan la causa raíz del riesgo, considere la estructura explicada en la guía: </t>
    </r>
    <r>
      <rPr>
        <b/>
        <sz val="11"/>
        <rFont val="Calibri"/>
        <family val="2"/>
        <scheme val="minor"/>
      </rPr>
      <t>Responsable de ejecutar el control + Acción + Complemento</t>
    </r>
  </si>
  <si>
    <t>Responsable del Control</t>
  </si>
  <si>
    <t>Indique el cargo de quien ejecuta el control, si es un control automático indique el sistema que realiza la actividad.</t>
  </si>
  <si>
    <t>Indique la acción que realiza como parte del control</t>
  </si>
  <si>
    <t>Indique los detalles que permiten identificar el objeto del control</t>
  </si>
  <si>
    <r>
      <rPr>
        <sz val="11"/>
        <color theme="4" tint="-0.249977111117893"/>
        <rFont val="Calibri"/>
        <family val="2"/>
        <scheme val="minor"/>
      </rPr>
      <t xml:space="preserve">Campo automático. </t>
    </r>
    <r>
      <rPr>
        <sz val="11"/>
        <rFont val="Calibri"/>
        <family val="2"/>
        <scheme val="minor"/>
      </rPr>
      <t>Esta casilla no se diligencia, depende de la selección en la columna "Tipo".</t>
    </r>
  </si>
  <si>
    <r>
      <t xml:space="preserve">ATRIBUTOS EFICIENCIA *
</t>
    </r>
    <r>
      <rPr>
        <sz val="11"/>
        <rFont val="Calibri"/>
        <family val="2"/>
        <scheme val="minor"/>
      </rPr>
      <t>Tipo</t>
    </r>
  </si>
  <si>
    <t>Utilice la lista desplegable que se encuentra parametrizada, le aparecerán las opciones: i)Preventivo, ii)Detectivo, iii)Correctivo.</t>
  </si>
  <si>
    <r>
      <t xml:space="preserve">ATRIBUTOS EFICIENCIA *
</t>
    </r>
    <r>
      <rPr>
        <sz val="11"/>
        <rFont val="Calibri"/>
        <family val="2"/>
        <scheme val="minor"/>
      </rPr>
      <t>Implementación</t>
    </r>
  </si>
  <si>
    <t>Utilice la lista desplegable que se encuentra parametrizada, le aparecerán las opciones: i)Automático, ii)Manual.</t>
  </si>
  <si>
    <r>
      <t xml:space="preserve">ATRIBUTOS EFICIENCIA *
</t>
    </r>
    <r>
      <rPr>
        <sz val="11"/>
        <rFont val="Calibri"/>
        <family val="2"/>
        <scheme val="minor"/>
      </rPr>
      <t>Calificación</t>
    </r>
  </si>
  <si>
    <r>
      <t xml:space="preserve">ATRIBUTOS INFORMATIVOS
</t>
    </r>
    <r>
      <rPr>
        <sz val="11"/>
        <rFont val="Calibri"/>
        <family val="2"/>
        <scheme val="minor"/>
      </rPr>
      <t>Documentación</t>
    </r>
  </si>
  <si>
    <t>Utilice la lista desplegable que se encuentra parametrizada, le aparecerán las opciones: i)Documentado, ii)Sin documentar.</t>
  </si>
  <si>
    <r>
      <t xml:space="preserve">ATRIBUTOS INFORMATIVOS
</t>
    </r>
    <r>
      <rPr>
        <sz val="11"/>
        <rFont val="Calibri"/>
        <family val="2"/>
        <scheme val="minor"/>
      </rPr>
      <t>Documento en el SIG</t>
    </r>
  </si>
  <si>
    <t>Indique el nombre del documento en donde se indica el control.</t>
  </si>
  <si>
    <r>
      <t xml:space="preserve">ATRIBUTOS INFORMATIVOS
</t>
    </r>
    <r>
      <rPr>
        <sz val="11"/>
        <rFont val="Calibri"/>
        <family val="2"/>
        <scheme val="minor"/>
      </rPr>
      <t>Frecuencia</t>
    </r>
  </si>
  <si>
    <t>Utilice la lista desplegable que se encuentra parametrizada, le aparecerán las opciones: i)Continua, ii)Aleatoria.</t>
  </si>
  <si>
    <r>
      <t>ATRIBUTOS INFORMATIVOS</t>
    </r>
    <r>
      <rPr>
        <sz val="11"/>
        <rFont val="Calibri"/>
        <family val="2"/>
        <scheme val="minor"/>
      </rPr>
      <t xml:space="preserve">
Periodicidad de ejecución del control</t>
    </r>
  </si>
  <si>
    <t>Utilice la lista desplegable e indique la periodicidad con la que ejecuta el control (Tabla Periodicidad de ejecución del control, en la hoja "Parámetros").</t>
  </si>
  <si>
    <r>
      <t xml:space="preserve">ATRIBUTOS INFORMATIVOS
</t>
    </r>
    <r>
      <rPr>
        <sz val="11"/>
        <rFont val="Calibri"/>
        <family val="2"/>
        <scheme val="minor"/>
      </rPr>
      <t>Evidencia</t>
    </r>
  </si>
  <si>
    <t>Utilice la lista desplegable que se encuentra parametrizada, le aparecerán las opciones: i)Con Registro, ii) Sin Registro.</t>
  </si>
  <si>
    <r>
      <t xml:space="preserve">ATRIBUTOS INFORMATIVOS
</t>
    </r>
    <r>
      <rPr>
        <sz val="11"/>
        <rFont val="Calibri"/>
        <family val="2"/>
        <scheme val="minor"/>
      </rPr>
      <t>Nombre del registro de evidencia</t>
    </r>
  </si>
  <si>
    <t>Indique el nombre del soporte o evidencia de la ejecución del control.</t>
  </si>
  <si>
    <t>EVALUA-CIÓN DEL RIESGO -
 Nivel de riesgo residual</t>
  </si>
  <si>
    <t xml:space="preserve">Evaluación del Nivel de Riesgo - Nivel de Riesgo Residual
</t>
  </si>
  <si>
    <r>
      <rPr>
        <sz val="11"/>
        <color theme="4" tint="-0.249977111117893"/>
        <rFont val="Calibri"/>
        <family val="2"/>
        <scheme val="minor"/>
      </rPr>
      <t xml:space="preserve">Campos automáticos
</t>
    </r>
    <r>
      <rPr>
        <sz val="11"/>
        <rFont val="Calibri"/>
        <family val="2"/>
        <scheme val="minor"/>
      </rPr>
      <t>% Probabilidad residual calculada, % Impacto residual calculado, 
% Probabilidad residual final, % Nivel probabilidad residual final,
% Nivel impacto residual final, Nivel impacto residual final, Zona de riesgo residual
La matriz automáticamente hará el cálculo, acorde con el control o controles definidos con sus atributos analizados, lo que permitirá establecer el</t>
    </r>
    <r>
      <rPr>
        <b/>
        <sz val="11"/>
        <color theme="9" tint="-0.249977111117893"/>
        <rFont val="Calibri"/>
        <family val="2"/>
        <scheme val="minor"/>
      </rPr>
      <t xml:space="preserve"> </t>
    </r>
    <r>
      <rPr>
        <b/>
        <sz val="11"/>
        <rFont val="Calibri"/>
        <family val="2"/>
        <scheme val="minor"/>
      </rPr>
      <t>nivel de riesgo residual.</t>
    </r>
  </si>
  <si>
    <t>TRATAMIENTO DEL RIESGO
Tratamiento</t>
  </si>
  <si>
    <t>Utilice la lista desplegable que se encuentra parametrizada, le aparecerán las opciones para el tratamiento del riesgo: reducir, transferir,  mitigar, aceptar, evitar</t>
  </si>
  <si>
    <r>
      <t>TRATAMIENTO DEL RIESGO</t>
    </r>
    <r>
      <rPr>
        <sz val="11"/>
        <rFont val="Calibri"/>
        <family val="2"/>
        <scheme val="minor"/>
      </rPr>
      <t xml:space="preserve">
ID, plan de acción, fecha fin de implementación</t>
    </r>
  </si>
  <si>
    <t>Conforme a los lineamientos de la EMB si se requiere formular plan de acción se indican:  ID, nombre del plan de acción y fecha final en que quedará implementado el plan).</t>
  </si>
  <si>
    <t>INDICA-DORES</t>
  </si>
  <si>
    <t>Especifique la fórmula del indicador que lleve a generar una alerta de materialización de riesgo.</t>
  </si>
  <si>
    <t>Especifique la fórmula del indicador que lleve a determinar el desempeño del control.</t>
  </si>
  <si>
    <t>Indique la fórmula para determinar el avance del plan de acción</t>
  </si>
  <si>
    <t>HOJA DE PLANES DE ACCIÓN</t>
  </si>
  <si>
    <r>
      <t xml:space="preserve">El plan de acción dependerá del tratamiento establecido, si es </t>
    </r>
    <r>
      <rPr>
        <b/>
        <sz val="11"/>
        <rFont val="Calibri"/>
        <family val="2"/>
        <scheme val="minor"/>
      </rPr>
      <t>Aceptar</t>
    </r>
    <r>
      <rPr>
        <sz val="11"/>
        <rFont val="Calibri"/>
        <family val="2"/>
        <scheme val="minor"/>
      </rPr>
      <t xml:space="preserve"> no se requieren acciones adicionales, en caso de escoger </t>
    </r>
    <r>
      <rPr>
        <b/>
        <sz val="11"/>
        <rFont val="Calibri"/>
        <family val="2"/>
        <scheme val="minor"/>
      </rPr>
      <t>Reducir (mitigar)</t>
    </r>
    <r>
      <rPr>
        <sz val="11"/>
        <rFont val="Calibri"/>
        <family val="2"/>
        <scheme val="minor"/>
      </rPr>
      <t xml:space="preserve"> se deben diligenciar las acciones que se adelantarán como complemento a los controles establecidos, no necesariamente son controles adicionales. Para </t>
    </r>
    <r>
      <rPr>
        <b/>
        <sz val="11"/>
        <rFont val="Calibri"/>
        <family val="2"/>
        <scheme val="minor"/>
      </rPr>
      <t>Reducir (compartir)</t>
    </r>
    <r>
      <rPr>
        <sz val="11"/>
        <rFont val="Calibri"/>
        <family val="2"/>
        <scheme val="minor"/>
      </rPr>
      <t>, es viable diligenciar la acción que deriva de esta (ejemplo póliza seguros, terceración), indicando información relevante. Ver hoja "Parámetros" Tabla. Estrategias para combatir el riesgo</t>
    </r>
  </si>
  <si>
    <t>Riesgo</t>
  </si>
  <si>
    <t>Código del riesgo para el cual se formula el plan de acción.</t>
  </si>
  <si>
    <t>Información de la descripción del riesgo acorde con la hoja de Matriz de Riesgos</t>
  </si>
  <si>
    <t>Información de la zona de riesgo residual acorde con la hoja de Matriz de Riesgos</t>
  </si>
  <si>
    <t>Información del tipo de tratamiento acorde con la hoja de Matriz de Riesgos</t>
  </si>
  <si>
    <t>Código para identificar los planes de acción. El cual está compuesto por: Código del riesgo - PA -Consecutivo del plan</t>
  </si>
  <si>
    <t>Nombre corto para identificar el plan de acción.</t>
  </si>
  <si>
    <t>Se desagregan y numeran cada una de las actividades que conforman el plan (en filas independientes)</t>
  </si>
  <si>
    <t>Medio de verificación</t>
  </si>
  <si>
    <t>Producto o entregable que evidencia la ejecución de la actividad planteada.</t>
  </si>
  <si>
    <t>Responsable de ejecución de la actividad</t>
  </si>
  <si>
    <t>Fecha de inicio de la actividad</t>
  </si>
  <si>
    <t>Fecha de finalización de la actividad</t>
  </si>
  <si>
    <t>CONTEXTO</t>
  </si>
  <si>
    <t>Se determinan las características o aspectos esenciales del proceso y sus interrelaciones.</t>
  </si>
  <si>
    <t>Aspecto</t>
  </si>
  <si>
    <t>Objetivo del proceso</t>
  </si>
  <si>
    <t>Alcance del proceso</t>
  </si>
  <si>
    <t>Interrelación con otros procesos</t>
  </si>
  <si>
    <t>Transversal a todos los procesos de la EMB</t>
  </si>
  <si>
    <t>Procedimientos asociados</t>
  </si>
  <si>
    <t>Todos los procedimientos publicados en AZ - Digital</t>
  </si>
  <si>
    <t>Responsables del proceso</t>
  </si>
  <si>
    <t>Activos de información del proceso</t>
  </si>
  <si>
    <t>Todos los activos de información relacionados en el inventario</t>
  </si>
  <si>
    <t>Matriz DOFA</t>
  </si>
  <si>
    <t>Contexto Interno</t>
  </si>
  <si>
    <t>(D) Debilidades
(factores negativos internos)</t>
  </si>
  <si>
    <t>(F) Fortalezas
(factores positivos internos)</t>
  </si>
  <si>
    <r>
      <rPr>
        <b/>
        <sz val="11"/>
        <color theme="1"/>
        <rFont val="Calibri"/>
        <family val="2"/>
        <scheme val="minor"/>
      </rPr>
      <t>PE.</t>
    </r>
    <r>
      <rPr>
        <sz val="11"/>
        <color theme="1"/>
        <rFont val="Calibri"/>
        <family val="2"/>
        <scheme val="minor"/>
      </rPr>
      <t xml:space="preserve"> Desconocimiento en metodologías para definir el Direccionamiento Estratégico.</t>
    </r>
  </si>
  <si>
    <r>
      <rPr>
        <b/>
        <sz val="11"/>
        <color theme="1"/>
        <rFont val="Calibri"/>
        <family val="2"/>
        <scheme val="minor"/>
      </rPr>
      <t>PE.</t>
    </r>
    <r>
      <rPr>
        <sz val="11"/>
        <color theme="1"/>
        <rFont val="Calibri"/>
        <family val="2"/>
        <scheme val="minor"/>
      </rPr>
      <t xml:space="preserve"> Se cuenta con un modelo de operación por procesos.</t>
    </r>
  </si>
  <si>
    <r>
      <rPr>
        <b/>
        <sz val="11"/>
        <color theme="1"/>
        <rFont val="Calibri"/>
        <family val="2"/>
        <scheme val="minor"/>
      </rPr>
      <t>PE.</t>
    </r>
    <r>
      <rPr>
        <sz val="11"/>
        <color theme="1"/>
        <rFont val="Calibri"/>
        <family val="2"/>
        <scheme val="minor"/>
      </rPr>
      <t xml:space="preserve"> Incoherencia en las fuentes de información del contexto organizacional</t>
    </r>
  </si>
  <si>
    <r>
      <rPr>
        <b/>
        <sz val="11"/>
        <color theme="1"/>
        <rFont val="Calibri"/>
        <family val="2"/>
        <scheme val="minor"/>
      </rPr>
      <t xml:space="preserve">PE. </t>
    </r>
    <r>
      <rPr>
        <sz val="11"/>
        <color theme="1"/>
        <rFont val="Calibri"/>
        <family val="2"/>
        <scheme val="minor"/>
      </rPr>
      <t>Se cuenta claramente definidos y establecidos los lineamientos estratégicos de la EMB (Misión, Visión, Objetivos Estratégicos etc.)</t>
    </r>
  </si>
  <si>
    <r>
      <rPr>
        <b/>
        <sz val="11"/>
        <color theme="1"/>
        <rFont val="Calibri"/>
        <family val="2"/>
        <scheme val="minor"/>
      </rPr>
      <t>PE.</t>
    </r>
    <r>
      <rPr>
        <sz val="11"/>
        <color theme="1"/>
        <rFont val="Calibri"/>
        <family val="2"/>
        <scheme val="minor"/>
      </rPr>
      <t xml:space="preserve"> Desconocimiento de los procesos por parte de los servidores de la EMB</t>
    </r>
  </si>
  <si>
    <r>
      <rPr>
        <b/>
        <sz val="11"/>
        <color theme="1"/>
        <rFont val="Calibri"/>
        <family val="2"/>
        <scheme val="minor"/>
      </rPr>
      <t xml:space="preserve">GI. </t>
    </r>
    <r>
      <rPr>
        <sz val="11"/>
        <color theme="1"/>
        <rFont val="Calibri"/>
        <family val="2"/>
        <scheme val="minor"/>
      </rPr>
      <t>Manejo coordinado y centralizado en la implementación de los lineamientos de Gobierno corporativo.</t>
    </r>
  </si>
  <si>
    <r>
      <rPr>
        <b/>
        <sz val="11"/>
        <color theme="1"/>
        <rFont val="Calibri"/>
        <family val="2"/>
        <scheme val="minor"/>
      </rPr>
      <t xml:space="preserve">GI. </t>
    </r>
    <r>
      <rPr>
        <sz val="11"/>
        <color theme="1"/>
        <rFont val="Calibri"/>
        <family val="2"/>
        <scheme val="minor"/>
      </rPr>
      <t>Falta de comunicación o trabajo en equipo entre las dependencias</t>
    </r>
  </si>
  <si>
    <r>
      <rPr>
        <b/>
        <sz val="11"/>
        <color theme="1"/>
        <rFont val="Calibri"/>
        <family val="2"/>
        <scheme val="minor"/>
      </rPr>
      <t xml:space="preserve">GI. </t>
    </r>
    <r>
      <rPr>
        <sz val="11"/>
        <color theme="1"/>
        <rFont val="Calibri"/>
        <family val="2"/>
        <scheme val="minor"/>
      </rPr>
      <t>Con la creación de la Oficina de Asuntos Institucionales se unifican más los criterios a nivel institucional para la protección de datos personales, identificación de grupos de interés, transparencia, anticorrupción, entre otros.</t>
    </r>
  </si>
  <si>
    <r>
      <rPr>
        <b/>
        <sz val="11"/>
        <color theme="1"/>
        <rFont val="Calibri"/>
        <family val="2"/>
        <scheme val="minor"/>
      </rPr>
      <t xml:space="preserve">GI. </t>
    </r>
    <r>
      <rPr>
        <sz val="11"/>
        <color theme="1"/>
        <rFont val="Calibri"/>
        <family val="2"/>
        <scheme val="minor"/>
      </rPr>
      <t>Posible conflicto de competencias entre el área que realiza la definición y el área que implemente  las políticas que emita el proceso de gobierno corporativo.</t>
    </r>
  </si>
  <si>
    <r>
      <rPr>
        <b/>
        <sz val="11"/>
        <color theme="1"/>
        <rFont val="Calibri"/>
        <family val="2"/>
        <scheme val="minor"/>
      </rPr>
      <t xml:space="preserve">DO. </t>
    </r>
    <r>
      <rPr>
        <sz val="11"/>
        <color theme="1"/>
        <rFont val="Calibri"/>
        <family val="2"/>
        <scheme val="minor"/>
      </rPr>
      <t>Se cuenta con un modelo de operación por procesos robusto.</t>
    </r>
  </si>
  <si>
    <r>
      <rPr>
        <b/>
        <sz val="11"/>
        <color theme="1"/>
        <rFont val="Calibri"/>
        <family val="2"/>
        <scheme val="minor"/>
      </rPr>
      <t xml:space="preserve">GI. </t>
    </r>
    <r>
      <rPr>
        <sz val="11"/>
        <color theme="1"/>
        <rFont val="Calibri"/>
        <family val="2"/>
        <scheme val="minor"/>
      </rPr>
      <t>El levantamiento de información para la definición de las políticas es difícil al interior de la entidad, considerando el reciente cambio en la estructura organizacional.</t>
    </r>
  </si>
  <si>
    <r>
      <rPr>
        <b/>
        <sz val="11"/>
        <color theme="1"/>
        <rFont val="Calibri"/>
        <family val="2"/>
        <scheme val="minor"/>
      </rPr>
      <t xml:space="preserve">DO. </t>
    </r>
    <r>
      <rPr>
        <sz val="11"/>
        <color theme="1"/>
        <rFont val="Calibri"/>
        <family val="2"/>
        <scheme val="minor"/>
      </rPr>
      <t>Amplio conocimiento del que hacer de las áreas por parte del equipo de trabajo.</t>
    </r>
  </si>
  <si>
    <r>
      <rPr>
        <b/>
        <sz val="11"/>
        <color theme="1"/>
        <rFont val="Calibri"/>
        <family val="2"/>
        <scheme val="minor"/>
      </rPr>
      <t xml:space="preserve">GI. </t>
    </r>
    <r>
      <rPr>
        <sz val="11"/>
        <color theme="1"/>
        <rFont val="Calibri"/>
        <family val="2"/>
        <scheme val="minor"/>
      </rPr>
      <t>Dificultades en el despliegue y capacidad de respuesta frente a cambios normativos por parte de las área de la EMB</t>
    </r>
  </si>
  <si>
    <r>
      <rPr>
        <b/>
        <sz val="11"/>
        <color theme="1"/>
        <rFont val="Calibri"/>
        <family val="2"/>
        <scheme val="minor"/>
      </rPr>
      <t xml:space="preserve">GR. </t>
    </r>
    <r>
      <rPr>
        <sz val="11"/>
        <color theme="1"/>
        <rFont val="Calibri"/>
        <family val="2"/>
        <scheme val="minor"/>
      </rPr>
      <t>Analítica de datos que facilita la toma de decisiones.</t>
    </r>
  </si>
  <si>
    <r>
      <rPr>
        <b/>
        <sz val="11"/>
        <color theme="1"/>
        <rFont val="Calibri"/>
        <family val="2"/>
        <scheme val="minor"/>
      </rPr>
      <t xml:space="preserve">GI. </t>
    </r>
    <r>
      <rPr>
        <sz val="11"/>
        <color theme="1"/>
        <rFont val="Calibri"/>
        <family val="2"/>
        <scheme val="minor"/>
      </rPr>
      <t>Dificultades o demoras en la toma de decisiones por parte de la Junta Directiva.</t>
    </r>
  </si>
  <si>
    <r>
      <rPr>
        <b/>
        <sz val="11"/>
        <color theme="1"/>
        <rFont val="Calibri"/>
        <family val="2"/>
        <scheme val="minor"/>
      </rPr>
      <t xml:space="preserve">GR. </t>
    </r>
    <r>
      <rPr>
        <sz val="11"/>
        <color theme="1"/>
        <rFont val="Calibri"/>
        <family val="2"/>
        <scheme val="minor"/>
      </rPr>
      <t>Cultura de riesgos al interior de la empresa</t>
    </r>
  </si>
  <si>
    <r>
      <rPr>
        <b/>
        <sz val="11"/>
        <color theme="1"/>
        <rFont val="Calibri"/>
        <family val="2"/>
        <scheme val="minor"/>
      </rPr>
      <t xml:space="preserve">GI. </t>
    </r>
    <r>
      <rPr>
        <sz val="11"/>
        <color theme="1"/>
        <rFont val="Calibri"/>
        <family val="2"/>
        <scheme val="minor"/>
      </rPr>
      <t>Cambio en las políticas de gestión documental para la consulta y manejo de la información, dado el modelo de virtualidad.</t>
    </r>
  </si>
  <si>
    <r>
      <rPr>
        <b/>
        <sz val="11"/>
        <color theme="1"/>
        <rFont val="Calibri"/>
        <family val="2"/>
        <scheme val="minor"/>
      </rPr>
      <t xml:space="preserve">GR. </t>
    </r>
    <r>
      <rPr>
        <sz val="11"/>
        <color theme="1"/>
        <rFont val="Calibri"/>
        <family val="2"/>
        <scheme val="minor"/>
      </rPr>
      <t>Equipo multidisciplinario y con experiencia en los diferentes temas al interior del área</t>
    </r>
  </si>
  <si>
    <r>
      <rPr>
        <b/>
        <sz val="11"/>
        <color theme="1"/>
        <rFont val="Calibri"/>
        <family val="2"/>
        <scheme val="minor"/>
      </rPr>
      <t xml:space="preserve">DO. </t>
    </r>
    <r>
      <rPr>
        <sz val="11"/>
        <color theme="1"/>
        <rFont val="Calibri"/>
        <family val="2"/>
        <scheme val="minor"/>
      </rPr>
      <t xml:space="preserve">Desconocimiento del Modelo Integrado de Planeación y Gestión MIPG </t>
    </r>
  </si>
  <si>
    <r>
      <rPr>
        <b/>
        <sz val="11"/>
        <color theme="1"/>
        <rFont val="Calibri"/>
        <family val="2"/>
        <scheme val="minor"/>
      </rPr>
      <t xml:space="preserve">CC. </t>
    </r>
    <r>
      <rPr>
        <sz val="11"/>
        <color theme="1"/>
        <rFont val="Calibri"/>
        <family val="2"/>
        <scheme val="minor"/>
      </rPr>
      <t xml:space="preserve">Implementación del Plan Estratégico de Comunicaciones. </t>
    </r>
  </si>
  <si>
    <r>
      <rPr>
        <b/>
        <sz val="11"/>
        <color theme="1"/>
        <rFont val="Calibri"/>
        <family val="2"/>
        <scheme val="minor"/>
      </rPr>
      <t xml:space="preserve">DO. </t>
    </r>
    <r>
      <rPr>
        <sz val="11"/>
        <color theme="1"/>
        <rFont val="Calibri"/>
        <family val="2"/>
        <scheme val="minor"/>
      </rPr>
      <t>Necesidad de fortalecer el proceso de inducción respecto al conocimiento institucional</t>
    </r>
  </si>
  <si>
    <r>
      <rPr>
        <b/>
        <sz val="11"/>
        <color theme="1"/>
        <rFont val="Calibri"/>
        <family val="2"/>
        <scheme val="minor"/>
      </rPr>
      <t xml:space="preserve">CC. </t>
    </r>
    <r>
      <rPr>
        <sz val="11"/>
        <color theme="1"/>
        <rFont val="Calibri"/>
        <family val="2"/>
        <scheme val="minor"/>
      </rPr>
      <t>Adecuada capacidad operativa y distribución de funciones entre las personas de la Gerencia de Comunicaciones, Ciudadanía y Cultura Metro.</t>
    </r>
  </si>
  <si>
    <r>
      <rPr>
        <b/>
        <sz val="11"/>
        <color theme="1"/>
        <rFont val="Calibri"/>
        <family val="2"/>
        <scheme val="minor"/>
      </rPr>
      <t xml:space="preserve">DO. </t>
    </r>
    <r>
      <rPr>
        <sz val="11"/>
        <color theme="1"/>
        <rFont val="Calibri"/>
        <family val="2"/>
        <scheme val="minor"/>
      </rPr>
      <t>Falta de interiorización de las herramientas para la gestión del conocimiento e innovación en la entidad por parte de los funcionarios.</t>
    </r>
  </si>
  <si>
    <r>
      <rPr>
        <b/>
        <sz val="11"/>
        <color theme="1"/>
        <rFont val="Calibri"/>
        <family val="2"/>
        <scheme val="minor"/>
      </rPr>
      <t xml:space="preserve">CC. </t>
    </r>
    <r>
      <rPr>
        <sz val="11"/>
        <color theme="1"/>
        <rFont val="Calibri"/>
        <family val="2"/>
        <scheme val="minor"/>
      </rPr>
      <t>Personal altamente calificado en la Gerencia de Comunicaciones, Ciudadanía y Cultura Metro.</t>
    </r>
  </si>
  <si>
    <r>
      <rPr>
        <b/>
        <sz val="11"/>
        <color theme="1"/>
        <rFont val="Calibri"/>
        <family val="2"/>
        <scheme val="minor"/>
      </rPr>
      <t xml:space="preserve">DO. </t>
    </r>
    <r>
      <rPr>
        <sz val="11"/>
        <color theme="1"/>
        <rFont val="Calibri"/>
        <family val="2"/>
        <scheme val="minor"/>
      </rPr>
      <t>Desconocimiento de los funcionarios en el manejo del módulo SIG de la herramienta AZ-Digital</t>
    </r>
  </si>
  <si>
    <r>
      <rPr>
        <b/>
        <sz val="11"/>
        <color theme="1"/>
        <rFont val="Calibri"/>
        <family val="2"/>
        <scheme val="minor"/>
      </rPr>
      <t xml:space="preserve">CC. </t>
    </r>
    <r>
      <rPr>
        <sz val="11"/>
        <color theme="1"/>
        <rFont val="Calibri"/>
        <family val="2"/>
        <scheme val="minor"/>
      </rPr>
      <t>Estabilidad laboral de los servidores públicos.</t>
    </r>
  </si>
  <si>
    <r>
      <rPr>
        <b/>
        <sz val="11"/>
        <color theme="1"/>
        <rFont val="Calibri"/>
        <family val="2"/>
        <scheme val="minor"/>
      </rPr>
      <t xml:space="preserve">DO. </t>
    </r>
    <r>
      <rPr>
        <sz val="11"/>
        <color theme="1"/>
        <rFont val="Calibri"/>
        <family val="2"/>
        <scheme val="minor"/>
      </rPr>
      <t>Necesidad de ajustar algunas condiciones de operación dentro de los procesos (procedimientos, formatos que requieren firmas) que permitan ajustarse a la realidad de la alternancia o de las condiciones impuestas por la pandemia.</t>
    </r>
  </si>
  <si>
    <r>
      <rPr>
        <b/>
        <sz val="11"/>
        <color theme="1"/>
        <rFont val="Calibri"/>
        <family val="2"/>
        <scheme val="minor"/>
      </rPr>
      <t xml:space="preserve">CC. </t>
    </r>
    <r>
      <rPr>
        <sz val="11"/>
        <color theme="1"/>
        <rFont val="Calibri"/>
        <family val="2"/>
        <scheme val="minor"/>
      </rPr>
      <t>Generación constante de noticias.</t>
    </r>
  </si>
  <si>
    <r>
      <rPr>
        <b/>
        <sz val="11"/>
        <color theme="1"/>
        <rFont val="Calibri"/>
        <family val="2"/>
        <scheme val="minor"/>
      </rPr>
      <t xml:space="preserve">GR. </t>
    </r>
    <r>
      <rPr>
        <sz val="11"/>
        <color theme="1"/>
        <rFont val="Calibri"/>
        <family val="2"/>
        <scheme val="minor"/>
      </rPr>
      <t>Riesgos emergentes que no se hayan identificado y que requieran de la contratación de nuevas pólizas de seguros para su cobertura, la modificación o reestructuración del actual programa de seguros.</t>
    </r>
  </si>
  <si>
    <r>
      <rPr>
        <b/>
        <sz val="11"/>
        <color theme="1"/>
        <rFont val="Calibri"/>
        <family val="2"/>
        <scheme val="minor"/>
      </rPr>
      <t xml:space="preserve">CC. </t>
    </r>
    <r>
      <rPr>
        <sz val="11"/>
        <color theme="1"/>
        <rFont val="Calibri"/>
        <family val="2"/>
        <scheme val="minor"/>
      </rPr>
      <t>Trabajo en equipo entre los miembros de la GCCCM</t>
    </r>
  </si>
  <si>
    <r>
      <rPr>
        <b/>
        <sz val="11"/>
        <color theme="1"/>
        <rFont val="Calibri"/>
        <family val="2"/>
        <scheme val="minor"/>
      </rPr>
      <t xml:space="preserve">GR. </t>
    </r>
    <r>
      <rPr>
        <sz val="11"/>
        <color theme="1"/>
        <rFont val="Calibri"/>
        <family val="2"/>
        <scheme val="minor"/>
      </rPr>
      <t>Información incompleta, errada o no entregada oportunamente para la estructuración del programa de seguros por parte de las áreas</t>
    </r>
  </si>
  <si>
    <r>
      <rPr>
        <b/>
        <sz val="11"/>
        <color theme="1"/>
        <rFont val="Calibri"/>
        <family val="2"/>
        <scheme val="minor"/>
      </rPr>
      <t xml:space="preserve">CC. </t>
    </r>
    <r>
      <rPr>
        <sz val="11"/>
        <color theme="1"/>
        <rFont val="Calibri"/>
        <family val="2"/>
        <scheme val="minor"/>
      </rPr>
      <t>Excelente comunicación y relaciones con los pares de la Alcaldía Mayor de Bogotá y de cada una de las entidades del distrito.</t>
    </r>
  </si>
  <si>
    <r>
      <rPr>
        <b/>
        <sz val="11"/>
        <color theme="1"/>
        <rFont val="Calibri"/>
        <family val="2"/>
        <scheme val="minor"/>
      </rPr>
      <t xml:space="preserve">GR. </t>
    </r>
    <r>
      <rPr>
        <sz val="11"/>
        <color theme="1"/>
        <rFont val="Calibri"/>
        <family val="2"/>
        <scheme val="minor"/>
      </rPr>
      <t>Información incompleta, errada, inoportuna o no entregada por las áreas de la entidad</t>
    </r>
  </si>
  <si>
    <r>
      <rPr>
        <b/>
        <sz val="11"/>
        <color theme="1"/>
        <rFont val="Calibri"/>
        <family val="2"/>
        <scheme val="minor"/>
      </rPr>
      <t xml:space="preserve">CC. </t>
    </r>
    <r>
      <rPr>
        <sz val="11"/>
        <color theme="1"/>
        <rFont val="Calibri"/>
        <family val="2"/>
        <scheme val="minor"/>
      </rPr>
      <t>Buena comunicación con las demás dependencias de la EMB.</t>
    </r>
  </si>
  <si>
    <r>
      <rPr>
        <b/>
        <sz val="11"/>
        <color theme="1"/>
        <rFont val="Calibri"/>
        <family val="2"/>
        <scheme val="minor"/>
      </rPr>
      <t xml:space="preserve">GR. </t>
    </r>
    <r>
      <rPr>
        <sz val="11"/>
        <color theme="1"/>
        <rFont val="Calibri"/>
        <family val="2"/>
        <scheme val="minor"/>
      </rPr>
      <t>Incumplimiento de los lineamientos establecidos en las metodologías</t>
    </r>
  </si>
  <si>
    <r>
      <rPr>
        <b/>
        <sz val="11"/>
        <color theme="1"/>
        <rFont val="Calibri"/>
        <family val="2"/>
        <scheme val="minor"/>
      </rPr>
      <t xml:space="preserve">CC. </t>
    </r>
    <r>
      <rPr>
        <sz val="11"/>
        <color theme="1"/>
        <rFont val="Calibri"/>
        <family val="2"/>
        <scheme val="minor"/>
      </rPr>
      <t>Creatividad para comunicar y generar cultura.</t>
    </r>
  </si>
  <si>
    <r>
      <rPr>
        <b/>
        <sz val="11"/>
        <color theme="1"/>
        <rFont val="Calibri"/>
        <family val="2"/>
        <scheme val="minor"/>
      </rPr>
      <t xml:space="preserve">GR. </t>
    </r>
    <r>
      <rPr>
        <sz val="11"/>
        <color theme="1"/>
        <rFont val="Calibri"/>
        <family val="2"/>
        <scheme val="minor"/>
      </rPr>
      <t>No reporte de eventos de riesgo por parte de las áreas de la entidad</t>
    </r>
  </si>
  <si>
    <r>
      <rPr>
        <b/>
        <sz val="11"/>
        <color theme="1"/>
        <rFont val="Calibri"/>
        <family val="2"/>
        <scheme val="minor"/>
      </rPr>
      <t xml:space="preserve">CC. </t>
    </r>
    <r>
      <rPr>
        <sz val="11"/>
        <color theme="1"/>
        <rFont val="Calibri"/>
        <family val="2"/>
        <scheme val="minor"/>
      </rPr>
      <t>Articulación entre la EMB, Interventoría y Concesionario para la entrega de información a los medios de comunicación y los grupos de interés.</t>
    </r>
  </si>
  <si>
    <r>
      <rPr>
        <b/>
        <sz val="11"/>
        <color theme="1"/>
        <rFont val="Calibri"/>
        <family val="2"/>
        <scheme val="minor"/>
      </rPr>
      <t xml:space="preserve">CC. </t>
    </r>
    <r>
      <rPr>
        <sz val="11"/>
        <color theme="1"/>
        <rFont val="Calibri"/>
        <family val="2"/>
        <scheme val="minor"/>
      </rPr>
      <t xml:space="preserve">Necesidad de fortalecer las herramientas tecnológicas para cumplir a cabalidad con los requerimientos del área de producción audiovisual. </t>
    </r>
  </si>
  <si>
    <r>
      <rPr>
        <b/>
        <sz val="11"/>
        <color theme="1"/>
        <rFont val="Calibri"/>
        <family val="2"/>
        <scheme val="minor"/>
      </rPr>
      <t xml:space="preserve">CM. </t>
    </r>
    <r>
      <rPr>
        <sz val="11"/>
        <color theme="1"/>
        <rFont val="Calibri"/>
        <family val="2"/>
        <scheme val="minor"/>
      </rPr>
      <t>Para la construcción del Plan de acción de Cultura Metro se tienen en cuenta experiencias exitosas en la implementación de estrategias que cambiaron a favor el comportamiento de los ciudadanos.</t>
    </r>
  </si>
  <si>
    <r>
      <rPr>
        <b/>
        <sz val="11"/>
        <color theme="1"/>
        <rFont val="Calibri"/>
        <family val="2"/>
        <scheme val="minor"/>
      </rPr>
      <t xml:space="preserve">CC. </t>
    </r>
    <r>
      <rPr>
        <sz val="11"/>
        <color theme="1"/>
        <rFont val="Calibri"/>
        <family val="2"/>
        <scheme val="minor"/>
      </rPr>
      <t>Falta de planeación de las demás áreas de la EMB para solicitar con la debida antelación los distintos requerimientos a la Gerencia de Comunicaciones, Ciudadanía y Cultura Metro.</t>
    </r>
  </si>
  <si>
    <r>
      <rPr>
        <b/>
        <sz val="11"/>
        <color theme="1"/>
        <rFont val="Calibri"/>
        <family val="2"/>
        <scheme val="minor"/>
      </rPr>
      <t xml:space="preserve">CM. </t>
    </r>
    <r>
      <rPr>
        <sz val="11"/>
        <color theme="1"/>
        <rFont val="Calibri"/>
        <family val="2"/>
        <scheme val="minor"/>
      </rPr>
      <t>La experiencia y línea metodológica que brindan las entidades distritales en la construcción del Plan de acción y futura implementación de Cultura Metro  (Subsecretaría de Cultura Ciudadana y Gestión del Conocimiento, y de la Secretaría de Cultura, Recreación y Deporte)</t>
    </r>
  </si>
  <si>
    <r>
      <rPr>
        <b/>
        <sz val="11"/>
        <color theme="1"/>
        <rFont val="Calibri"/>
        <family val="2"/>
        <scheme val="minor"/>
      </rPr>
      <t xml:space="preserve">CC. </t>
    </r>
    <r>
      <rPr>
        <sz val="11"/>
        <color theme="1"/>
        <rFont val="Calibri"/>
        <family val="2"/>
        <scheme val="minor"/>
      </rPr>
      <t>No contar con la información necesaria por parte de las áreas para la divulgación de los hitos establecidos en el Plan Estratégico de Comunicaciones.</t>
    </r>
  </si>
  <si>
    <r>
      <rPr>
        <b/>
        <sz val="11"/>
        <color theme="1"/>
        <rFont val="Calibri"/>
        <family val="2"/>
        <scheme val="minor"/>
      </rPr>
      <t xml:space="preserve">PP. </t>
    </r>
    <r>
      <rPr>
        <sz val="11"/>
        <color theme="1"/>
        <rFont val="Calibri"/>
        <family val="2"/>
        <scheme val="minor"/>
      </rPr>
      <t>Equipo multidisciplinario compuesto por personal con experiencia y competencias adecuadas para la planeación de proyectos.</t>
    </r>
  </si>
  <si>
    <r>
      <rPr>
        <b/>
        <sz val="11"/>
        <color theme="1"/>
        <rFont val="Calibri"/>
        <family val="2"/>
        <scheme val="minor"/>
      </rPr>
      <t xml:space="preserve">CM. </t>
    </r>
    <r>
      <rPr>
        <sz val="11"/>
        <color theme="1"/>
        <rFont val="Calibri"/>
        <family val="2"/>
        <scheme val="minor"/>
      </rPr>
      <t>Posibilidad de que no se logre transmitir de forma correcta el mensaje de cultura metro</t>
    </r>
  </si>
  <si>
    <r>
      <rPr>
        <b/>
        <sz val="11"/>
        <color theme="1"/>
        <rFont val="Calibri"/>
        <family val="2"/>
        <scheme val="minor"/>
      </rPr>
      <t xml:space="preserve">PP. </t>
    </r>
    <r>
      <rPr>
        <sz val="11"/>
        <color theme="1"/>
        <rFont val="Calibri"/>
        <family val="2"/>
        <scheme val="minor"/>
      </rPr>
      <t>El equipo tiene alta capacidad de reacción, manejo de contingencias y trabajo bajo presión.</t>
    </r>
  </si>
  <si>
    <r>
      <rPr>
        <b/>
        <sz val="11"/>
        <color theme="1"/>
        <rFont val="Calibri"/>
        <family val="2"/>
        <scheme val="minor"/>
      </rPr>
      <t xml:space="preserve">CM. </t>
    </r>
    <r>
      <rPr>
        <sz val="11"/>
        <color theme="1"/>
        <rFont val="Calibri"/>
        <family val="2"/>
        <scheme val="minor"/>
      </rPr>
      <t>Posibilidad que con la metodología aplicada o las actividades formuladas en el plan de acción, no se logre un cambio en la cultura ciudadana.</t>
    </r>
  </si>
  <si>
    <r>
      <rPr>
        <b/>
        <sz val="11"/>
        <color theme="1"/>
        <rFont val="Calibri"/>
        <family val="2"/>
        <scheme val="minor"/>
      </rPr>
      <t xml:space="preserve">PP. </t>
    </r>
    <r>
      <rPr>
        <sz val="11"/>
        <color theme="1"/>
        <rFont val="Calibri"/>
        <family val="2"/>
        <scheme val="minor"/>
      </rPr>
      <t>Respaldo de la Alta Dirección al proceso.</t>
    </r>
  </si>
  <si>
    <r>
      <rPr>
        <b/>
        <sz val="11"/>
        <color theme="1"/>
        <rFont val="Calibri"/>
        <family val="2"/>
        <scheme val="minor"/>
      </rPr>
      <t xml:space="preserve">PP. </t>
    </r>
    <r>
      <rPr>
        <sz val="11"/>
        <color theme="1"/>
        <rFont val="Calibri"/>
        <family val="2"/>
        <scheme val="minor"/>
      </rPr>
      <t>Falta de comunicación entre las gerencias u oficinas de la EMB y/o entre los servidores de la gerencia.</t>
    </r>
  </si>
  <si>
    <r>
      <rPr>
        <b/>
        <sz val="11"/>
        <color theme="1"/>
        <rFont val="Calibri"/>
        <family val="2"/>
        <scheme val="minor"/>
      </rPr>
      <t xml:space="preserve">DI. </t>
    </r>
    <r>
      <rPr>
        <sz val="11"/>
        <color theme="1"/>
        <rFont val="Calibri"/>
        <family val="2"/>
        <scheme val="minor"/>
      </rPr>
      <t>Personal con gran conocimiento en el proyecto que se ha estructurado</t>
    </r>
  </si>
  <si>
    <r>
      <rPr>
        <b/>
        <sz val="11"/>
        <color theme="1"/>
        <rFont val="Calibri"/>
        <family val="2"/>
        <scheme val="minor"/>
      </rPr>
      <t xml:space="preserve">PP. </t>
    </r>
    <r>
      <rPr>
        <sz val="11"/>
        <color theme="1"/>
        <rFont val="Calibri"/>
        <family val="2"/>
        <scheme val="minor"/>
      </rPr>
      <t>Falta de definición de lineamientos para el seguimiento a las observaciones y ajustes realizados a los productos de la estructuración integral.</t>
    </r>
  </si>
  <si>
    <r>
      <rPr>
        <b/>
        <sz val="11"/>
        <color theme="1"/>
        <rFont val="Calibri"/>
        <family val="2"/>
        <scheme val="minor"/>
      </rPr>
      <t xml:space="preserve">DI. </t>
    </r>
    <r>
      <rPr>
        <sz val="11"/>
        <color theme="1"/>
        <rFont val="Calibri"/>
        <family val="2"/>
        <scheme val="minor"/>
      </rPr>
      <t>Personal con experiencia en proyectos inmobiliarios, de diseño urbano y de planificacion urbana, instrumentos de gestión y financiación urbana, inteligencia de negocios y ciencia de datos.</t>
    </r>
  </si>
  <si>
    <r>
      <rPr>
        <b/>
        <sz val="11"/>
        <color theme="1"/>
        <rFont val="Calibri"/>
        <family val="2"/>
        <scheme val="minor"/>
      </rPr>
      <t xml:space="preserve">PP. </t>
    </r>
    <r>
      <rPr>
        <sz val="11"/>
        <color theme="1"/>
        <rFont val="Calibri"/>
        <family val="2"/>
        <scheme val="minor"/>
      </rPr>
      <t>Falta de participación de las gerencias y/u oficinas en la estructuración de los proyectos.</t>
    </r>
  </si>
  <si>
    <r>
      <rPr>
        <b/>
        <sz val="11"/>
        <color theme="1"/>
        <rFont val="Calibri"/>
        <family val="2"/>
        <scheme val="minor"/>
      </rPr>
      <t xml:space="preserve">DI. </t>
    </r>
    <r>
      <rPr>
        <sz val="11"/>
        <color theme="1"/>
        <rFont val="Calibri"/>
        <family val="2"/>
        <scheme val="minor"/>
      </rPr>
      <t>Posicionamiento estratégico al interior de la entidad.</t>
    </r>
  </si>
  <si>
    <r>
      <rPr>
        <b/>
        <sz val="11"/>
        <color theme="1"/>
        <rFont val="Calibri"/>
        <family val="2"/>
        <scheme val="minor"/>
      </rPr>
      <t xml:space="preserve">PP. </t>
    </r>
    <r>
      <rPr>
        <sz val="11"/>
        <color theme="1"/>
        <rFont val="Calibri"/>
        <family val="2"/>
        <scheme val="minor"/>
      </rPr>
      <t>Dificultad para la aceptación del cambio.</t>
    </r>
  </si>
  <si>
    <r>
      <rPr>
        <b/>
        <sz val="11"/>
        <color theme="1"/>
        <rFont val="Calibri"/>
        <family val="2"/>
        <scheme val="minor"/>
      </rPr>
      <t xml:space="preserve">DI. </t>
    </r>
    <r>
      <rPr>
        <sz val="11"/>
        <color theme="1"/>
        <rFont val="Calibri"/>
        <family val="2"/>
        <scheme val="minor"/>
      </rPr>
      <t>Se cuenta con publicaciones de organismos multilaterales (BID, Banco Mundial), relacionada con estudios estratégicos que servirán para la formulación de proyectos que generen ingresos no tarifarios en beneficio de la EMB.</t>
    </r>
  </si>
  <si>
    <r>
      <rPr>
        <b/>
        <sz val="11"/>
        <color theme="1"/>
        <rFont val="Calibri"/>
        <family val="2"/>
        <scheme val="minor"/>
      </rPr>
      <t xml:space="preserve">DI. </t>
    </r>
    <r>
      <rPr>
        <sz val="11"/>
        <color theme="1"/>
        <rFont val="Calibri"/>
        <family val="2"/>
        <scheme val="minor"/>
      </rPr>
      <t>Falta de seguimiento periódico a las actividades en los proyectos.</t>
    </r>
  </si>
  <si>
    <r>
      <rPr>
        <b/>
        <sz val="11"/>
        <color theme="1"/>
        <rFont val="Calibri"/>
        <family val="2"/>
        <scheme val="minor"/>
      </rPr>
      <t xml:space="preserve">PF. </t>
    </r>
    <r>
      <rPr>
        <sz val="11"/>
        <color theme="1"/>
        <rFont val="Calibri"/>
        <family val="2"/>
        <scheme val="minor"/>
      </rPr>
      <t>Alto compromiso de los funcionarios con el objeto del proceso.</t>
    </r>
  </si>
  <si>
    <r>
      <rPr>
        <b/>
        <sz val="11"/>
        <color theme="1"/>
        <rFont val="Calibri"/>
        <family val="2"/>
        <scheme val="minor"/>
      </rPr>
      <t xml:space="preserve">DI. </t>
    </r>
    <r>
      <rPr>
        <sz val="11"/>
        <color theme="1"/>
        <rFont val="Calibri"/>
        <family val="2"/>
        <scheme val="minor"/>
      </rPr>
      <t>Falta de información cuantitativa secundaria dentro de la EMB para caracterizar áreas urbanas y para dar insumos al Observatorio de Ocupación y Valor del Suelo, en el marco del desarrollo de actividades que generen ingresos no tarifarios.</t>
    </r>
  </si>
  <si>
    <r>
      <rPr>
        <b/>
        <sz val="11"/>
        <color theme="1"/>
        <rFont val="Calibri"/>
        <family val="2"/>
        <scheme val="minor"/>
      </rPr>
      <t xml:space="preserve">PF. </t>
    </r>
    <r>
      <rPr>
        <sz val="11"/>
        <color theme="1"/>
        <rFont val="Calibri"/>
        <family val="2"/>
        <scheme val="minor"/>
      </rPr>
      <t>Conocimiento y experiencia de los funcionarios.</t>
    </r>
  </si>
  <si>
    <r>
      <rPr>
        <b/>
        <sz val="11"/>
        <color theme="1"/>
        <rFont val="Calibri"/>
        <family val="2"/>
        <scheme val="minor"/>
      </rPr>
      <t xml:space="preserve">PF. </t>
    </r>
    <r>
      <rPr>
        <sz val="11"/>
        <color theme="1"/>
        <rFont val="Calibri"/>
        <family val="2"/>
        <scheme val="minor"/>
      </rPr>
      <t>Falta de organización interna del proceso para el manejo de repositorios de información.</t>
    </r>
  </si>
  <si>
    <r>
      <rPr>
        <b/>
        <sz val="11"/>
        <color theme="1"/>
        <rFont val="Calibri"/>
        <family val="2"/>
        <scheme val="minor"/>
      </rPr>
      <t xml:space="preserve">PF. </t>
    </r>
    <r>
      <rPr>
        <sz val="11"/>
        <color theme="1"/>
        <rFont val="Calibri"/>
        <family val="2"/>
        <scheme val="minor"/>
      </rPr>
      <t>Estrategias, objetivos y funciones definidas y claras</t>
    </r>
  </si>
  <si>
    <r>
      <rPr>
        <b/>
        <sz val="11"/>
        <color theme="1"/>
        <rFont val="Calibri"/>
        <family val="2"/>
        <scheme val="minor"/>
      </rPr>
      <t xml:space="preserve">PF. </t>
    </r>
    <r>
      <rPr>
        <sz val="11"/>
        <color theme="1"/>
        <rFont val="Calibri"/>
        <family val="2"/>
        <scheme val="minor"/>
      </rPr>
      <t>Falta de comunicación, coordinación y trabajo en equipo entre las áreas de la EMB y los grupos de trabajo al interior de la gerencia.</t>
    </r>
  </si>
  <si>
    <r>
      <rPr>
        <b/>
        <sz val="11"/>
        <color theme="1"/>
        <rFont val="Calibri"/>
        <family val="2"/>
        <scheme val="minor"/>
      </rPr>
      <t xml:space="preserve">PF. </t>
    </r>
    <r>
      <rPr>
        <sz val="11"/>
        <color theme="1"/>
        <rFont val="Calibri"/>
        <family val="2"/>
        <scheme val="minor"/>
      </rPr>
      <t>Grupos multidisciplinarios</t>
    </r>
  </si>
  <si>
    <r>
      <rPr>
        <b/>
        <sz val="11"/>
        <color theme="1"/>
        <rFont val="Calibri"/>
        <family val="2"/>
        <scheme val="minor"/>
      </rPr>
      <t xml:space="preserve">PF. </t>
    </r>
    <r>
      <rPr>
        <sz val="11"/>
        <color theme="1"/>
        <rFont val="Calibri"/>
        <family val="2"/>
        <scheme val="minor"/>
      </rPr>
      <t>Falta de programas de capacitación e inducción para ampliar los conocimientos de los integrantes del proceso.</t>
    </r>
  </si>
  <si>
    <r>
      <rPr>
        <b/>
        <sz val="11"/>
        <color theme="1"/>
        <rFont val="Calibri"/>
        <family val="2"/>
        <scheme val="minor"/>
      </rPr>
      <t xml:space="preserve">PF. </t>
    </r>
    <r>
      <rPr>
        <sz val="11"/>
        <color theme="1"/>
        <rFont val="Calibri"/>
        <family val="2"/>
        <scheme val="minor"/>
      </rPr>
      <t>Herramientas informáticas que permiten el trabajo en línea y colaborativo.</t>
    </r>
  </si>
  <si>
    <r>
      <rPr>
        <b/>
        <sz val="11"/>
        <color theme="1"/>
        <rFont val="Calibri"/>
        <family val="2"/>
        <scheme val="minor"/>
      </rPr>
      <t xml:space="preserve">PF. </t>
    </r>
    <r>
      <rPr>
        <sz val="11"/>
        <color theme="1"/>
        <rFont val="Calibri"/>
        <family val="2"/>
        <scheme val="minor"/>
      </rPr>
      <t>Deficiente programación de las actividades</t>
    </r>
  </si>
  <si>
    <r>
      <rPr>
        <b/>
        <sz val="11"/>
        <color theme="1"/>
        <rFont val="Calibri"/>
        <family val="2"/>
        <scheme val="minor"/>
      </rPr>
      <t xml:space="preserve">GA. </t>
    </r>
    <r>
      <rPr>
        <sz val="11"/>
        <color theme="1"/>
        <rFont val="Calibri"/>
        <family val="2"/>
        <scheme val="minor"/>
      </rPr>
      <t>Herramienta de consulta de normatividad vigente.</t>
    </r>
  </si>
  <si>
    <r>
      <rPr>
        <b/>
        <sz val="11"/>
        <color theme="1"/>
        <rFont val="Calibri"/>
        <family val="2"/>
        <scheme val="minor"/>
      </rPr>
      <t xml:space="preserve">PF. </t>
    </r>
    <r>
      <rPr>
        <sz val="11"/>
        <color theme="1"/>
        <rFont val="Calibri"/>
        <family val="2"/>
        <scheme val="minor"/>
      </rPr>
      <t>Falta de articulación entre los sistemas de gestión documental del proyecto.</t>
    </r>
  </si>
  <si>
    <r>
      <rPr>
        <b/>
        <sz val="11"/>
        <color theme="1"/>
        <rFont val="Calibri"/>
        <family val="2"/>
        <scheme val="minor"/>
      </rPr>
      <t xml:space="preserve">GA. </t>
    </r>
    <r>
      <rPr>
        <sz val="11"/>
        <color theme="1"/>
        <rFont val="Calibri"/>
        <family val="2"/>
        <scheme val="minor"/>
      </rPr>
      <t xml:space="preserve">Equipo capacitado con conocimiento y experiencia </t>
    </r>
  </si>
  <si>
    <r>
      <rPr>
        <b/>
        <sz val="11"/>
        <color theme="1"/>
        <rFont val="Calibri"/>
        <family val="2"/>
        <scheme val="minor"/>
      </rPr>
      <t xml:space="preserve">PF. </t>
    </r>
    <r>
      <rPr>
        <sz val="11"/>
        <color theme="1"/>
        <rFont val="Calibri"/>
        <family val="2"/>
        <scheme val="minor"/>
      </rPr>
      <t>Falta de documentación y actualización en el SIG del proceso.</t>
    </r>
  </si>
  <si>
    <r>
      <rPr>
        <b/>
        <sz val="11"/>
        <color theme="1"/>
        <rFont val="Calibri"/>
        <family val="2"/>
        <scheme val="minor"/>
      </rPr>
      <t xml:space="preserve">GA. </t>
    </r>
    <r>
      <rPr>
        <sz val="11"/>
        <color theme="1"/>
        <rFont val="Calibri"/>
        <family val="2"/>
        <scheme val="minor"/>
      </rPr>
      <t>Dentro de la ejecución de los procesos se tiene conciencia de la responsabilidad del cumplimiento en el marco de la normatividad vigente y las salvaguardas ambientales y sociales ante los entes externos</t>
    </r>
  </si>
  <si>
    <r>
      <rPr>
        <b/>
        <sz val="11"/>
        <color theme="1"/>
        <rFont val="Calibri"/>
        <family val="2"/>
        <scheme val="minor"/>
      </rPr>
      <t xml:space="preserve">GA. </t>
    </r>
    <r>
      <rPr>
        <sz val="11"/>
        <color theme="1"/>
        <rFont val="Calibri"/>
        <family val="2"/>
        <scheme val="minor"/>
      </rPr>
      <t>Información incompleta  o tardía por parte de las áreas que intervienen en los proyectos en las fases de estructuración y de ejecución, para dar respuesta a requerimientos.</t>
    </r>
  </si>
  <si>
    <r>
      <rPr>
        <b/>
        <sz val="11"/>
        <color theme="1"/>
        <rFont val="Calibri"/>
        <family val="2"/>
        <scheme val="minor"/>
      </rPr>
      <t xml:space="preserve">GA. </t>
    </r>
    <r>
      <rPr>
        <sz val="11"/>
        <color theme="1"/>
        <rFont val="Calibri"/>
        <family val="2"/>
        <scheme val="minor"/>
      </rPr>
      <t>Comunicación asertiva con las autoridades sociales y ambientales, Entidades Multilaterales y la Unidad Móvil Urbana Sostenible (UMUS)</t>
    </r>
  </si>
  <si>
    <r>
      <rPr>
        <b/>
        <sz val="11"/>
        <color theme="1"/>
        <rFont val="Calibri"/>
        <family val="2"/>
        <scheme val="minor"/>
      </rPr>
      <t xml:space="preserve">GA. </t>
    </r>
    <r>
      <rPr>
        <sz val="11"/>
        <color theme="1"/>
        <rFont val="Calibri"/>
        <family val="2"/>
        <scheme val="minor"/>
      </rPr>
      <t>Vincular desde las etapas tempranas de la planeación de los proyectos a la gestión social, ambiental y de SST.</t>
    </r>
  </si>
  <si>
    <r>
      <rPr>
        <b/>
        <sz val="11"/>
        <color theme="1"/>
        <rFont val="Calibri"/>
        <family val="2"/>
        <scheme val="minor"/>
      </rPr>
      <t xml:space="preserve">GA. </t>
    </r>
    <r>
      <rPr>
        <sz val="11"/>
        <color theme="1"/>
        <rFont val="Calibri"/>
        <family val="2"/>
        <scheme val="minor"/>
      </rPr>
      <t xml:space="preserve">Equipo robusto para el componente social permitiendo una mayor presencia a nivel local </t>
    </r>
  </si>
  <si>
    <r>
      <rPr>
        <b/>
        <sz val="11"/>
        <color theme="1"/>
        <rFont val="Calibri"/>
        <family val="2"/>
        <scheme val="minor"/>
      </rPr>
      <t xml:space="preserve">GA. </t>
    </r>
    <r>
      <rPr>
        <sz val="11"/>
        <color theme="1"/>
        <rFont val="Calibri"/>
        <family val="2"/>
        <scheme val="minor"/>
      </rPr>
      <t>Falencias en la comunicación por parte de las áreas que intervienen en los proyectos</t>
    </r>
  </si>
  <si>
    <r>
      <rPr>
        <b/>
        <sz val="11"/>
        <color theme="1"/>
        <rFont val="Calibri"/>
        <family val="2"/>
        <scheme val="minor"/>
      </rPr>
      <t xml:space="preserve">GA. </t>
    </r>
    <r>
      <rPr>
        <sz val="11"/>
        <color theme="1"/>
        <rFont val="Calibri"/>
        <family val="2"/>
        <scheme val="minor"/>
      </rPr>
      <t xml:space="preserve">Transparencia en la información del proyecto  </t>
    </r>
  </si>
  <si>
    <r>
      <rPr>
        <b/>
        <sz val="11"/>
        <color theme="1"/>
        <rFont val="Calibri"/>
        <family val="2"/>
        <scheme val="minor"/>
      </rPr>
      <t xml:space="preserve">AP. </t>
    </r>
    <r>
      <rPr>
        <sz val="11"/>
        <color theme="1"/>
        <rFont val="Calibri"/>
        <family val="2"/>
        <scheme val="minor"/>
      </rPr>
      <t xml:space="preserve">Demora en los trámites administrativos relacionados con el proceso de adquisición predial. </t>
    </r>
  </si>
  <si>
    <r>
      <rPr>
        <b/>
        <sz val="11"/>
        <color theme="1"/>
        <rFont val="Calibri"/>
        <family val="2"/>
        <scheme val="minor"/>
      </rPr>
      <t xml:space="preserve">AP. </t>
    </r>
    <r>
      <rPr>
        <sz val="11"/>
        <color theme="1"/>
        <rFont val="Calibri"/>
        <family val="2"/>
        <scheme val="minor"/>
      </rPr>
      <t xml:space="preserve">Interdisciplinariedad del equipo de adquisición predial y reasentamiento </t>
    </r>
  </si>
  <si>
    <r>
      <rPr>
        <b/>
        <sz val="11"/>
        <color theme="1"/>
        <rFont val="Calibri"/>
        <family val="2"/>
        <scheme val="minor"/>
      </rPr>
      <t xml:space="preserve">AP. </t>
    </r>
    <r>
      <rPr>
        <sz val="11"/>
        <color theme="1"/>
        <rFont val="Calibri"/>
        <family val="2"/>
        <scheme val="minor"/>
      </rPr>
      <t>Reprocesos por errores en el diligenciamiento de formatos</t>
    </r>
  </si>
  <si>
    <r>
      <rPr>
        <b/>
        <sz val="11"/>
        <color theme="1"/>
        <rFont val="Calibri"/>
        <family val="2"/>
        <scheme val="minor"/>
      </rPr>
      <t xml:space="preserve">AP. </t>
    </r>
    <r>
      <rPr>
        <sz val="11"/>
        <color theme="1"/>
        <rFont val="Calibri"/>
        <family val="2"/>
        <scheme val="minor"/>
      </rPr>
      <t xml:space="preserve">Acompañamiento social integral a las unidades sociales, dándole celeridad al proceso de adquisición predial </t>
    </r>
  </si>
  <si>
    <r>
      <rPr>
        <b/>
        <sz val="11"/>
        <color theme="1"/>
        <rFont val="Calibri"/>
        <family val="2"/>
        <scheme val="minor"/>
      </rPr>
      <t xml:space="preserve">AP. </t>
    </r>
    <r>
      <rPr>
        <sz val="11"/>
        <color theme="1"/>
        <rFont val="Calibri"/>
        <family val="2"/>
        <scheme val="minor"/>
      </rPr>
      <t xml:space="preserve">Fallas en la artículación de las diferentes áreas </t>
    </r>
  </si>
  <si>
    <r>
      <rPr>
        <b/>
        <sz val="11"/>
        <color theme="1"/>
        <rFont val="Calibri"/>
        <family val="2"/>
        <scheme val="minor"/>
      </rPr>
      <t xml:space="preserve">AP. </t>
    </r>
    <r>
      <rPr>
        <sz val="11"/>
        <color theme="1"/>
        <rFont val="Calibri"/>
        <family val="2"/>
        <scheme val="minor"/>
      </rPr>
      <t>Conocimiento del equipo frente a la adquisición predial del proyecto.</t>
    </r>
  </si>
  <si>
    <r>
      <rPr>
        <b/>
        <sz val="11"/>
        <color theme="1"/>
        <rFont val="Calibri"/>
        <family val="2"/>
        <scheme val="minor"/>
      </rPr>
      <t xml:space="preserve">AP. </t>
    </r>
    <r>
      <rPr>
        <sz val="11"/>
        <color theme="1"/>
        <rFont val="Calibri"/>
        <family val="2"/>
        <scheme val="minor"/>
      </rPr>
      <t>Cambios en la definición de los predios a adquirir</t>
    </r>
  </si>
  <si>
    <r>
      <rPr>
        <b/>
        <sz val="11"/>
        <color theme="1"/>
        <rFont val="Calibri"/>
        <family val="2"/>
        <scheme val="minor"/>
      </rPr>
      <t xml:space="preserve">AP. </t>
    </r>
    <r>
      <rPr>
        <sz val="11"/>
        <color theme="1"/>
        <rFont val="Calibri"/>
        <family val="2"/>
        <scheme val="minor"/>
      </rPr>
      <t>Herramientas ofimáticas de seguimiento y control a las actividades prediales de los proyectos.</t>
    </r>
  </si>
  <si>
    <r>
      <rPr>
        <b/>
        <sz val="11"/>
        <color theme="1"/>
        <rFont val="Calibri"/>
        <family val="2"/>
        <scheme val="minor"/>
      </rPr>
      <t xml:space="preserve">AP. </t>
    </r>
    <r>
      <rPr>
        <sz val="11"/>
        <color theme="1"/>
        <rFont val="Calibri"/>
        <family val="2"/>
        <scheme val="minor"/>
      </rPr>
      <t>Falta de sistemas de información unificados</t>
    </r>
  </si>
  <si>
    <r>
      <rPr>
        <b/>
        <sz val="11"/>
        <color theme="1"/>
        <rFont val="Calibri"/>
        <family val="2"/>
        <scheme val="minor"/>
      </rPr>
      <t xml:space="preserve">AP. </t>
    </r>
    <r>
      <rPr>
        <sz val="11"/>
        <color theme="1"/>
        <rFont val="Calibri"/>
        <family val="2"/>
        <scheme val="minor"/>
      </rPr>
      <t>Gestión documental física y electrónica y los instrumentos archivísticos adecuados a la normatividad vigente.</t>
    </r>
  </si>
  <si>
    <r>
      <rPr>
        <b/>
        <sz val="11"/>
        <color theme="1"/>
        <rFont val="Calibri"/>
        <family val="2"/>
        <scheme val="minor"/>
      </rPr>
      <t xml:space="preserve">AP. </t>
    </r>
    <r>
      <rPr>
        <sz val="11"/>
        <color theme="1"/>
        <rFont val="Calibri"/>
        <family val="2"/>
        <scheme val="minor"/>
      </rPr>
      <t>Falta de conocimiento de los procedimientos</t>
    </r>
  </si>
  <si>
    <r>
      <rPr>
        <b/>
        <sz val="11"/>
        <color theme="1"/>
        <rFont val="Calibri"/>
        <family val="2"/>
        <scheme val="minor"/>
      </rPr>
      <t xml:space="preserve">AP. </t>
    </r>
    <r>
      <rPr>
        <sz val="11"/>
        <color theme="1"/>
        <rFont val="Calibri"/>
        <family val="2"/>
        <scheme val="minor"/>
      </rPr>
      <t xml:space="preserve">Instrumentos normativos garantes y de salvaguardas sociales </t>
    </r>
  </si>
  <si>
    <r>
      <rPr>
        <b/>
        <sz val="11"/>
        <color theme="1"/>
        <rFont val="Calibri"/>
        <family val="2"/>
        <scheme val="minor"/>
      </rPr>
      <t xml:space="preserve">AP. </t>
    </r>
    <r>
      <rPr>
        <sz val="11"/>
        <color theme="1"/>
        <rFont val="Calibri"/>
        <family val="2"/>
        <scheme val="minor"/>
      </rPr>
      <t xml:space="preserve">Falta de claridad en la información a socializar  con las unidades sociales de propietarios y ocupantes de los predios requeridos </t>
    </r>
  </si>
  <si>
    <r>
      <rPr>
        <b/>
        <sz val="11"/>
        <color theme="1"/>
        <rFont val="Calibri"/>
        <family val="2"/>
        <scheme val="minor"/>
      </rPr>
      <t xml:space="preserve">GL. </t>
    </r>
    <r>
      <rPr>
        <sz val="11"/>
        <color theme="1"/>
        <rFont val="Calibri"/>
        <family val="2"/>
        <scheme val="minor"/>
      </rPr>
      <t xml:space="preserve">Asignación de la actividad según el área de conocimiento de cada profesional. </t>
    </r>
  </si>
  <si>
    <r>
      <rPr>
        <b/>
        <sz val="11"/>
        <color theme="1"/>
        <rFont val="Calibri"/>
        <family val="2"/>
        <scheme val="minor"/>
      </rPr>
      <t xml:space="preserve">AP. </t>
    </r>
    <r>
      <rPr>
        <sz val="11"/>
        <color theme="1"/>
        <rFont val="Calibri"/>
        <family val="2"/>
        <scheme val="minor"/>
      </rPr>
      <t>Fallas en los mecanismos de seguridad en la información de la EMB</t>
    </r>
  </si>
  <si>
    <r>
      <rPr>
        <b/>
        <sz val="11"/>
        <color theme="1"/>
        <rFont val="Calibri"/>
        <family val="2"/>
        <scheme val="minor"/>
      </rPr>
      <t xml:space="preserve">GL. </t>
    </r>
    <r>
      <rPr>
        <sz val="11"/>
        <color theme="1"/>
        <rFont val="Calibri"/>
        <family val="2"/>
        <scheme val="minor"/>
      </rPr>
      <t xml:space="preserve">Capacitaciones, actualizaciones y cumplimiento de los deberes legales y contractuales.  </t>
    </r>
  </si>
  <si>
    <r>
      <rPr>
        <b/>
        <sz val="11"/>
        <color theme="1"/>
        <rFont val="Calibri"/>
        <family val="2"/>
        <scheme val="minor"/>
      </rPr>
      <t xml:space="preserve">GL. </t>
    </r>
    <r>
      <rPr>
        <sz val="11"/>
        <color theme="1"/>
        <rFont val="Calibri"/>
        <family val="2"/>
        <scheme val="minor"/>
      </rPr>
      <t>Falta de comunicación al interior de la Entidad.</t>
    </r>
  </si>
  <si>
    <r>
      <rPr>
        <b/>
        <sz val="11"/>
        <color theme="1"/>
        <rFont val="Calibri"/>
        <family val="2"/>
        <scheme val="minor"/>
      </rPr>
      <t xml:space="preserve">GL. </t>
    </r>
    <r>
      <rPr>
        <sz val="11"/>
        <color theme="1"/>
        <rFont val="Calibri"/>
        <family val="2"/>
        <scheme val="minor"/>
      </rPr>
      <t>Se cuenta con los documentos necesarios en el SIG que coadyuven con las tareas asignadas.</t>
    </r>
  </si>
  <si>
    <r>
      <rPr>
        <b/>
        <sz val="11"/>
        <color theme="1"/>
        <rFont val="Calibri"/>
        <family val="2"/>
        <scheme val="minor"/>
      </rPr>
      <t xml:space="preserve">GL. </t>
    </r>
    <r>
      <rPr>
        <sz val="11"/>
        <color theme="1"/>
        <rFont val="Calibri"/>
        <family val="2"/>
        <scheme val="minor"/>
      </rPr>
      <t>Trabajo en equipo al interior de la Entidad.</t>
    </r>
  </si>
  <si>
    <r>
      <rPr>
        <b/>
        <sz val="11"/>
        <color theme="1"/>
        <rFont val="Calibri"/>
        <family val="2"/>
        <scheme val="minor"/>
      </rPr>
      <t xml:space="preserve">GL. </t>
    </r>
    <r>
      <rPr>
        <sz val="11"/>
        <color theme="1"/>
        <rFont val="Calibri"/>
        <family val="2"/>
        <scheme val="minor"/>
      </rPr>
      <t>Experiencia y conocimiento de los profesionales de la Gerencia Jurídica</t>
    </r>
  </si>
  <si>
    <r>
      <rPr>
        <b/>
        <sz val="11"/>
        <color theme="1"/>
        <rFont val="Calibri"/>
        <family val="2"/>
        <scheme val="minor"/>
      </rPr>
      <t xml:space="preserve">GL. </t>
    </r>
    <r>
      <rPr>
        <sz val="11"/>
        <color theme="1"/>
        <rFont val="Calibri"/>
        <family val="2"/>
        <scheme val="minor"/>
      </rPr>
      <t>Escaso conocimiento en temas financieros por parte de los profesionales de la Gerencia Jurídica</t>
    </r>
  </si>
  <si>
    <r>
      <rPr>
        <b/>
        <sz val="11"/>
        <color theme="1"/>
        <rFont val="Calibri"/>
        <family val="2"/>
        <scheme val="minor"/>
      </rPr>
      <t xml:space="preserve">GC. </t>
    </r>
    <r>
      <rPr>
        <sz val="11"/>
        <color theme="1"/>
        <rFont val="Calibri"/>
        <family val="2"/>
        <scheme val="minor"/>
      </rPr>
      <t>Actualización de normas relativas al proceso de contratación</t>
    </r>
  </si>
  <si>
    <r>
      <rPr>
        <b/>
        <sz val="11"/>
        <color theme="1"/>
        <rFont val="Calibri"/>
        <family val="2"/>
        <scheme val="minor"/>
      </rPr>
      <t xml:space="preserve">GC. </t>
    </r>
    <r>
      <rPr>
        <sz val="11"/>
        <color theme="1"/>
        <rFont val="Calibri"/>
        <family val="2"/>
        <scheme val="minor"/>
      </rPr>
      <t xml:space="preserve">Imprecisiones en las especificaciones técnicas y financieras del servicio y/o bien requerido. </t>
    </r>
  </si>
  <si>
    <r>
      <rPr>
        <b/>
        <sz val="11"/>
        <color theme="1"/>
        <rFont val="Calibri"/>
        <family val="2"/>
        <scheme val="minor"/>
      </rPr>
      <t xml:space="preserve">GC. </t>
    </r>
    <r>
      <rPr>
        <sz val="11"/>
        <color theme="1"/>
        <rFont val="Calibri"/>
        <family val="2"/>
        <scheme val="minor"/>
      </rPr>
      <t>Trámite del proceso contractual a través del SECOP</t>
    </r>
  </si>
  <si>
    <r>
      <rPr>
        <b/>
        <sz val="11"/>
        <color theme="1"/>
        <rFont val="Calibri"/>
        <family val="2"/>
        <scheme val="minor"/>
      </rPr>
      <t xml:space="preserve">GC. </t>
    </r>
    <r>
      <rPr>
        <sz val="11"/>
        <color theme="1"/>
        <rFont val="Calibri"/>
        <family val="2"/>
        <scheme val="minor"/>
      </rPr>
      <t>Deficiencia en la estructuración de los procesos de gestión contractual</t>
    </r>
  </si>
  <si>
    <r>
      <rPr>
        <b/>
        <sz val="11"/>
        <color theme="1"/>
        <rFont val="Calibri"/>
        <family val="2"/>
        <scheme val="minor"/>
      </rPr>
      <t xml:space="preserve">GC. </t>
    </r>
    <r>
      <rPr>
        <sz val="11"/>
        <color theme="1"/>
        <rFont val="Calibri"/>
        <family val="2"/>
        <scheme val="minor"/>
      </rPr>
      <t>Acceso a la información y documentos de los contratos suscritos por la entidad a través del Portal Único de Contratación</t>
    </r>
  </si>
  <si>
    <r>
      <rPr>
        <b/>
        <sz val="11"/>
        <color theme="1"/>
        <rFont val="Calibri"/>
        <family val="2"/>
        <scheme val="minor"/>
      </rPr>
      <t xml:space="preserve">GC. </t>
    </r>
    <r>
      <rPr>
        <sz val="11"/>
        <color theme="1"/>
        <rFont val="Calibri"/>
        <family val="2"/>
        <scheme val="minor"/>
      </rPr>
      <t xml:space="preserve">Deficiencias en el diligenciamiento de los formatos de solicitud contractual (información y documentación incompleta o con falencias). </t>
    </r>
  </si>
  <si>
    <r>
      <rPr>
        <b/>
        <sz val="11"/>
        <color theme="1"/>
        <rFont val="Calibri"/>
        <family val="2"/>
        <scheme val="minor"/>
      </rPr>
      <t xml:space="preserve">GC. </t>
    </r>
    <r>
      <rPr>
        <sz val="11"/>
        <color theme="1"/>
        <rFont val="Calibri"/>
        <family val="2"/>
        <scheme val="minor"/>
      </rPr>
      <t>Transparencia y publicidad del proceso de contratación mediante el uso del Portal Único de Contratación y el SECOP II</t>
    </r>
  </si>
  <si>
    <r>
      <rPr>
        <b/>
        <sz val="11"/>
        <color theme="1"/>
        <rFont val="Calibri"/>
        <family val="2"/>
        <scheme val="minor"/>
      </rPr>
      <t xml:space="preserve">GF. </t>
    </r>
    <r>
      <rPr>
        <sz val="11"/>
        <color theme="1"/>
        <rFont val="Calibri"/>
        <family val="2"/>
        <scheme val="minor"/>
      </rPr>
      <t>Desconocimiento de las políticas internas.</t>
    </r>
  </si>
  <si>
    <r>
      <rPr>
        <b/>
        <sz val="11"/>
        <color theme="1"/>
        <rFont val="Calibri"/>
        <family val="2"/>
        <scheme val="minor"/>
      </rPr>
      <t xml:space="preserve">GF. </t>
    </r>
    <r>
      <rPr>
        <sz val="11"/>
        <color theme="1"/>
        <rFont val="Calibri"/>
        <family val="2"/>
        <scheme val="minor"/>
      </rPr>
      <t>Buena comunicación del equipo de trabajo</t>
    </r>
  </si>
  <si>
    <r>
      <rPr>
        <b/>
        <sz val="11"/>
        <color theme="1"/>
        <rFont val="Calibri"/>
        <family val="2"/>
        <scheme val="minor"/>
      </rPr>
      <t xml:space="preserve">GF. </t>
    </r>
    <r>
      <rPr>
        <sz val="11"/>
        <color theme="1"/>
        <rFont val="Calibri"/>
        <family val="2"/>
        <scheme val="minor"/>
      </rPr>
      <t>Errores en la planeación de las actividades.</t>
    </r>
  </si>
  <si>
    <r>
      <rPr>
        <b/>
        <sz val="11"/>
        <color theme="1"/>
        <rFont val="Calibri"/>
        <family val="2"/>
        <scheme val="minor"/>
      </rPr>
      <t xml:space="preserve">GF. </t>
    </r>
    <r>
      <rPr>
        <sz val="11"/>
        <color theme="1"/>
        <rFont val="Calibri"/>
        <family val="2"/>
        <scheme val="minor"/>
      </rPr>
      <t>Trabajo en equipo</t>
    </r>
  </si>
  <si>
    <r>
      <rPr>
        <b/>
        <sz val="11"/>
        <color theme="1"/>
        <rFont val="Calibri"/>
        <family val="2"/>
        <scheme val="minor"/>
      </rPr>
      <t xml:space="preserve">GF. </t>
    </r>
    <r>
      <rPr>
        <sz val="11"/>
        <color theme="1"/>
        <rFont val="Calibri"/>
        <family val="2"/>
        <scheme val="minor"/>
      </rPr>
      <t>Comunicación poco efectiva con otras áreas.</t>
    </r>
  </si>
  <si>
    <r>
      <rPr>
        <b/>
        <sz val="11"/>
        <color theme="1"/>
        <rFont val="Calibri"/>
        <family val="2"/>
        <scheme val="minor"/>
      </rPr>
      <t xml:space="preserve">GF. </t>
    </r>
    <r>
      <rPr>
        <sz val="11"/>
        <color theme="1"/>
        <rFont val="Calibri"/>
        <family val="2"/>
        <scheme val="minor"/>
      </rPr>
      <t>Personal capacitado</t>
    </r>
  </si>
  <si>
    <r>
      <rPr>
        <b/>
        <sz val="11"/>
        <color theme="1"/>
        <rFont val="Calibri"/>
        <family val="2"/>
        <scheme val="minor"/>
      </rPr>
      <t xml:space="preserve">GF. </t>
    </r>
    <r>
      <rPr>
        <sz val="11"/>
        <color theme="1"/>
        <rFont val="Calibri"/>
        <family val="2"/>
        <scheme val="minor"/>
      </rPr>
      <t>Solicitudes extemporáneas.</t>
    </r>
  </si>
  <si>
    <r>
      <rPr>
        <b/>
        <sz val="11"/>
        <color theme="1"/>
        <rFont val="Calibri"/>
        <family val="2"/>
        <scheme val="minor"/>
      </rPr>
      <t xml:space="preserve">GF. </t>
    </r>
    <r>
      <rPr>
        <sz val="11"/>
        <color theme="1"/>
        <rFont val="Calibri"/>
        <family val="2"/>
        <scheme val="minor"/>
      </rPr>
      <t>Herramienta tecnológica de Sistema de información financiera integral.</t>
    </r>
  </si>
  <si>
    <r>
      <rPr>
        <b/>
        <sz val="11"/>
        <color theme="1"/>
        <rFont val="Calibri"/>
        <family val="2"/>
        <scheme val="minor"/>
      </rPr>
      <t xml:space="preserve">GF. </t>
    </r>
    <r>
      <rPr>
        <sz val="11"/>
        <color theme="1"/>
        <rFont val="Calibri"/>
        <family val="2"/>
        <scheme val="minor"/>
      </rPr>
      <t>Reprocesos en la revisión de requisitos necesarios para ejecutar la causación y pago.</t>
    </r>
  </si>
  <si>
    <r>
      <rPr>
        <b/>
        <sz val="11"/>
        <color theme="1"/>
        <rFont val="Calibri"/>
        <family val="2"/>
        <scheme val="minor"/>
      </rPr>
      <t xml:space="preserve">GF. </t>
    </r>
    <r>
      <rPr>
        <sz val="11"/>
        <color theme="1"/>
        <rFont val="Calibri"/>
        <family val="2"/>
        <scheme val="minor"/>
      </rPr>
      <t>Documentación del SIG completa y adecuada para la ejecución de los procesos.</t>
    </r>
  </si>
  <si>
    <r>
      <rPr>
        <b/>
        <sz val="11"/>
        <color theme="1"/>
        <rFont val="Calibri"/>
        <family val="2"/>
        <scheme val="minor"/>
      </rPr>
      <t xml:space="preserve">GF. </t>
    </r>
    <r>
      <rPr>
        <sz val="11"/>
        <color theme="1"/>
        <rFont val="Calibri"/>
        <family val="2"/>
        <scheme val="minor"/>
      </rPr>
      <t>La tesorería no cuenta con las instalaciones adecuadas.</t>
    </r>
  </si>
  <si>
    <r>
      <rPr>
        <b/>
        <sz val="11"/>
        <color theme="1"/>
        <rFont val="Calibri"/>
        <family val="2"/>
        <scheme val="minor"/>
      </rPr>
      <t xml:space="preserve">GF. </t>
    </r>
    <r>
      <rPr>
        <sz val="11"/>
        <color theme="1"/>
        <rFont val="Calibri"/>
        <family val="2"/>
        <scheme val="minor"/>
      </rPr>
      <t>Contar con revisor fiscal y asesor tributario.</t>
    </r>
  </si>
  <si>
    <r>
      <rPr>
        <b/>
        <sz val="11"/>
        <color theme="1"/>
        <rFont val="Calibri"/>
        <family val="2"/>
        <scheme val="minor"/>
      </rPr>
      <t xml:space="preserve">GF. </t>
    </r>
    <r>
      <rPr>
        <sz val="11"/>
        <color theme="1"/>
        <rFont val="Calibri"/>
        <family val="2"/>
        <scheme val="minor"/>
      </rPr>
      <t>Incumplimiento de cronogramas</t>
    </r>
  </si>
  <si>
    <r>
      <rPr>
        <b/>
        <sz val="11"/>
        <color theme="1"/>
        <rFont val="Calibri"/>
        <family val="2"/>
        <scheme val="minor"/>
      </rPr>
      <t xml:space="preserve">TH. </t>
    </r>
    <r>
      <rPr>
        <sz val="11"/>
        <color theme="1"/>
        <rFont val="Calibri"/>
        <family val="2"/>
        <scheme val="minor"/>
      </rPr>
      <t>Labor de la GCCCM como aliado en la divulgación de la información del proceso.</t>
    </r>
  </si>
  <si>
    <r>
      <rPr>
        <b/>
        <sz val="11"/>
        <color theme="1"/>
        <rFont val="Calibri"/>
        <family val="2"/>
        <scheme val="minor"/>
      </rPr>
      <t xml:space="preserve">GF. </t>
    </r>
    <r>
      <rPr>
        <sz val="11"/>
        <color theme="1"/>
        <rFont val="Calibri"/>
        <family val="2"/>
        <scheme val="minor"/>
      </rPr>
      <t>Fallas tecnológicas</t>
    </r>
  </si>
  <si>
    <r>
      <rPr>
        <b/>
        <sz val="11"/>
        <color theme="1"/>
        <rFont val="Calibri"/>
        <family val="2"/>
        <scheme val="minor"/>
      </rPr>
      <t xml:space="preserve">TH. </t>
    </r>
    <r>
      <rPr>
        <sz val="11"/>
        <color theme="1"/>
        <rFont val="Calibri"/>
        <family val="2"/>
        <scheme val="minor"/>
      </rPr>
      <t>Se tienen procedimientos maduros en relación con la gestión del talento humano</t>
    </r>
  </si>
  <si>
    <r>
      <rPr>
        <b/>
        <sz val="11"/>
        <color theme="1"/>
        <rFont val="Calibri"/>
        <family val="2"/>
        <scheme val="minor"/>
      </rPr>
      <t xml:space="preserve">TH. </t>
    </r>
    <r>
      <rPr>
        <sz val="11"/>
        <color theme="1"/>
        <rFont val="Calibri"/>
        <family val="2"/>
        <scheme val="minor"/>
      </rPr>
      <t>Falta de conocimiento de los deberes y responsabilidades como servidores públicos.</t>
    </r>
  </si>
  <si>
    <r>
      <rPr>
        <b/>
        <sz val="11"/>
        <color theme="1"/>
        <rFont val="Calibri"/>
        <family val="2"/>
        <scheme val="minor"/>
      </rPr>
      <t xml:space="preserve">RF. </t>
    </r>
    <r>
      <rPr>
        <sz val="11"/>
        <color theme="1"/>
        <rFont val="Calibri"/>
        <family val="2"/>
        <scheme val="minor"/>
      </rPr>
      <t>Buen trabajo en equipo.</t>
    </r>
  </si>
  <si>
    <r>
      <rPr>
        <b/>
        <sz val="11"/>
        <color theme="1"/>
        <rFont val="Calibri"/>
        <family val="2"/>
        <scheme val="minor"/>
      </rPr>
      <t xml:space="preserve">TH. </t>
    </r>
    <r>
      <rPr>
        <sz val="11"/>
        <color theme="1"/>
        <rFont val="Calibri"/>
        <family val="2"/>
        <scheme val="minor"/>
      </rPr>
      <t>Falta de interés para participar en las diferentes actividades que se diseñan.</t>
    </r>
  </si>
  <si>
    <r>
      <rPr>
        <b/>
        <sz val="11"/>
        <color theme="1"/>
        <rFont val="Calibri"/>
        <family val="2"/>
        <scheme val="minor"/>
      </rPr>
      <t xml:space="preserve">RF. </t>
    </r>
    <r>
      <rPr>
        <sz val="11"/>
        <color theme="1"/>
        <rFont val="Calibri"/>
        <family val="2"/>
        <scheme val="minor"/>
      </rPr>
      <t>Buena comunicación entre las personas del proceso.</t>
    </r>
  </si>
  <si>
    <r>
      <rPr>
        <b/>
        <sz val="11"/>
        <color theme="1"/>
        <rFont val="Calibri"/>
        <family val="2"/>
        <scheme val="minor"/>
      </rPr>
      <t xml:space="preserve">TH. </t>
    </r>
    <r>
      <rPr>
        <sz val="11"/>
        <color theme="1"/>
        <rFont val="Calibri"/>
        <family val="2"/>
        <scheme val="minor"/>
      </rPr>
      <t>El actual aplicativo es insuficiente para la administración integral del pesonal.</t>
    </r>
  </si>
  <si>
    <r>
      <rPr>
        <b/>
        <sz val="11"/>
        <color theme="1"/>
        <rFont val="Calibri"/>
        <family val="2"/>
        <scheme val="minor"/>
      </rPr>
      <t xml:space="preserve">RF. </t>
    </r>
    <r>
      <rPr>
        <sz val="11"/>
        <color theme="1"/>
        <rFont val="Calibri"/>
        <family val="2"/>
        <scheme val="minor"/>
      </rPr>
      <t>Personal capacitado.</t>
    </r>
  </si>
  <si>
    <r>
      <rPr>
        <b/>
        <sz val="11"/>
        <color theme="1"/>
        <rFont val="Calibri"/>
        <family val="2"/>
        <scheme val="minor"/>
      </rPr>
      <t xml:space="preserve">TH. </t>
    </r>
    <r>
      <rPr>
        <sz val="11"/>
        <color theme="1"/>
        <rFont val="Calibri"/>
        <family val="2"/>
        <scheme val="minor"/>
      </rPr>
      <t>El personal no sigue los conductos definidos para la realización de solicitudes al área de Talento Humano.</t>
    </r>
  </si>
  <si>
    <r>
      <rPr>
        <b/>
        <sz val="11"/>
        <color theme="1"/>
        <rFont val="Calibri"/>
        <family val="2"/>
        <scheme val="minor"/>
      </rPr>
      <t xml:space="preserve">RF. </t>
    </r>
    <r>
      <rPr>
        <sz val="11"/>
        <color theme="1"/>
        <rFont val="Calibri"/>
        <family val="2"/>
        <scheme val="minor"/>
      </rPr>
      <t>Adecuada segregación de funciones.</t>
    </r>
  </si>
  <si>
    <r>
      <rPr>
        <b/>
        <sz val="11"/>
        <color theme="1"/>
        <rFont val="Calibri"/>
        <family val="2"/>
        <scheme val="minor"/>
      </rPr>
      <t xml:space="preserve">TH. </t>
    </r>
    <r>
      <rPr>
        <sz val="11"/>
        <color theme="1"/>
        <rFont val="Calibri"/>
        <family val="2"/>
        <scheme val="minor"/>
      </rPr>
      <t>Falta de posicionamiento estratégico del proceso de talento humano en la entidad</t>
    </r>
  </si>
  <si>
    <r>
      <rPr>
        <b/>
        <sz val="11"/>
        <color theme="1"/>
        <rFont val="Calibri"/>
        <family val="2"/>
        <scheme val="minor"/>
      </rPr>
      <t xml:space="preserve">RF. </t>
    </r>
    <r>
      <rPr>
        <sz val="11"/>
        <color theme="1"/>
        <rFont val="Calibri"/>
        <family val="2"/>
        <scheme val="minor"/>
      </rPr>
      <t>Herramientas adecuadas para la ejecución de las actividades del proceso.</t>
    </r>
  </si>
  <si>
    <r>
      <rPr>
        <b/>
        <sz val="11"/>
        <color theme="1"/>
        <rFont val="Calibri"/>
        <family val="2"/>
        <scheme val="minor"/>
      </rPr>
      <t xml:space="preserve">TH. </t>
    </r>
    <r>
      <rPr>
        <sz val="11"/>
        <color theme="1"/>
        <rFont val="Calibri"/>
        <family val="2"/>
        <scheme val="minor"/>
      </rPr>
      <t>Proceso de inducción deficiente</t>
    </r>
  </si>
  <si>
    <r>
      <rPr>
        <b/>
        <sz val="11"/>
        <color theme="1"/>
        <rFont val="Calibri"/>
        <family val="2"/>
        <scheme val="minor"/>
      </rPr>
      <t xml:space="preserve">GT. </t>
    </r>
    <r>
      <rPr>
        <sz val="11"/>
        <color theme="1"/>
        <rFont val="Calibri"/>
        <family val="2"/>
        <scheme val="minor"/>
      </rPr>
      <t>Uso eficiente de los recursos de TI.</t>
    </r>
  </si>
  <si>
    <r>
      <rPr>
        <b/>
        <sz val="11"/>
        <color theme="1"/>
        <rFont val="Calibri"/>
        <family val="2"/>
        <scheme val="minor"/>
      </rPr>
      <t xml:space="preserve">TH. </t>
    </r>
    <r>
      <rPr>
        <sz val="11"/>
        <color theme="1"/>
        <rFont val="Calibri"/>
        <family val="2"/>
        <scheme val="minor"/>
      </rPr>
      <t>Personal insuficiente para atender las necesidades del proceso</t>
    </r>
  </si>
  <si>
    <r>
      <rPr>
        <b/>
        <sz val="11"/>
        <color theme="1"/>
        <rFont val="Calibri"/>
        <family val="2"/>
        <scheme val="minor"/>
      </rPr>
      <t xml:space="preserve">GT. </t>
    </r>
    <r>
      <rPr>
        <sz val="11"/>
        <color theme="1"/>
        <rFont val="Calibri"/>
        <family val="2"/>
        <scheme val="minor"/>
      </rPr>
      <t>Políticas y lineamientos enfocados en el proceso de Gestión de TI</t>
    </r>
  </si>
  <si>
    <r>
      <rPr>
        <b/>
        <sz val="11"/>
        <color theme="1"/>
        <rFont val="Calibri"/>
        <family val="2"/>
        <scheme val="minor"/>
      </rPr>
      <t xml:space="preserve">TH. </t>
    </r>
    <r>
      <rPr>
        <sz val="11"/>
        <color theme="1"/>
        <rFont val="Calibri"/>
        <family val="2"/>
        <scheme val="minor"/>
      </rPr>
      <t>Deficiencia en la implementación del proceso de selección del personal</t>
    </r>
  </si>
  <si>
    <r>
      <rPr>
        <b/>
        <sz val="11"/>
        <color theme="1"/>
        <rFont val="Calibri"/>
        <family val="2"/>
        <scheme val="minor"/>
      </rPr>
      <t xml:space="preserve">GT. </t>
    </r>
    <r>
      <rPr>
        <sz val="11"/>
        <color theme="1"/>
        <rFont val="Calibri"/>
        <family val="2"/>
        <scheme val="minor"/>
      </rPr>
      <t>Monitoreo preventivo a la infraestructura tecnológica</t>
    </r>
  </si>
  <si>
    <r>
      <rPr>
        <b/>
        <sz val="11"/>
        <color theme="1"/>
        <rFont val="Calibri"/>
        <family val="2"/>
        <scheme val="minor"/>
      </rPr>
      <t xml:space="preserve">RF. </t>
    </r>
    <r>
      <rPr>
        <sz val="11"/>
        <color theme="1"/>
        <rFont val="Calibri"/>
        <family val="2"/>
        <scheme val="minor"/>
      </rPr>
      <t>Falencia en la transferencia de conocimiento en lo que se refiere a la supervisión de los contratos y procesos operativos.</t>
    </r>
  </si>
  <si>
    <r>
      <rPr>
        <b/>
        <sz val="11"/>
        <color theme="1"/>
        <rFont val="Calibri"/>
        <family val="2"/>
        <scheme val="minor"/>
      </rPr>
      <t xml:space="preserve">GT. </t>
    </r>
    <r>
      <rPr>
        <sz val="11"/>
        <color theme="1"/>
        <rFont val="Calibri"/>
        <family val="2"/>
        <scheme val="minor"/>
      </rPr>
      <t>Recurso humano con conocimiento y experiencia en la administración de los recursos tecnológicos.</t>
    </r>
  </si>
  <si>
    <r>
      <rPr>
        <b/>
        <sz val="11"/>
        <color theme="1"/>
        <rFont val="Calibri"/>
        <family val="2"/>
        <scheme val="minor"/>
      </rPr>
      <t xml:space="preserve">RF. </t>
    </r>
    <r>
      <rPr>
        <sz val="11"/>
        <color theme="1"/>
        <rFont val="Calibri"/>
        <family val="2"/>
        <scheme val="minor"/>
      </rPr>
      <t>Inadecuada política de reemplazos por ausencias de personal.</t>
    </r>
  </si>
  <si>
    <r>
      <rPr>
        <b/>
        <sz val="11"/>
        <color theme="1"/>
        <rFont val="Calibri"/>
        <family val="2"/>
        <scheme val="minor"/>
      </rPr>
      <t xml:space="preserve">GT. </t>
    </r>
    <r>
      <rPr>
        <sz val="11"/>
        <color theme="1"/>
        <rFont val="Calibri"/>
        <family val="2"/>
        <scheme val="minor"/>
      </rPr>
      <t>Recurso humano con conocimiento y experiencia en gobierno digital, seguridad digital y de la información.</t>
    </r>
  </si>
  <si>
    <r>
      <rPr>
        <b/>
        <sz val="11"/>
        <color theme="1"/>
        <rFont val="Calibri"/>
        <family val="2"/>
        <scheme val="minor"/>
      </rPr>
      <t xml:space="preserve">RF. </t>
    </r>
    <r>
      <rPr>
        <sz val="11"/>
        <color theme="1"/>
        <rFont val="Calibri"/>
        <family val="2"/>
        <scheme val="minor"/>
      </rPr>
      <t>Falta de conocimiento por parte de los servidores respecto de los procedimientos administrativos lo que dificulta también la comunicación.</t>
    </r>
  </si>
  <si>
    <r>
      <rPr>
        <b/>
        <sz val="11"/>
        <color theme="1"/>
        <rFont val="Calibri"/>
        <family val="2"/>
        <scheme val="minor"/>
      </rPr>
      <t xml:space="preserve">GT. </t>
    </r>
    <r>
      <rPr>
        <sz val="11"/>
        <color theme="1"/>
        <rFont val="Calibri"/>
        <family val="2"/>
        <scheme val="minor"/>
      </rPr>
      <t>Habilidades de los miembros del equipo para la transformación digital</t>
    </r>
  </si>
  <si>
    <r>
      <rPr>
        <b/>
        <sz val="11"/>
        <color theme="1"/>
        <rFont val="Calibri"/>
        <family val="2"/>
        <scheme val="minor"/>
      </rPr>
      <t xml:space="preserve">RF. </t>
    </r>
    <r>
      <rPr>
        <sz val="11"/>
        <color theme="1"/>
        <rFont val="Calibri"/>
        <family val="2"/>
        <scheme val="minor"/>
      </rPr>
      <t>Incremento en el volumen de contrataciones de personal que afecten el normal abastecimiento de suministros para la correcta prestación de los servicios.</t>
    </r>
  </si>
  <si>
    <r>
      <rPr>
        <b/>
        <sz val="11"/>
        <color theme="1"/>
        <rFont val="Calibri"/>
        <family val="2"/>
        <scheme val="minor"/>
      </rPr>
      <t xml:space="preserve">GT. </t>
    </r>
    <r>
      <rPr>
        <sz val="11"/>
        <color theme="1"/>
        <rFont val="Calibri"/>
        <family val="2"/>
        <scheme val="minor"/>
      </rPr>
      <t>Buena percepción de los usuarios frente a los procesos de tecnología</t>
    </r>
  </si>
  <si>
    <r>
      <rPr>
        <b/>
        <sz val="11"/>
        <color theme="1"/>
        <rFont val="Calibri"/>
        <family val="2"/>
        <scheme val="minor"/>
      </rPr>
      <t xml:space="preserve">GT. </t>
    </r>
    <r>
      <rPr>
        <sz val="11"/>
        <color theme="1"/>
        <rFont val="Calibri"/>
        <family val="2"/>
        <scheme val="minor"/>
      </rPr>
      <t>El respaldo con el que cuenta actualmente la infraestructura tecnológica aún no es suficiente.</t>
    </r>
  </si>
  <si>
    <r>
      <rPr>
        <b/>
        <sz val="11"/>
        <color theme="1"/>
        <rFont val="Calibri"/>
        <family val="2"/>
        <scheme val="minor"/>
      </rPr>
      <t xml:space="preserve">GT. </t>
    </r>
    <r>
      <rPr>
        <sz val="11"/>
        <color theme="1"/>
        <rFont val="Calibri"/>
        <family val="2"/>
        <scheme val="minor"/>
      </rPr>
      <t>Actitud de sevicio al cliente por parte del equipo de OTSI</t>
    </r>
  </si>
  <si>
    <r>
      <rPr>
        <b/>
        <sz val="11"/>
        <color theme="1"/>
        <rFont val="Calibri"/>
        <family val="2"/>
        <scheme val="minor"/>
      </rPr>
      <t xml:space="preserve">GT. </t>
    </r>
    <r>
      <rPr>
        <sz val="11"/>
        <color theme="1"/>
        <rFont val="Calibri"/>
        <family val="2"/>
        <scheme val="minor"/>
      </rPr>
      <t>Mal uso, errores funcionales y operativos por parte de los usuarios autorizados (Compromiso de funciones)</t>
    </r>
  </si>
  <si>
    <r>
      <rPr>
        <b/>
        <sz val="11"/>
        <color theme="1"/>
        <rFont val="Calibri"/>
        <family val="2"/>
        <scheme val="minor"/>
      </rPr>
      <t xml:space="preserve">GT. </t>
    </r>
    <r>
      <rPr>
        <sz val="11"/>
        <color theme="1"/>
        <rFont val="Calibri"/>
        <family val="2"/>
        <scheme val="minor"/>
      </rPr>
      <t>Equipo humano que diseña y propone proyectos de desarrollo de aplicaciones basados en arquitecturas estándares que permiten su usabilidad, accesibilidad, mantenibilidad, escalabilidad y fácil integración e interoperabilidad con otras aplicaciones.</t>
    </r>
  </si>
  <si>
    <r>
      <rPr>
        <b/>
        <sz val="11"/>
        <color theme="1"/>
        <rFont val="Calibri"/>
        <family val="2"/>
        <scheme val="minor"/>
      </rPr>
      <t xml:space="preserve">GT. </t>
    </r>
    <r>
      <rPr>
        <sz val="11"/>
        <color theme="1"/>
        <rFont val="Calibri"/>
        <family val="2"/>
        <scheme val="minor"/>
      </rPr>
      <t>Fallas en los controles de acceso de los usuarios a la información (Compromiso de funciones)</t>
    </r>
  </si>
  <si>
    <r>
      <rPr>
        <b/>
        <sz val="11"/>
        <color theme="1"/>
        <rFont val="Calibri"/>
        <family val="2"/>
        <scheme val="minor"/>
      </rPr>
      <t xml:space="preserve">GT. </t>
    </r>
    <r>
      <rPr>
        <sz val="11"/>
        <color theme="1"/>
        <rFont val="Calibri"/>
        <family val="2"/>
        <scheme val="minor"/>
      </rPr>
      <t>El equipo de TI tiene capacidad de sensibilizar a los usuarios en el uso eficiente de las TIC</t>
    </r>
  </si>
  <si>
    <r>
      <rPr>
        <b/>
        <sz val="11"/>
        <color theme="1"/>
        <rFont val="Calibri"/>
        <family val="2"/>
        <scheme val="minor"/>
      </rPr>
      <t xml:space="preserve">GT. </t>
    </r>
    <r>
      <rPr>
        <sz val="11"/>
        <color theme="1"/>
        <rFont val="Calibri"/>
        <family val="2"/>
        <scheme val="minor"/>
      </rPr>
      <t>Controles del Modelo de seguridad y privacidad de la Información que no se estén cumpliendo en los sistemas de información habilitados</t>
    </r>
  </si>
  <si>
    <r>
      <rPr>
        <b/>
        <sz val="11"/>
        <color theme="1"/>
        <rFont val="Calibri"/>
        <family val="2"/>
        <scheme val="minor"/>
      </rPr>
      <t xml:space="preserve">GT. </t>
    </r>
    <r>
      <rPr>
        <sz val="11"/>
        <color theme="1"/>
        <rFont val="Calibri"/>
        <family val="2"/>
        <scheme val="minor"/>
      </rPr>
      <t>Capacidad para definir políticas y procedimientos que mejoren y transformen de manera eficiente el proceso de gestión de TI</t>
    </r>
  </si>
  <si>
    <r>
      <rPr>
        <b/>
        <sz val="11"/>
        <color theme="1"/>
        <rFont val="Calibri"/>
        <family val="2"/>
        <scheme val="minor"/>
      </rPr>
      <t xml:space="preserve">GT. </t>
    </r>
    <r>
      <rPr>
        <sz val="11"/>
        <color theme="1"/>
        <rFont val="Calibri"/>
        <family val="2"/>
        <scheme val="minor"/>
      </rPr>
      <t>No se ha realizado un diagnóstico de las acciones de seguridad de los aplicativos y sus funcionalidades</t>
    </r>
  </si>
  <si>
    <r>
      <rPr>
        <b/>
        <sz val="11"/>
        <color theme="1"/>
        <rFont val="Calibri"/>
        <family val="2"/>
        <scheme val="minor"/>
      </rPr>
      <t xml:space="preserve">GD. </t>
    </r>
    <r>
      <rPr>
        <sz val="11"/>
        <color theme="1"/>
        <rFont val="Calibri"/>
        <family val="2"/>
        <scheme val="minor"/>
      </rPr>
      <t>Se cuenta con el comité institucional de gestión y desempeño instancia asesora en materia archivistica.</t>
    </r>
  </si>
  <si>
    <r>
      <rPr>
        <b/>
        <sz val="11"/>
        <color theme="1"/>
        <rFont val="Calibri"/>
        <family val="2"/>
        <scheme val="minor"/>
      </rPr>
      <t xml:space="preserve">GT. </t>
    </r>
    <r>
      <rPr>
        <sz val="11"/>
        <color theme="1"/>
        <rFont val="Calibri"/>
        <family val="2"/>
        <scheme val="minor"/>
      </rPr>
      <t>Fallas técnicas imprevistas de la infraestructura tecnológica (Fallas técnicas)</t>
    </r>
  </si>
  <si>
    <r>
      <rPr>
        <b/>
        <sz val="11"/>
        <color theme="1"/>
        <rFont val="Calibri"/>
        <family val="2"/>
        <scheme val="minor"/>
      </rPr>
      <t xml:space="preserve">GD. </t>
    </r>
    <r>
      <rPr>
        <sz val="11"/>
        <color theme="1"/>
        <rFont val="Calibri"/>
        <family val="2"/>
        <scheme val="minor"/>
      </rPr>
      <t>Conocimiento del personal frente a la normativa archivística y los procedimientos internos establecidos en la EMB.</t>
    </r>
  </si>
  <si>
    <r>
      <rPr>
        <b/>
        <sz val="11"/>
        <color theme="1"/>
        <rFont val="Calibri"/>
        <family val="2"/>
        <scheme val="minor"/>
      </rPr>
      <t xml:space="preserve">GT. </t>
    </r>
    <r>
      <rPr>
        <sz val="11"/>
        <color theme="1"/>
        <rFont val="Calibri"/>
        <family val="2"/>
        <scheme val="minor"/>
      </rPr>
      <t>Falta de continua capacitación en el buen manejo de las aplicaciones existentes y de las nuevas para obtener su mayor provecho</t>
    </r>
  </si>
  <si>
    <r>
      <rPr>
        <b/>
        <sz val="11"/>
        <color theme="1"/>
        <rFont val="Calibri"/>
        <family val="2"/>
        <scheme val="minor"/>
      </rPr>
      <t xml:space="preserve">GD. </t>
    </r>
    <r>
      <rPr>
        <sz val="11"/>
        <color theme="1"/>
        <rFont val="Calibri"/>
        <family val="2"/>
        <scheme val="minor"/>
      </rPr>
      <t>El proceso se encuentra caracterizado y alineado con el SIG y MIPG.</t>
    </r>
  </si>
  <si>
    <r>
      <rPr>
        <b/>
        <sz val="11"/>
        <color theme="1"/>
        <rFont val="Calibri"/>
        <family val="2"/>
        <scheme val="minor"/>
      </rPr>
      <t xml:space="preserve">GT. </t>
    </r>
    <r>
      <rPr>
        <sz val="11"/>
        <color theme="1"/>
        <rFont val="Calibri"/>
        <family val="2"/>
        <scheme val="minor"/>
      </rPr>
      <t>Errores en el almacenamiento de información</t>
    </r>
  </si>
  <si>
    <r>
      <rPr>
        <b/>
        <sz val="11"/>
        <color theme="1"/>
        <rFont val="Calibri"/>
        <family val="2"/>
        <scheme val="minor"/>
      </rPr>
      <t xml:space="preserve">GD. </t>
    </r>
    <r>
      <rPr>
        <sz val="11"/>
        <color theme="1"/>
        <rFont val="Calibri"/>
        <family val="2"/>
        <scheme val="minor"/>
      </rPr>
      <t>Recursos presupuestales para la implementación del programa de gestión documental PGD y PINAR.</t>
    </r>
  </si>
  <si>
    <r>
      <rPr>
        <b/>
        <sz val="11"/>
        <color theme="1"/>
        <rFont val="Calibri"/>
        <family val="2"/>
        <scheme val="minor"/>
      </rPr>
      <t xml:space="preserve">GT. </t>
    </r>
    <r>
      <rPr>
        <sz val="11"/>
        <color theme="1"/>
        <rFont val="Calibri"/>
        <family val="2"/>
        <scheme val="minor"/>
      </rPr>
      <t>Falta definir y documentar el plan de mantenimientos preventivos de las herramientas tecnológicas</t>
    </r>
  </si>
  <si>
    <r>
      <rPr>
        <b/>
        <sz val="11"/>
        <color theme="1"/>
        <rFont val="Calibri"/>
        <family val="2"/>
        <scheme val="minor"/>
      </rPr>
      <t xml:space="preserve">GD. </t>
    </r>
    <r>
      <rPr>
        <sz val="11"/>
        <color theme="1"/>
        <rFont val="Calibri"/>
        <family val="2"/>
        <scheme val="minor"/>
      </rPr>
      <t>Contar con un prestador de servicios documentales y archivísticos externo.</t>
    </r>
  </si>
  <si>
    <r>
      <rPr>
        <b/>
        <sz val="11"/>
        <color theme="1"/>
        <rFont val="Calibri"/>
        <family val="2"/>
        <scheme val="minor"/>
      </rPr>
      <t xml:space="preserve">GT. </t>
    </r>
    <r>
      <rPr>
        <sz val="11"/>
        <color theme="1"/>
        <rFont val="Calibri"/>
        <family val="2"/>
        <scheme val="minor"/>
      </rPr>
      <t>Los servidores de la OTSI realicen actividades operativas y funcionales pertenecientes a otros procesos.</t>
    </r>
  </si>
  <si>
    <r>
      <rPr>
        <b/>
        <sz val="11"/>
        <color theme="1"/>
        <rFont val="Calibri"/>
        <family val="2"/>
        <scheme val="minor"/>
      </rPr>
      <t xml:space="preserve">GD. </t>
    </r>
    <r>
      <rPr>
        <sz val="11"/>
        <color theme="1"/>
        <rFont val="Calibri"/>
        <family val="2"/>
        <scheme val="minor"/>
      </rPr>
      <t>Existencia de instrumentos archivísticos y de gestión de la información.</t>
    </r>
  </si>
  <si>
    <r>
      <rPr>
        <b/>
        <sz val="11"/>
        <color theme="1"/>
        <rFont val="Calibri"/>
        <family val="2"/>
        <scheme val="minor"/>
      </rPr>
      <t xml:space="preserve">GT. </t>
    </r>
    <r>
      <rPr>
        <sz val="11"/>
        <color theme="1"/>
        <rFont val="Calibri"/>
        <family val="2"/>
        <scheme val="minor"/>
      </rPr>
      <t>Falta de presupuesto para suplir las necesidades estratégicas de la OTSI</t>
    </r>
  </si>
  <si>
    <r>
      <rPr>
        <b/>
        <sz val="11"/>
        <color theme="1"/>
        <rFont val="Calibri"/>
        <family val="2"/>
        <scheme val="minor"/>
      </rPr>
      <t xml:space="preserve">EM. </t>
    </r>
    <r>
      <rPr>
        <sz val="11"/>
        <color theme="1"/>
        <rFont val="Calibri"/>
        <family val="2"/>
        <scheme val="minor"/>
      </rPr>
      <t>Equipo de profesionales idonéos para el cumplimiento oportuno, eficiente y con calidad de los objetivos del proceso, capacidad de trabajo en equipo e interdisciplinariedad que requiere el desarrollo de las auditorias, con conocimientos sólidos en manejo de las herramientas ofimáticas y web, así como experiencia en materia legal, de control interno, marco normativo Distrital y Nacional y temas generales del Sector Público.</t>
    </r>
  </si>
  <si>
    <r>
      <rPr>
        <b/>
        <sz val="11"/>
        <color theme="1"/>
        <rFont val="Calibri"/>
        <family val="2"/>
        <scheme val="minor"/>
      </rPr>
      <t xml:space="preserve">GT. </t>
    </r>
    <r>
      <rPr>
        <sz val="11"/>
        <color theme="1"/>
        <rFont val="Calibri"/>
        <family val="2"/>
        <scheme val="minor"/>
      </rPr>
      <t>Información de la entidad en equipos personales de los servidores.</t>
    </r>
  </si>
  <si>
    <r>
      <rPr>
        <b/>
        <sz val="11"/>
        <color theme="1"/>
        <rFont val="Calibri"/>
        <family val="2"/>
        <scheme val="minor"/>
      </rPr>
      <t xml:space="preserve">EM. </t>
    </r>
    <r>
      <rPr>
        <sz val="11"/>
        <color theme="1"/>
        <rFont val="Calibri"/>
        <family val="2"/>
        <scheme val="minor"/>
      </rPr>
      <t xml:space="preserve">Amplio conocimiento y experiencia en la formulación e implementación por parte del equipo de la OCI de metodologías, herramientas, instrumentos y métodos de auditoría aplicables al sector público colombiano, tomando normas y buenas prácticas internacionales y referentes nacionales y distritales, que brinden recomendaciones que a consideración de la administración puedan generar valor en los procesos de la EMB. </t>
    </r>
  </si>
  <si>
    <r>
      <rPr>
        <b/>
        <sz val="11"/>
        <color theme="1"/>
        <rFont val="Calibri"/>
        <family val="2"/>
        <scheme val="minor"/>
      </rPr>
      <t xml:space="preserve">GD. </t>
    </r>
    <r>
      <rPr>
        <sz val="11"/>
        <color theme="1"/>
        <rFont val="Calibri"/>
        <family val="2"/>
        <scheme val="minor"/>
      </rPr>
      <t xml:space="preserve">Insuficiente capacitación sobre los aspectos operativos del proceso de gestión documental. </t>
    </r>
  </si>
  <si>
    <r>
      <rPr>
        <b/>
        <sz val="11"/>
        <color theme="1"/>
        <rFont val="Calibri"/>
        <family val="2"/>
        <scheme val="minor"/>
      </rPr>
      <t xml:space="preserve">EM. </t>
    </r>
    <r>
      <rPr>
        <sz val="11"/>
        <color theme="1"/>
        <rFont val="Calibri"/>
        <family val="2"/>
        <scheme val="minor"/>
      </rPr>
      <t>Constante actualización de las políticas, directrices, estatutos, códigos, procedimientos y formatos para la planeación, ejecución, control y mejora de las actividades del proceso de Evaluación y Mejoramiento de la Gestión actualizada, precisa, concreta y exacta.</t>
    </r>
  </si>
  <si>
    <r>
      <rPr>
        <b/>
        <sz val="11"/>
        <color theme="1"/>
        <rFont val="Calibri"/>
        <family val="2"/>
        <scheme val="minor"/>
      </rPr>
      <t xml:space="preserve">GD. </t>
    </r>
    <r>
      <rPr>
        <sz val="11"/>
        <color theme="1"/>
        <rFont val="Calibri"/>
        <family val="2"/>
        <scheme val="minor"/>
      </rPr>
      <t xml:space="preserve">Debilidades en la trazabilidad de la distribución y entrega de la documentación a destinatarios internos y externos. </t>
    </r>
  </si>
  <si>
    <r>
      <rPr>
        <b/>
        <sz val="11"/>
        <color theme="1"/>
        <rFont val="Calibri"/>
        <family val="2"/>
        <scheme val="minor"/>
      </rPr>
      <t xml:space="preserve">EM. </t>
    </r>
    <r>
      <rPr>
        <sz val="11"/>
        <color theme="1"/>
        <rFont val="Calibri"/>
        <family val="2"/>
        <scheme val="minor"/>
      </rPr>
      <t>Fomento y desarrollo de la innovación,  la creatividad y gestión del conocimiento en pro del cumplimiento de los objetivos del proceso, a través, entre otros mecanismos, del diseño y uso de herramientas tecnológicas al alcance y la disponibilidad de recursos físicos apropiados</t>
    </r>
  </si>
  <si>
    <r>
      <rPr>
        <b/>
        <sz val="11"/>
        <color theme="1"/>
        <rFont val="Calibri"/>
        <family val="2"/>
        <scheme val="minor"/>
      </rPr>
      <t xml:space="preserve">GD. </t>
    </r>
    <r>
      <rPr>
        <sz val="11"/>
        <color theme="1"/>
        <rFont val="Calibri"/>
        <family val="2"/>
        <scheme val="minor"/>
      </rPr>
      <t xml:space="preserve">Falta documentar u actualizar de forma suficiente y clara la directrices, procedimientos operativos de gestión documental, así como la elaboración y actualización de los instrumentos archivísticos e intrumentos de gestión de la información pública. </t>
    </r>
  </si>
  <si>
    <r>
      <rPr>
        <b/>
        <sz val="11"/>
        <color theme="1"/>
        <rFont val="Calibri"/>
        <family val="2"/>
        <scheme val="minor"/>
      </rPr>
      <t xml:space="preserve">EM. </t>
    </r>
    <r>
      <rPr>
        <sz val="11"/>
        <color theme="1"/>
        <rFont val="Calibri"/>
        <family val="2"/>
        <scheme val="minor"/>
      </rPr>
      <t>Liderazgo proactivo, facilitador, acertivo y dinamizador del líder del proceso que facilita el empoderamiento y posicionamiento de la Oficina de Control Interno como una dependencia de acompañamiento y asesoría tanto a la Alta Dirección como a diferentes  áreas en temas transversales o específicos (Enfoque al riesgo)</t>
    </r>
  </si>
  <si>
    <r>
      <rPr>
        <b/>
        <sz val="11"/>
        <color theme="1"/>
        <rFont val="Calibri"/>
        <family val="2"/>
        <scheme val="minor"/>
      </rPr>
      <t xml:space="preserve">GD. </t>
    </r>
    <r>
      <rPr>
        <sz val="11"/>
        <color theme="1"/>
        <rFont val="Calibri"/>
        <family val="2"/>
        <scheme val="minor"/>
      </rPr>
      <t xml:space="preserve">Inadecuadas condiciones de almacenamiento y custodia y cuidados indebidos de la documentación en archivo de gestión y archivo central. </t>
    </r>
  </si>
  <si>
    <r>
      <rPr>
        <b/>
        <sz val="11"/>
        <color theme="1"/>
        <rFont val="Calibri"/>
        <family val="2"/>
        <scheme val="minor"/>
      </rPr>
      <t xml:space="preserve">EM. </t>
    </r>
    <r>
      <rPr>
        <sz val="11"/>
        <color theme="1"/>
        <rFont val="Calibri"/>
        <family val="2"/>
        <scheme val="minor"/>
      </rPr>
      <t>Fomento de la cultura del aprendizaje y mejoramiento continuo al interior de la Oficina de Control Interno</t>
    </r>
  </si>
  <si>
    <r>
      <rPr>
        <b/>
        <sz val="11"/>
        <color theme="1"/>
        <rFont val="Calibri"/>
        <family val="2"/>
        <scheme val="minor"/>
      </rPr>
      <t xml:space="preserve">GD. </t>
    </r>
    <r>
      <rPr>
        <sz val="11"/>
        <color theme="1"/>
        <rFont val="Calibri"/>
        <family val="2"/>
        <scheme val="minor"/>
      </rPr>
      <t xml:space="preserve">Omisión y desactualización de los controles para la consulta, préstamo y reporte de las transferencias documentales correspondiente a los expedientes que hacen parte del archivo de gestión. </t>
    </r>
  </si>
  <si>
    <r>
      <rPr>
        <b/>
        <sz val="11"/>
        <color theme="1"/>
        <rFont val="Calibri"/>
        <family val="2"/>
        <scheme val="minor"/>
      </rPr>
      <t xml:space="preserve">EM. </t>
    </r>
    <r>
      <rPr>
        <sz val="11"/>
        <color theme="1"/>
        <rFont val="Calibri"/>
        <family val="2"/>
        <scheme val="minor"/>
      </rPr>
      <t>Identificación de puntos de mejora en el marco de las auditorías.</t>
    </r>
  </si>
  <si>
    <r>
      <rPr>
        <b/>
        <sz val="11"/>
        <color theme="1"/>
        <rFont val="Calibri"/>
        <family val="2"/>
        <scheme val="minor"/>
      </rPr>
      <t xml:space="preserve">EM. </t>
    </r>
    <r>
      <rPr>
        <sz val="11"/>
        <color theme="1"/>
        <rFont val="Calibri"/>
        <family val="2"/>
        <scheme val="minor"/>
      </rPr>
      <t>Déficit en el equipo de trabajo asignado a la Oficina de Control Interno de acuerdo con estudios de carga laboral realizados o metodologías distritales de identificación de necesidades de auditores, para atender las diferentes evaluaciones, seguimientos y auditorías reglamentarias o solicitadas por la Alta Dirección tanto para la etapa actual como futuras de la PLMB.</t>
    </r>
  </si>
  <si>
    <r>
      <rPr>
        <b/>
        <sz val="11"/>
        <color theme="1"/>
        <rFont val="Calibri"/>
        <family val="2"/>
        <scheme val="minor"/>
      </rPr>
      <t xml:space="preserve">AC. </t>
    </r>
    <r>
      <rPr>
        <sz val="11"/>
        <color theme="1"/>
        <rFont val="Calibri"/>
        <family val="2"/>
        <scheme val="minor"/>
      </rPr>
      <t>Equipo profesional, multidisciplinario y con experiencia en temas de gestión de PQRSD.</t>
    </r>
  </si>
  <si>
    <r>
      <rPr>
        <b/>
        <sz val="11"/>
        <color theme="1"/>
        <rFont val="Calibri"/>
        <family val="2"/>
        <scheme val="minor"/>
      </rPr>
      <t xml:space="preserve">EM. </t>
    </r>
    <r>
      <rPr>
        <sz val="11"/>
        <color theme="1"/>
        <rFont val="Calibri"/>
        <family val="2"/>
        <scheme val="minor"/>
      </rPr>
      <t>Ausencia de software especializado para llevar a cabo el seguimiento y evaluación en la EMB</t>
    </r>
  </si>
  <si>
    <r>
      <rPr>
        <b/>
        <sz val="11"/>
        <color theme="1"/>
        <rFont val="Calibri"/>
        <family val="2"/>
        <scheme val="minor"/>
      </rPr>
      <t xml:space="preserve">AC. </t>
    </r>
    <r>
      <rPr>
        <sz val="11"/>
        <color theme="1"/>
        <rFont val="Calibri"/>
        <family val="2"/>
        <scheme val="minor"/>
      </rPr>
      <t xml:space="preserve">Conocimiento en el manejo de la plataforma Bogotá Te Escucha. </t>
    </r>
  </si>
  <si>
    <r>
      <rPr>
        <b/>
        <sz val="11"/>
        <color theme="1"/>
        <rFont val="Calibri"/>
        <family val="2"/>
        <scheme val="minor"/>
      </rPr>
      <t xml:space="preserve">EM. </t>
    </r>
    <r>
      <rPr>
        <sz val="11"/>
        <color theme="1"/>
        <rFont val="Calibri"/>
        <family val="2"/>
        <scheme val="minor"/>
      </rPr>
      <t>Alto volumen de solicitudes de acompañamiento o asesoría por parte de los procesos de la EMB, planes de mejoramiento para seguimiento, auditorías priorizadas por la Alta Dirección, riesgos para evaluación.</t>
    </r>
  </si>
  <si>
    <r>
      <rPr>
        <b/>
        <sz val="11"/>
        <color theme="1"/>
        <rFont val="Calibri"/>
        <family val="2"/>
        <scheme val="minor"/>
      </rPr>
      <t xml:space="preserve">AC. </t>
    </r>
    <r>
      <rPr>
        <sz val="11"/>
        <color theme="1"/>
        <rFont val="Calibri"/>
        <family val="2"/>
        <scheme val="minor"/>
      </rPr>
      <t>Comunicación permanente con todas las dependencias de la EMB para la gestión de las PQRSD</t>
    </r>
  </si>
  <si>
    <r>
      <rPr>
        <b/>
        <sz val="11"/>
        <color theme="1"/>
        <rFont val="Calibri"/>
        <family val="2"/>
        <scheme val="minor"/>
      </rPr>
      <t xml:space="preserve">EM. </t>
    </r>
    <r>
      <rPr>
        <sz val="11"/>
        <color theme="1"/>
        <rFont val="Calibri"/>
        <family val="2"/>
        <scheme val="minor"/>
      </rPr>
      <t>Desconocimiento de los roles y funciones de las OCI por parte de otros procesos</t>
    </r>
  </si>
  <si>
    <r>
      <rPr>
        <b/>
        <sz val="11"/>
        <color theme="1"/>
        <rFont val="Calibri"/>
        <family val="2"/>
        <scheme val="minor"/>
      </rPr>
      <t xml:space="preserve">RI. </t>
    </r>
    <r>
      <rPr>
        <sz val="11"/>
        <color theme="1"/>
        <rFont val="Calibri"/>
        <family val="2"/>
        <scheme val="minor"/>
      </rPr>
      <t>Se cuenta con un sistema de Medición de indicadores de gestión por procesos.</t>
    </r>
  </si>
  <si>
    <r>
      <rPr>
        <b/>
        <sz val="11"/>
        <color theme="1"/>
        <rFont val="Calibri"/>
        <family val="2"/>
        <scheme val="minor"/>
      </rPr>
      <t xml:space="preserve">EM. </t>
    </r>
    <r>
      <rPr>
        <sz val="11"/>
        <color theme="1"/>
        <rFont val="Calibri"/>
        <family val="2"/>
        <scheme val="minor"/>
      </rPr>
      <t>Bajos niveles de interiorización de la cultura del control y autocontrol en otros procesos de la Entidad</t>
    </r>
  </si>
  <si>
    <r>
      <rPr>
        <b/>
        <sz val="11"/>
        <color theme="1"/>
        <rFont val="Calibri"/>
        <family val="2"/>
        <scheme val="minor"/>
      </rPr>
      <t xml:space="preserve">RI. </t>
    </r>
    <r>
      <rPr>
        <sz val="11"/>
        <color theme="1"/>
        <rFont val="Calibri"/>
        <family val="2"/>
        <scheme val="minor"/>
      </rPr>
      <t>Automatización de los instrumentos de recolección de información y visualización de las fichas de los indicadores de gestión de la Entidad.</t>
    </r>
  </si>
  <si>
    <r>
      <rPr>
        <b/>
        <sz val="11"/>
        <color theme="1"/>
        <rFont val="Calibri"/>
        <family val="2"/>
        <scheme val="minor"/>
      </rPr>
      <t xml:space="preserve">EM. </t>
    </r>
    <r>
      <rPr>
        <sz val="11"/>
        <color theme="1"/>
        <rFont val="Calibri"/>
        <family val="2"/>
        <scheme val="minor"/>
      </rPr>
      <t>Desconocimiento de la normativa aplicable a la gestión distrital por parte de los servidores.</t>
    </r>
  </si>
  <si>
    <r>
      <rPr>
        <b/>
        <sz val="11"/>
        <color theme="1"/>
        <rFont val="Calibri"/>
        <family val="2"/>
        <scheme val="minor"/>
      </rPr>
      <t xml:space="preserve">AD. </t>
    </r>
    <r>
      <rPr>
        <sz val="11"/>
        <color theme="1"/>
        <rFont val="Calibri"/>
        <family val="2"/>
        <scheme val="minor"/>
      </rPr>
      <t>Se dio un fortalecimiento institucional con la creación de la Oficina de Control Interno Disciplinario, garantizando la especialidad del Operador Disciplinario.</t>
    </r>
  </si>
  <si>
    <r>
      <rPr>
        <b/>
        <sz val="11"/>
        <color theme="1"/>
        <rFont val="Calibri"/>
        <family val="2"/>
        <scheme val="minor"/>
      </rPr>
      <t xml:space="preserve">EM. </t>
    </r>
    <r>
      <rPr>
        <sz val="11"/>
        <color theme="1"/>
        <rFont val="Calibri"/>
        <family val="2"/>
        <scheme val="minor"/>
      </rPr>
      <t xml:space="preserve">Información incompleta y/o inoportuna reportada por los procesos auditados </t>
    </r>
  </si>
  <si>
    <r>
      <rPr>
        <b/>
        <sz val="11"/>
        <color theme="1"/>
        <rFont val="Calibri"/>
        <family val="2"/>
        <scheme val="minor"/>
      </rPr>
      <t xml:space="preserve">AD. </t>
    </r>
    <r>
      <rPr>
        <sz val="11"/>
        <color theme="1"/>
        <rFont val="Calibri"/>
        <family val="2"/>
        <scheme val="minor"/>
      </rPr>
      <t>Cumplimiento de los procedimientos e instrumentos de gestión documental</t>
    </r>
  </si>
  <si>
    <r>
      <rPr>
        <b/>
        <sz val="11"/>
        <color theme="1"/>
        <rFont val="Calibri"/>
        <family val="2"/>
        <scheme val="minor"/>
      </rPr>
      <t xml:space="preserve">EM. </t>
    </r>
    <r>
      <rPr>
        <sz val="11"/>
        <color theme="1"/>
        <rFont val="Calibri"/>
        <family val="2"/>
        <scheme val="minor"/>
      </rPr>
      <t>Límitaciones al alcance de las auditorías, entendidas como aquellos factores externos al equipo de auditoría que pueden impedir obtener toda la información para cumplir con el objetivo de la misma</t>
    </r>
  </si>
  <si>
    <r>
      <rPr>
        <b/>
        <sz val="11"/>
        <color theme="1"/>
        <rFont val="Calibri"/>
        <family val="2"/>
        <scheme val="minor"/>
      </rPr>
      <t xml:space="preserve">AD. </t>
    </r>
    <r>
      <rPr>
        <sz val="11"/>
        <color theme="1"/>
        <rFont val="Calibri"/>
        <family val="2"/>
        <scheme val="minor"/>
      </rPr>
      <t>Uso de las herramientas tecnológicas adoptadas por la EMB que facilitan el desarrollo de las actividades propias de la Oficina.</t>
    </r>
  </si>
  <si>
    <r>
      <rPr>
        <b/>
        <sz val="11"/>
        <color theme="1"/>
        <rFont val="Calibri"/>
        <family val="2"/>
        <scheme val="minor"/>
      </rPr>
      <t xml:space="preserve">EM. </t>
    </r>
    <r>
      <rPr>
        <sz val="11"/>
        <color theme="1"/>
        <rFont val="Calibri"/>
        <family val="2"/>
        <scheme val="minor"/>
      </rPr>
      <t>Alto volumen de planes de mejoramiento ejecutados para el seguimiento</t>
    </r>
  </si>
  <si>
    <r>
      <rPr>
        <b/>
        <sz val="11"/>
        <color theme="1"/>
        <rFont val="Calibri"/>
        <family val="2"/>
        <scheme val="minor"/>
      </rPr>
      <t xml:space="preserve">EM. </t>
    </r>
    <r>
      <rPr>
        <sz val="11"/>
        <color theme="1"/>
        <rFont val="Calibri"/>
        <family val="2"/>
        <scheme val="minor"/>
      </rPr>
      <t>Desarticulación entre los procesos institucionales responsables de dar respuesta a las solicitudes de información por parte de auditorias internas/externas.</t>
    </r>
  </si>
  <si>
    <r>
      <rPr>
        <b/>
        <sz val="11"/>
        <color theme="1"/>
        <rFont val="Calibri"/>
        <family val="2"/>
        <scheme val="minor"/>
      </rPr>
      <t xml:space="preserve">EM. </t>
    </r>
    <r>
      <rPr>
        <sz val="11"/>
        <color theme="1"/>
        <rFont val="Calibri"/>
        <family val="2"/>
        <scheme val="minor"/>
      </rPr>
      <t>Falta de conocimiento de las implicaciones legales que tiene no dar respuesta oportuna a los requerimientos de los entes de control</t>
    </r>
  </si>
  <si>
    <r>
      <rPr>
        <b/>
        <sz val="11"/>
        <color theme="1"/>
        <rFont val="Calibri"/>
        <family val="2"/>
        <scheme val="minor"/>
      </rPr>
      <t xml:space="preserve">EM. </t>
    </r>
    <r>
      <rPr>
        <sz val="11"/>
        <color theme="1"/>
        <rFont val="Calibri"/>
        <family val="2"/>
        <scheme val="minor"/>
      </rPr>
      <t>Falta de actualización en los criterios de índole legal que deben abordarse en la ejecución de las auditorías.</t>
    </r>
  </si>
  <si>
    <r>
      <rPr>
        <b/>
        <sz val="11"/>
        <color theme="1"/>
        <rFont val="Calibri"/>
        <family val="2"/>
        <scheme val="minor"/>
      </rPr>
      <t xml:space="preserve">AC. </t>
    </r>
    <r>
      <rPr>
        <sz val="11"/>
        <color theme="1"/>
        <rFont val="Calibri"/>
        <family val="2"/>
        <scheme val="minor"/>
      </rPr>
      <t>No realizar un adecuado seguimiento al semaforo de la bandeja de entrada de la plataforma Bogotá Te escucha.</t>
    </r>
  </si>
  <si>
    <r>
      <rPr>
        <b/>
        <sz val="11"/>
        <color theme="1"/>
        <rFont val="Calibri"/>
        <family val="2"/>
        <scheme val="minor"/>
      </rPr>
      <t xml:space="preserve">AC. </t>
    </r>
    <r>
      <rPr>
        <sz val="11"/>
        <color theme="1"/>
        <rFont val="Calibri"/>
        <family val="2"/>
        <scheme val="minor"/>
      </rPr>
      <t>Personal insuficiente para atender los picos de trabajo en la gestión de las PQRS en la EMB</t>
    </r>
  </si>
  <si>
    <r>
      <rPr>
        <b/>
        <sz val="11"/>
        <color theme="1"/>
        <rFont val="Calibri"/>
        <family val="2"/>
        <scheme val="minor"/>
      </rPr>
      <t xml:space="preserve">AC. </t>
    </r>
    <r>
      <rPr>
        <sz val="11"/>
        <color theme="1"/>
        <rFont val="Calibri"/>
        <family val="2"/>
        <scheme val="minor"/>
      </rPr>
      <t>No contar con las temáticas que maneja cada dependencia para evitar errores en la asignación de las peticiones.</t>
    </r>
  </si>
  <si>
    <r>
      <rPr>
        <b/>
        <sz val="11"/>
        <color theme="1"/>
        <rFont val="Calibri"/>
        <family val="2"/>
        <scheme val="minor"/>
      </rPr>
      <t xml:space="preserve">AC. </t>
    </r>
    <r>
      <rPr>
        <sz val="11"/>
        <color theme="1"/>
        <rFont val="Calibri"/>
        <family val="2"/>
        <scheme val="minor"/>
      </rPr>
      <t xml:space="preserve">Información entregada por las distintas dependencias con errores o sin dar respuesta a todas las preguntas. </t>
    </r>
  </si>
  <si>
    <r>
      <rPr>
        <b/>
        <sz val="11"/>
        <color theme="1"/>
        <rFont val="Calibri"/>
        <family val="2"/>
        <scheme val="minor"/>
      </rPr>
      <t xml:space="preserve">AC. </t>
    </r>
    <r>
      <rPr>
        <sz val="11"/>
        <color theme="1"/>
        <rFont val="Calibri"/>
        <family val="2"/>
        <scheme val="minor"/>
      </rPr>
      <t>Falta de una herramienta tecnólogica que permita mejorar la gestión de las PQRSD y que se pueda integrar al Aplicativo Distrital Bogotá Te Escucha</t>
    </r>
  </si>
  <si>
    <r>
      <rPr>
        <b/>
        <sz val="11"/>
        <color theme="1"/>
        <rFont val="Calibri"/>
        <family val="2"/>
        <scheme val="minor"/>
      </rPr>
      <t xml:space="preserve">RI. </t>
    </r>
    <r>
      <rPr>
        <sz val="11"/>
        <color theme="1"/>
        <rFont val="Calibri"/>
        <family val="2"/>
        <scheme val="minor"/>
      </rPr>
      <t>Falencia en la identificación de insumos para la formulación y medición de los indicadores de gestión.</t>
    </r>
  </si>
  <si>
    <r>
      <rPr>
        <b/>
        <sz val="11"/>
        <color theme="1"/>
        <rFont val="Calibri"/>
        <family val="2"/>
        <scheme val="minor"/>
      </rPr>
      <t xml:space="preserve">RI. </t>
    </r>
    <r>
      <rPr>
        <sz val="11"/>
        <color theme="1"/>
        <rFont val="Calibri"/>
        <family val="2"/>
        <scheme val="minor"/>
      </rPr>
      <t>Desconocimiento de las operaciones por parte del nuevo personal vinculado a la EMB</t>
    </r>
  </si>
  <si>
    <r>
      <rPr>
        <b/>
        <sz val="11"/>
        <color theme="1"/>
        <rFont val="Calibri"/>
        <family val="2"/>
        <scheme val="minor"/>
      </rPr>
      <t xml:space="preserve">AD. </t>
    </r>
    <r>
      <rPr>
        <sz val="11"/>
        <color theme="1"/>
        <rFont val="Calibri"/>
        <family val="2"/>
        <scheme val="minor"/>
      </rPr>
      <t>Se requiere clarificar entre las Oficinas de Asuntos Institucionales, GCCCM y la Oficina de Control Interno Disciplinario cómo va a ser el canal para el manejo de las posibles denuncias.</t>
    </r>
  </si>
  <si>
    <r>
      <rPr>
        <b/>
        <sz val="11"/>
        <color theme="1"/>
        <rFont val="Calibri"/>
        <family val="2"/>
        <scheme val="minor"/>
      </rPr>
      <t xml:space="preserve">AD. </t>
    </r>
    <r>
      <rPr>
        <sz val="11"/>
        <color theme="1"/>
        <rFont val="Calibri"/>
        <family val="2"/>
        <scheme val="minor"/>
      </rPr>
      <t>Incorrecto uso, manejo o manipulación del expediente disciplinario físico, del registro documental y la trazabilidad de los documentos.</t>
    </r>
  </si>
  <si>
    <r>
      <rPr>
        <b/>
        <sz val="11"/>
        <color theme="1"/>
        <rFont val="Calibri"/>
        <family val="2"/>
        <scheme val="minor"/>
      </rPr>
      <t xml:space="preserve">AD. </t>
    </r>
    <r>
      <rPr>
        <sz val="11"/>
        <color theme="1"/>
        <rFont val="Calibri"/>
        <family val="2"/>
        <scheme val="minor"/>
      </rPr>
      <t>Desconocimiento de las normas o en la actualización de las mismas que rigen el proceso disciplinario, los términos y las acciones existentes, por parte del profesional a cargo.</t>
    </r>
  </si>
  <si>
    <t>Contexto Externo</t>
  </si>
  <si>
    <t>(O) Oportunidades
(factores positivos externos)</t>
  </si>
  <si>
    <t>(A) Amenazas
(factores negativos externos)</t>
  </si>
  <si>
    <r>
      <rPr>
        <b/>
        <sz val="11"/>
        <color theme="1"/>
        <rFont val="Calibri"/>
        <family val="2"/>
        <scheme val="minor"/>
      </rPr>
      <t xml:space="preserve">PE. </t>
    </r>
    <r>
      <rPr>
        <sz val="11"/>
        <color theme="1"/>
        <rFont val="Calibri"/>
        <family val="2"/>
        <scheme val="minor"/>
      </rPr>
      <t>Generación de nuevas alternativas de solución de transporte público de pasajeros (ferroviario)</t>
    </r>
  </si>
  <si>
    <r>
      <rPr>
        <b/>
        <sz val="11"/>
        <color theme="1"/>
        <rFont val="Calibri"/>
        <family val="2"/>
        <scheme val="minor"/>
      </rPr>
      <t xml:space="preserve">PE. </t>
    </r>
    <r>
      <rPr>
        <sz val="11"/>
        <color theme="1"/>
        <rFont val="Calibri"/>
        <family val="2"/>
        <scheme val="minor"/>
      </rPr>
      <t>Desconocimiento de las obligaciones normativas aplicables.</t>
    </r>
  </si>
  <si>
    <r>
      <rPr>
        <b/>
        <sz val="11"/>
        <color theme="1"/>
        <rFont val="Calibri"/>
        <family val="2"/>
        <scheme val="minor"/>
      </rPr>
      <t xml:space="preserve">PE. </t>
    </r>
    <r>
      <rPr>
        <sz val="11"/>
        <color theme="1"/>
        <rFont val="Calibri"/>
        <family val="2"/>
        <scheme val="minor"/>
      </rPr>
      <t>Mejorar las relaciones con las entidades asociadas a la Operación del Metro de Bogotá.</t>
    </r>
  </si>
  <si>
    <r>
      <rPr>
        <b/>
        <sz val="11"/>
        <color theme="1"/>
        <rFont val="Calibri"/>
        <family val="2"/>
        <scheme val="minor"/>
      </rPr>
      <t xml:space="preserve">PE. </t>
    </r>
    <r>
      <rPr>
        <sz val="11"/>
        <color theme="1"/>
        <rFont val="Calibri"/>
        <family val="2"/>
        <scheme val="minor"/>
      </rPr>
      <t>La Administración no de continuidad a los proyectos estratégicos de la Entidad.</t>
    </r>
  </si>
  <si>
    <r>
      <rPr>
        <b/>
        <sz val="11"/>
        <color theme="1"/>
        <rFont val="Calibri"/>
        <family val="2"/>
        <scheme val="minor"/>
      </rPr>
      <t xml:space="preserve">PE. </t>
    </r>
    <r>
      <rPr>
        <sz val="11"/>
        <color theme="1"/>
        <rFont val="Calibri"/>
        <family val="2"/>
        <scheme val="minor"/>
      </rPr>
      <t>Implementar mecanismos para la generación de conocimiento dentro de la Organización</t>
    </r>
  </si>
  <si>
    <r>
      <rPr>
        <b/>
        <sz val="11"/>
        <color theme="1"/>
        <rFont val="Calibri"/>
        <family val="2"/>
        <scheme val="minor"/>
      </rPr>
      <t xml:space="preserve">PE. </t>
    </r>
    <r>
      <rPr>
        <sz val="11"/>
        <color theme="1"/>
        <rFont val="Calibri"/>
        <family val="2"/>
        <scheme val="minor"/>
      </rPr>
      <t>Deterioro de la imagen institucional por no cumplir con su misionalidad y objetivos estratégicos.</t>
    </r>
  </si>
  <si>
    <r>
      <rPr>
        <b/>
        <sz val="11"/>
        <color theme="1"/>
        <rFont val="Calibri"/>
        <family val="2"/>
        <scheme val="minor"/>
      </rPr>
      <t xml:space="preserve">GI. </t>
    </r>
    <r>
      <rPr>
        <sz val="11"/>
        <color theme="1"/>
        <rFont val="Calibri"/>
        <family val="2"/>
        <scheme val="minor"/>
      </rPr>
      <t>Implementación de los Lineamientos y manejo de Gobierno Corporativo que brindan los organismos internacionales, nacionales y distritales.</t>
    </r>
  </si>
  <si>
    <r>
      <rPr>
        <b/>
        <sz val="11"/>
        <color theme="1"/>
        <rFont val="Calibri"/>
        <family val="2"/>
        <scheme val="minor"/>
      </rPr>
      <t xml:space="preserve">GI. </t>
    </r>
    <r>
      <rPr>
        <sz val="11"/>
        <color theme="1"/>
        <rFont val="Calibri"/>
        <family val="2"/>
        <scheme val="minor"/>
      </rPr>
      <t>Cambios normativos que pueden afectar la implementación de políticas de gobierno corporativo.</t>
    </r>
  </si>
  <si>
    <r>
      <rPr>
        <b/>
        <sz val="11"/>
        <color theme="1"/>
        <rFont val="Calibri"/>
        <family val="2"/>
        <scheme val="minor"/>
      </rPr>
      <t xml:space="preserve">GI. </t>
    </r>
    <r>
      <rPr>
        <sz val="11"/>
        <color theme="1"/>
        <rFont val="Calibri"/>
        <family val="2"/>
        <scheme val="minor"/>
      </rPr>
      <t>Coordinación adecuada de las relaciones interinstitucionales</t>
    </r>
  </si>
  <si>
    <r>
      <rPr>
        <b/>
        <sz val="11"/>
        <color theme="1"/>
        <rFont val="Calibri"/>
        <family val="2"/>
        <scheme val="minor"/>
      </rPr>
      <t xml:space="preserve">GI. </t>
    </r>
    <r>
      <rPr>
        <sz val="11"/>
        <color theme="1"/>
        <rFont val="Calibri"/>
        <family val="2"/>
        <scheme val="minor"/>
      </rPr>
      <t>Cambios de Gobierno, cambios de Administración</t>
    </r>
  </si>
  <si>
    <r>
      <rPr>
        <b/>
        <sz val="11"/>
        <color theme="1"/>
        <rFont val="Calibri"/>
        <family val="2"/>
        <scheme val="minor"/>
      </rPr>
      <t xml:space="preserve">DO. </t>
    </r>
    <r>
      <rPr>
        <sz val="11"/>
        <color theme="1"/>
        <rFont val="Calibri"/>
        <family val="2"/>
        <scheme val="minor"/>
      </rPr>
      <t>Disponibilidad de herramientas tecnológicas que permitan gestionar de una manera más eficiente los procesos</t>
    </r>
  </si>
  <si>
    <r>
      <rPr>
        <b/>
        <sz val="11"/>
        <color theme="1"/>
        <rFont val="Calibri"/>
        <family val="2"/>
        <scheme val="minor"/>
      </rPr>
      <t xml:space="preserve">DO. </t>
    </r>
    <r>
      <rPr>
        <sz val="11"/>
        <color theme="1"/>
        <rFont val="Calibri"/>
        <family val="2"/>
        <scheme val="minor"/>
      </rPr>
      <t>Marco normativo y metodológico cambiante que puede hacer que los instrumentos de gestión se vuelvan obsoletos o requieran actualizaciones frecuentes.</t>
    </r>
  </si>
  <si>
    <r>
      <rPr>
        <b/>
        <sz val="11"/>
        <color theme="1"/>
        <rFont val="Calibri"/>
        <family val="2"/>
        <scheme val="minor"/>
      </rPr>
      <t xml:space="preserve">DO. </t>
    </r>
    <r>
      <rPr>
        <sz val="11"/>
        <color theme="1"/>
        <rFont val="Calibri"/>
        <family val="2"/>
        <scheme val="minor"/>
      </rPr>
      <t>Existen líderes temáticos a nivel distrital o nacional que pueden apoyar para fortalecer el conocimiento para la implementación de las herramientas de gestión.</t>
    </r>
  </si>
  <si>
    <r>
      <rPr>
        <b/>
        <sz val="11"/>
        <color theme="1"/>
        <rFont val="Calibri"/>
        <family val="2"/>
        <scheme val="minor"/>
      </rPr>
      <t xml:space="preserve">GR. </t>
    </r>
    <r>
      <rPr>
        <sz val="11"/>
        <color theme="1"/>
        <rFont val="Calibri"/>
        <family val="2"/>
        <scheme val="minor"/>
      </rPr>
      <t>Fallos adversos de la Contraloría  que afecten las condiciones del mercado asegurador.</t>
    </r>
  </si>
  <si>
    <r>
      <rPr>
        <b/>
        <sz val="11"/>
        <color theme="1"/>
        <rFont val="Calibri"/>
        <family val="2"/>
        <scheme val="minor"/>
      </rPr>
      <t xml:space="preserve">DO. </t>
    </r>
    <r>
      <rPr>
        <sz val="11"/>
        <color theme="1"/>
        <rFont val="Calibri"/>
        <family val="2"/>
        <scheme val="minor"/>
      </rPr>
      <t>Articulación con el sector de movilidad que permita replicar buenas prácticas en temas de gestión institucional.</t>
    </r>
  </si>
  <si>
    <r>
      <rPr>
        <b/>
        <sz val="11"/>
        <color theme="1"/>
        <rFont val="Calibri"/>
        <family val="2"/>
        <scheme val="minor"/>
      </rPr>
      <t xml:space="preserve">GR. </t>
    </r>
    <r>
      <rPr>
        <sz val="11"/>
        <color theme="1"/>
        <rFont val="Calibri"/>
        <family val="2"/>
        <scheme val="minor"/>
      </rPr>
      <t>Condiciones del mercado local de seguros que puedan afectar la contratación de pólizas de seguros.</t>
    </r>
  </si>
  <si>
    <r>
      <rPr>
        <b/>
        <sz val="11"/>
        <color theme="1"/>
        <rFont val="Calibri"/>
        <family val="2"/>
        <scheme val="minor"/>
      </rPr>
      <t xml:space="preserve">DO. </t>
    </r>
    <r>
      <rPr>
        <sz val="11"/>
        <color theme="1"/>
        <rFont val="Calibri"/>
        <family val="2"/>
        <scheme val="minor"/>
      </rPr>
      <t>Posibilidad de realizar alianzas o convenios para fortalecer temas de gestión del conocimiento o investigación</t>
    </r>
  </si>
  <si>
    <r>
      <rPr>
        <b/>
        <sz val="11"/>
        <color theme="1"/>
        <rFont val="Calibri"/>
        <family val="2"/>
        <scheme val="minor"/>
      </rPr>
      <t xml:space="preserve">GR. </t>
    </r>
    <r>
      <rPr>
        <sz val="11"/>
        <color theme="1"/>
        <rFont val="Calibri"/>
        <family val="2"/>
        <scheme val="minor"/>
      </rPr>
      <t>Condiciones del mercado internacional de reaseguros que puedan afectar la contratación de pólizas de seguros.</t>
    </r>
  </si>
  <si>
    <r>
      <rPr>
        <b/>
        <sz val="11"/>
        <color theme="1"/>
        <rFont val="Calibri"/>
        <family val="2"/>
        <scheme val="minor"/>
      </rPr>
      <t xml:space="preserve">GR. </t>
    </r>
    <r>
      <rPr>
        <sz val="11"/>
        <color theme="1"/>
        <rFont val="Calibri"/>
        <family val="2"/>
        <scheme val="minor"/>
      </rPr>
      <t>Asesoría de la PMO</t>
    </r>
  </si>
  <si>
    <r>
      <rPr>
        <b/>
        <sz val="11"/>
        <color theme="1"/>
        <rFont val="Calibri"/>
        <family val="2"/>
        <scheme val="minor"/>
      </rPr>
      <t xml:space="preserve">GR. </t>
    </r>
    <r>
      <rPr>
        <sz val="11"/>
        <color theme="1"/>
        <rFont val="Calibri"/>
        <family val="2"/>
        <scheme val="minor"/>
      </rPr>
      <t>Hechos de orden público y factores políticos que incidan dentro del mercado asegurador en el aumento de las primas u otorgamiento de coberturas.</t>
    </r>
  </si>
  <si>
    <r>
      <rPr>
        <b/>
        <sz val="11"/>
        <color theme="1"/>
        <rFont val="Calibri"/>
        <family val="2"/>
        <scheme val="minor"/>
      </rPr>
      <t xml:space="preserve">GR. </t>
    </r>
    <r>
      <rPr>
        <sz val="11"/>
        <color theme="1"/>
        <rFont val="Calibri"/>
        <family val="2"/>
        <scheme val="minor"/>
      </rPr>
      <t>Apoyo de diferentes entidades y de las altas directivas de la empresa</t>
    </r>
  </si>
  <si>
    <r>
      <rPr>
        <b/>
        <sz val="11"/>
        <color theme="1"/>
        <rFont val="Calibri"/>
        <family val="2"/>
        <scheme val="minor"/>
      </rPr>
      <t xml:space="preserve">CC. </t>
    </r>
    <r>
      <rPr>
        <sz val="11"/>
        <color theme="1"/>
        <rFont val="Calibri"/>
        <family val="2"/>
        <scheme val="minor"/>
      </rPr>
      <t xml:space="preserve">El proyecto tiene grandes detractores que son líderes de opinión en un sector de la población. </t>
    </r>
  </si>
  <si>
    <r>
      <rPr>
        <b/>
        <sz val="11"/>
        <color theme="1"/>
        <rFont val="Calibri"/>
        <family val="2"/>
        <scheme val="minor"/>
      </rPr>
      <t xml:space="preserve">CC. </t>
    </r>
    <r>
      <rPr>
        <sz val="11"/>
        <color theme="1"/>
        <rFont val="Calibri"/>
        <family val="2"/>
        <scheme val="minor"/>
      </rPr>
      <t>El proyecto tiene credibilidad lo que facilita la gestión de comunicaciones.</t>
    </r>
  </si>
  <si>
    <r>
      <rPr>
        <b/>
        <sz val="11"/>
        <color theme="1"/>
        <rFont val="Calibri"/>
        <family val="2"/>
        <scheme val="minor"/>
      </rPr>
      <t xml:space="preserve">CC. </t>
    </r>
    <r>
      <rPr>
        <sz val="11"/>
        <color theme="1"/>
        <rFont val="Calibri"/>
        <family val="2"/>
        <scheme val="minor"/>
      </rPr>
      <t>Acciones judiciales en contra del proyecto.</t>
    </r>
  </si>
  <si>
    <r>
      <rPr>
        <b/>
        <sz val="11"/>
        <color theme="1"/>
        <rFont val="Calibri"/>
        <family val="2"/>
        <scheme val="minor"/>
      </rPr>
      <t xml:space="preserve">CC. </t>
    </r>
    <r>
      <rPr>
        <sz val="11"/>
        <color theme="1"/>
        <rFont val="Calibri"/>
        <family val="2"/>
        <scheme val="minor"/>
      </rPr>
      <t>El proyecto tiene el respaldo de la Nación.</t>
    </r>
  </si>
  <si>
    <r>
      <rPr>
        <b/>
        <sz val="11"/>
        <color theme="1"/>
        <rFont val="Calibri"/>
        <family val="2"/>
        <scheme val="minor"/>
      </rPr>
      <t xml:space="preserve">CC. </t>
    </r>
    <r>
      <rPr>
        <sz val="11"/>
        <color theme="1"/>
        <rFont val="Calibri"/>
        <family val="2"/>
        <scheme val="minor"/>
      </rPr>
      <t>Divulgación de noticias falsas sobre el proyecto generadas por intereses particulares.</t>
    </r>
  </si>
  <si>
    <r>
      <rPr>
        <b/>
        <sz val="11"/>
        <color theme="1"/>
        <rFont val="Calibri"/>
        <family val="2"/>
        <scheme val="minor"/>
      </rPr>
      <t xml:space="preserve">CC. </t>
    </r>
    <r>
      <rPr>
        <sz val="11"/>
        <color theme="1"/>
        <rFont val="Calibri"/>
        <family val="2"/>
        <scheme val="minor"/>
      </rPr>
      <t>Apoyo de los medios de comunicación al momento de divulgar la información del proyecto.</t>
    </r>
  </si>
  <si>
    <r>
      <rPr>
        <b/>
        <sz val="11"/>
        <color theme="1"/>
        <rFont val="Calibri"/>
        <family val="2"/>
        <scheme val="minor"/>
      </rPr>
      <t xml:space="preserve">CC. </t>
    </r>
    <r>
      <rPr>
        <sz val="11"/>
        <color theme="1"/>
        <rFont val="Calibri"/>
        <family val="2"/>
        <scheme val="minor"/>
      </rPr>
      <t>Inmediatez de las redes sociales, lo que permite a cualquier persona publicar información sin necesidad de ser una fuente autorizada de información.</t>
    </r>
  </si>
  <si>
    <r>
      <rPr>
        <b/>
        <sz val="11"/>
        <color theme="1"/>
        <rFont val="Calibri"/>
        <family val="2"/>
        <scheme val="minor"/>
      </rPr>
      <t xml:space="preserve">CC. </t>
    </r>
    <r>
      <rPr>
        <sz val="11"/>
        <color theme="1"/>
        <rFont val="Calibri"/>
        <family val="2"/>
        <scheme val="minor"/>
      </rPr>
      <t>Apoyo de otras Gerencias de Comunicaciones del distrito y directamente de la Alcaldía Mayor de Bogotá.</t>
    </r>
  </si>
  <si>
    <r>
      <rPr>
        <b/>
        <sz val="11"/>
        <color theme="1"/>
        <rFont val="Calibri"/>
        <family val="2"/>
        <scheme val="minor"/>
      </rPr>
      <t xml:space="preserve">CC. </t>
    </r>
    <r>
      <rPr>
        <sz val="11"/>
        <color theme="1"/>
        <rFont val="Calibri"/>
        <family val="2"/>
        <scheme val="minor"/>
      </rPr>
      <t xml:space="preserve">Falta de cultura ciudadana con los temas de movilidad </t>
    </r>
  </si>
  <si>
    <r>
      <rPr>
        <b/>
        <sz val="11"/>
        <color theme="1"/>
        <rFont val="Calibri"/>
        <family val="2"/>
        <scheme val="minor"/>
      </rPr>
      <t xml:space="preserve">CC. </t>
    </r>
    <r>
      <rPr>
        <sz val="11"/>
        <color theme="1"/>
        <rFont val="Calibri"/>
        <family val="2"/>
        <scheme val="minor"/>
      </rPr>
      <t>El avance de obra del proyecto genera expectativa en los grupos de interés lo que facilita la gestión de comunicaciones.</t>
    </r>
  </si>
  <si>
    <r>
      <rPr>
        <b/>
        <sz val="11"/>
        <color theme="1"/>
        <rFont val="Calibri"/>
        <family val="2"/>
        <scheme val="minor"/>
      </rPr>
      <t xml:space="preserve">CM. </t>
    </r>
    <r>
      <rPr>
        <sz val="11"/>
        <color theme="1"/>
        <rFont val="Calibri"/>
        <family val="2"/>
        <scheme val="minor"/>
      </rPr>
      <t>Presiones políticas alrededor del proyecto Metro Bogotá que incidan en la opinición ciudadana.</t>
    </r>
  </si>
  <si>
    <r>
      <rPr>
        <b/>
        <sz val="11"/>
        <color theme="1"/>
        <rFont val="Calibri"/>
        <family val="2"/>
        <scheme val="minor"/>
      </rPr>
      <t xml:space="preserve">CC. </t>
    </r>
    <r>
      <rPr>
        <sz val="11"/>
        <color theme="1"/>
        <rFont val="Calibri"/>
        <family val="2"/>
        <scheme val="minor"/>
      </rPr>
      <t>La posibilidad de ejecutar nuevos proyectos de líneas de metro amplia el marco de las comunicaciones frente a los grupos de interés.</t>
    </r>
  </si>
  <si>
    <r>
      <rPr>
        <b/>
        <sz val="11"/>
        <color theme="1"/>
        <rFont val="Calibri"/>
        <family val="2"/>
        <scheme val="minor"/>
      </rPr>
      <t xml:space="preserve">CM. </t>
    </r>
    <r>
      <rPr>
        <sz val="11"/>
        <color theme="1"/>
        <rFont val="Calibri"/>
        <family val="2"/>
        <scheme val="minor"/>
      </rPr>
      <t>Factores sociales o mal comportamiento ciudadano como característica actual que puede llegar a replicarse en la cultura Metro.</t>
    </r>
  </si>
  <si>
    <r>
      <rPr>
        <b/>
        <sz val="11"/>
        <color theme="1"/>
        <rFont val="Calibri"/>
        <family val="2"/>
        <scheme val="minor"/>
      </rPr>
      <t xml:space="preserve">CM. </t>
    </r>
    <r>
      <rPr>
        <sz val="11"/>
        <color theme="1"/>
        <rFont val="Calibri"/>
        <family val="2"/>
        <scheme val="minor"/>
      </rPr>
      <t>Lograr que se apropie la cultura Metro y trascienda en el comportamiento de la ciudadanía no solo en los otros sistemas de transporte sino en cualquier espacio público.</t>
    </r>
  </si>
  <si>
    <r>
      <rPr>
        <b/>
        <sz val="11"/>
        <color theme="1"/>
        <rFont val="Calibri"/>
        <family val="2"/>
        <scheme val="minor"/>
      </rPr>
      <t xml:space="preserve">PP. </t>
    </r>
    <r>
      <rPr>
        <sz val="11"/>
        <color theme="1"/>
        <rFont val="Calibri"/>
        <family val="2"/>
        <scheme val="minor"/>
      </rPr>
      <t>Falta de conocimiento de sistema metro ferroviarios en el país.</t>
    </r>
  </si>
  <si>
    <r>
      <rPr>
        <b/>
        <sz val="11"/>
        <color theme="1"/>
        <rFont val="Calibri"/>
        <family val="2"/>
        <scheme val="minor"/>
      </rPr>
      <t xml:space="preserve">CM. </t>
    </r>
    <r>
      <rPr>
        <sz val="11"/>
        <color theme="1"/>
        <rFont val="Calibri"/>
        <family val="2"/>
        <scheme val="minor"/>
      </rPr>
      <t>Escenarios alternativos para propiciar actividades culturales que impacten positivamente en temas de seguridad, apropiación del sistema y la participación de la comunidad en dichos escenarios.</t>
    </r>
  </si>
  <si>
    <r>
      <rPr>
        <b/>
        <sz val="11"/>
        <color theme="1"/>
        <rFont val="Calibri"/>
        <family val="2"/>
        <scheme val="minor"/>
      </rPr>
      <t xml:space="preserve">PP. </t>
    </r>
    <r>
      <rPr>
        <sz val="11"/>
        <color theme="1"/>
        <rFont val="Calibri"/>
        <family val="2"/>
        <scheme val="minor"/>
      </rPr>
      <t>Detractores al proyecto</t>
    </r>
  </si>
  <si>
    <r>
      <rPr>
        <b/>
        <sz val="11"/>
        <color theme="1"/>
        <rFont val="Calibri"/>
        <family val="2"/>
        <scheme val="minor"/>
      </rPr>
      <t xml:space="preserve">PP. </t>
    </r>
    <r>
      <rPr>
        <sz val="11"/>
        <color theme="1"/>
        <rFont val="Calibri"/>
        <family val="2"/>
        <scheme val="minor"/>
      </rPr>
      <t>Apoyo a la estructuración y definiciones del proyecto por parte del Gobierno Nacional y otras entidades distritales.</t>
    </r>
  </si>
  <si>
    <r>
      <rPr>
        <b/>
        <sz val="11"/>
        <color theme="1"/>
        <rFont val="Calibri"/>
        <family val="2"/>
        <scheme val="minor"/>
      </rPr>
      <t xml:space="preserve">PP. </t>
    </r>
    <r>
      <rPr>
        <sz val="11"/>
        <color theme="1"/>
        <rFont val="Calibri"/>
        <family val="2"/>
        <scheme val="minor"/>
      </rPr>
      <t>Polarización en las definiciones técnicas de las futuras líneas metro ferroviarias.</t>
    </r>
  </si>
  <si>
    <r>
      <rPr>
        <b/>
        <sz val="11"/>
        <color theme="1"/>
        <rFont val="Calibri"/>
        <family val="2"/>
        <scheme val="minor"/>
      </rPr>
      <t xml:space="preserve">PP. </t>
    </r>
    <r>
      <rPr>
        <sz val="11"/>
        <color theme="1"/>
        <rFont val="Calibri"/>
        <family val="2"/>
        <scheme val="minor"/>
      </rPr>
      <t>Fortalecimiento de los sistemas de transporte férreos en la ciudad.</t>
    </r>
  </si>
  <si>
    <r>
      <rPr>
        <b/>
        <sz val="11"/>
        <color theme="1"/>
        <rFont val="Calibri"/>
        <family val="2"/>
        <scheme val="minor"/>
      </rPr>
      <t xml:space="preserve">PP. </t>
    </r>
    <r>
      <rPr>
        <sz val="11"/>
        <color theme="1"/>
        <rFont val="Calibri"/>
        <family val="2"/>
        <scheme val="minor"/>
      </rPr>
      <t>Escaso conocimiento de los aspectos técnicos del proyecto por parte de la ciudadanía.</t>
    </r>
  </si>
  <si>
    <r>
      <rPr>
        <b/>
        <sz val="11"/>
        <color theme="1"/>
        <rFont val="Calibri"/>
        <family val="2"/>
        <scheme val="minor"/>
      </rPr>
      <t xml:space="preserve">DI. </t>
    </r>
    <r>
      <rPr>
        <sz val="11"/>
        <color theme="1"/>
        <rFont val="Calibri"/>
        <family val="2"/>
        <scheme val="minor"/>
      </rPr>
      <t>Participación en las mesas de trabajo con las diferentes entidades, para la formulación y adopción de normatividad urbanística que afecta la ejecución del Proyecto Metro.</t>
    </r>
  </si>
  <si>
    <r>
      <rPr>
        <b/>
        <sz val="11"/>
        <color theme="1"/>
        <rFont val="Calibri"/>
        <family val="2"/>
        <scheme val="minor"/>
      </rPr>
      <t xml:space="preserve">PP. </t>
    </r>
    <r>
      <rPr>
        <sz val="11"/>
        <color theme="1"/>
        <rFont val="Calibri"/>
        <family val="2"/>
        <scheme val="minor"/>
      </rPr>
      <t>Utilización de lenguaje inadecuado para dar a conocer el proyecto a la ciudadanía.</t>
    </r>
  </si>
  <si>
    <r>
      <rPr>
        <b/>
        <sz val="11"/>
        <color theme="1"/>
        <rFont val="Calibri"/>
        <family val="2"/>
        <scheme val="minor"/>
      </rPr>
      <t xml:space="preserve">DI. </t>
    </r>
    <r>
      <rPr>
        <sz val="11"/>
        <color theme="1"/>
        <rFont val="Calibri"/>
        <family val="2"/>
        <scheme val="minor"/>
      </rPr>
      <t>Factores políticos, nacionales y distritales que priorizan y visibilizan la importancia estratégica del proyecto Metro.</t>
    </r>
  </si>
  <si>
    <r>
      <rPr>
        <b/>
        <sz val="11"/>
        <color theme="1"/>
        <rFont val="Calibri"/>
        <family val="2"/>
        <scheme val="minor"/>
      </rPr>
      <t xml:space="preserve">PP. </t>
    </r>
    <r>
      <rPr>
        <sz val="11"/>
        <color theme="1"/>
        <rFont val="Calibri"/>
        <family val="2"/>
        <scheme val="minor"/>
      </rPr>
      <t>Cambio de gobierno.</t>
    </r>
  </si>
  <si>
    <r>
      <rPr>
        <b/>
        <sz val="11"/>
        <color theme="1"/>
        <rFont val="Calibri"/>
        <family val="2"/>
        <scheme val="minor"/>
      </rPr>
      <t xml:space="preserve">DI. </t>
    </r>
    <r>
      <rPr>
        <sz val="11"/>
        <color theme="1"/>
        <rFont val="Calibri"/>
        <family val="2"/>
        <scheme val="minor"/>
      </rPr>
      <t>Interés de Organismos Multilaterales en la financiación de Pilotos inmobiliarios en áreas de oportunidad cercanas a las estaciones.</t>
    </r>
  </si>
  <si>
    <r>
      <rPr>
        <b/>
        <sz val="11"/>
        <color theme="1"/>
        <rFont val="Calibri"/>
        <family val="2"/>
        <scheme val="minor"/>
      </rPr>
      <t xml:space="preserve">DI. </t>
    </r>
    <r>
      <rPr>
        <sz val="11"/>
        <color theme="1"/>
        <rFont val="Calibri"/>
        <family val="2"/>
        <scheme val="minor"/>
      </rPr>
      <t>No se generen cambios en la normativa distrital que habiliten ingresos no tarifarios.</t>
    </r>
  </si>
  <si>
    <r>
      <rPr>
        <b/>
        <sz val="11"/>
        <color theme="1"/>
        <rFont val="Calibri"/>
        <family val="2"/>
        <scheme val="minor"/>
      </rPr>
      <t xml:space="preserve">DI. </t>
    </r>
    <r>
      <rPr>
        <sz val="11"/>
        <color theme="1"/>
        <rFont val="Calibri"/>
        <family val="2"/>
        <scheme val="minor"/>
      </rPr>
      <t>Incentivar el interés del sector privado para asociarse con la EMB en la búsqueda de ingresos no tarifarios.</t>
    </r>
  </si>
  <si>
    <r>
      <rPr>
        <b/>
        <sz val="11"/>
        <color theme="1"/>
        <rFont val="Calibri"/>
        <family val="2"/>
        <scheme val="minor"/>
      </rPr>
      <t xml:space="preserve">DI. </t>
    </r>
    <r>
      <rPr>
        <sz val="11"/>
        <color theme="1"/>
        <rFont val="Calibri"/>
        <family val="2"/>
        <scheme val="minor"/>
      </rPr>
      <t>Generación de normativa urbana distrital y nacional sin que la EMB tenga posibilidad de participar o conceptuar y que afecte directamente las actividades del proyecto.</t>
    </r>
  </si>
  <si>
    <r>
      <rPr>
        <b/>
        <sz val="11"/>
        <color theme="1"/>
        <rFont val="Calibri"/>
        <family val="2"/>
        <scheme val="minor"/>
      </rPr>
      <t xml:space="preserve">PF. </t>
    </r>
    <r>
      <rPr>
        <sz val="11"/>
        <color theme="1"/>
        <rFont val="Calibri"/>
        <family val="2"/>
        <scheme val="minor"/>
      </rPr>
      <t>Voluntad política para hacer el metro y ejecutar futuros tramos.</t>
    </r>
  </si>
  <si>
    <r>
      <rPr>
        <b/>
        <sz val="11"/>
        <color theme="1"/>
        <rFont val="Calibri"/>
        <family val="2"/>
        <scheme val="minor"/>
      </rPr>
      <t xml:space="preserve">DI. </t>
    </r>
    <r>
      <rPr>
        <sz val="11"/>
        <color theme="1"/>
        <rFont val="Calibri"/>
        <family val="2"/>
        <scheme val="minor"/>
      </rPr>
      <t>Inseguridad técnica y jurídica relacionada con la no adopción de la revisión del POT.</t>
    </r>
  </si>
  <si>
    <r>
      <rPr>
        <b/>
        <sz val="11"/>
        <color theme="1"/>
        <rFont val="Calibri"/>
        <family val="2"/>
        <scheme val="minor"/>
      </rPr>
      <t xml:space="preserve">PF. </t>
    </r>
    <r>
      <rPr>
        <sz val="11"/>
        <color theme="1"/>
        <rFont val="Calibri"/>
        <family val="2"/>
        <scheme val="minor"/>
      </rPr>
      <t>Desarrollo de tecnológias para sistemas ferroviarios tanto a nivel nacional como internacional.</t>
    </r>
  </si>
  <si>
    <r>
      <rPr>
        <b/>
        <sz val="11"/>
        <color theme="1"/>
        <rFont val="Calibri"/>
        <family val="2"/>
        <scheme val="minor"/>
      </rPr>
      <t xml:space="preserve">DI. </t>
    </r>
    <r>
      <rPr>
        <sz val="11"/>
        <color theme="1"/>
        <rFont val="Calibri"/>
        <family val="2"/>
        <scheme val="minor"/>
      </rPr>
      <t>Cambios macroeconomicos que desincentiven la inversion privada en el desarrollo de proyectos inmobiliarios asociados al area de influencia de la PLMB.</t>
    </r>
  </si>
  <si>
    <r>
      <rPr>
        <b/>
        <sz val="11"/>
        <color theme="1"/>
        <rFont val="Calibri"/>
        <family val="2"/>
        <scheme val="minor"/>
      </rPr>
      <t xml:space="preserve">PF. </t>
    </r>
    <r>
      <rPr>
        <sz val="11"/>
        <color theme="1"/>
        <rFont val="Calibri"/>
        <family val="2"/>
        <scheme val="minor"/>
      </rPr>
      <t>Transferencia de conocimiento.</t>
    </r>
  </si>
  <si>
    <r>
      <rPr>
        <b/>
        <sz val="11"/>
        <color theme="1"/>
        <rFont val="Calibri"/>
        <family val="2"/>
        <scheme val="minor"/>
      </rPr>
      <t xml:space="preserve">DI. </t>
    </r>
    <r>
      <rPr>
        <sz val="11"/>
        <color theme="1"/>
        <rFont val="Calibri"/>
        <family val="2"/>
        <scheme val="minor"/>
      </rPr>
      <t>Influencia de actores externos que pueden afectar el proyecto.</t>
    </r>
  </si>
  <si>
    <r>
      <rPr>
        <b/>
        <sz val="11"/>
        <color theme="1"/>
        <rFont val="Calibri"/>
        <family val="2"/>
        <scheme val="minor"/>
      </rPr>
      <t xml:space="preserve">PF. </t>
    </r>
    <r>
      <rPr>
        <sz val="11"/>
        <color theme="1"/>
        <rFont val="Calibri"/>
        <family val="2"/>
        <scheme val="minor"/>
      </rPr>
      <t>Desarrollo de conocimiento, desarrollo industrial.</t>
    </r>
  </si>
  <si>
    <r>
      <rPr>
        <b/>
        <sz val="11"/>
        <color theme="1"/>
        <rFont val="Calibri"/>
        <family val="2"/>
        <scheme val="minor"/>
      </rPr>
      <t xml:space="preserve">DI. </t>
    </r>
    <r>
      <rPr>
        <sz val="11"/>
        <color theme="1"/>
        <rFont val="Calibri"/>
        <family val="2"/>
        <scheme val="minor"/>
      </rPr>
      <t>Cambio de Gobierno que genera incertidumbre con relación al proyecto.</t>
    </r>
  </si>
  <si>
    <r>
      <rPr>
        <b/>
        <sz val="11"/>
        <color theme="1"/>
        <rFont val="Calibri"/>
        <family val="2"/>
        <scheme val="minor"/>
      </rPr>
      <t xml:space="preserve">PF. </t>
    </r>
    <r>
      <rPr>
        <sz val="11"/>
        <color theme="1"/>
        <rFont val="Calibri"/>
        <family val="2"/>
        <scheme val="minor"/>
      </rPr>
      <t>Promoción del Gobierno Nacional frente a proyectos de mejora de la movilidad.</t>
    </r>
  </si>
  <si>
    <r>
      <rPr>
        <b/>
        <sz val="11"/>
        <color theme="1"/>
        <rFont val="Calibri"/>
        <family val="2"/>
        <scheme val="minor"/>
      </rPr>
      <t xml:space="preserve">DI. </t>
    </r>
    <r>
      <rPr>
        <sz val="11"/>
        <color theme="1"/>
        <rFont val="Calibri"/>
        <family val="2"/>
        <scheme val="minor"/>
      </rPr>
      <t>Incremento en el valor del suelo que limite la adquisición para proyectos de renovación urbana.</t>
    </r>
  </si>
  <si>
    <r>
      <rPr>
        <b/>
        <sz val="11"/>
        <color theme="1"/>
        <rFont val="Calibri"/>
        <family val="2"/>
        <scheme val="minor"/>
      </rPr>
      <t xml:space="preserve">PF. </t>
    </r>
    <r>
      <rPr>
        <sz val="11"/>
        <color theme="1"/>
        <rFont val="Calibri"/>
        <family val="2"/>
        <scheme val="minor"/>
      </rPr>
      <t>Medios de comunicación.</t>
    </r>
  </si>
  <si>
    <r>
      <rPr>
        <b/>
        <sz val="11"/>
        <color theme="1"/>
        <rFont val="Calibri"/>
        <family val="2"/>
        <scheme val="minor"/>
      </rPr>
      <t xml:space="preserve">PF. </t>
    </r>
    <r>
      <rPr>
        <sz val="11"/>
        <color theme="1"/>
        <rFont val="Calibri"/>
        <family val="2"/>
        <scheme val="minor"/>
      </rPr>
      <t>Oposición política del proyecto</t>
    </r>
  </si>
  <si>
    <r>
      <rPr>
        <b/>
        <sz val="11"/>
        <color theme="1"/>
        <rFont val="Calibri"/>
        <family val="2"/>
        <scheme val="minor"/>
      </rPr>
      <t xml:space="preserve">PF. </t>
    </r>
    <r>
      <rPr>
        <sz val="11"/>
        <color theme="1"/>
        <rFont val="Calibri"/>
        <family val="2"/>
        <scheme val="minor"/>
      </rPr>
      <t>Articulación de políticas para que los proyectos sean más participativos, eficaces y eficientes.</t>
    </r>
  </si>
  <si>
    <r>
      <rPr>
        <b/>
        <sz val="11"/>
        <color theme="1"/>
        <rFont val="Calibri"/>
        <family val="2"/>
        <scheme val="minor"/>
      </rPr>
      <t xml:space="preserve">PF. </t>
    </r>
    <r>
      <rPr>
        <sz val="11"/>
        <color theme="1"/>
        <rFont val="Calibri"/>
        <family val="2"/>
        <scheme val="minor"/>
      </rPr>
      <t>Acciones judiciales que perjudiquen el proyecto.</t>
    </r>
  </si>
  <si>
    <r>
      <rPr>
        <b/>
        <sz val="11"/>
        <color theme="1"/>
        <rFont val="Calibri"/>
        <family val="2"/>
        <scheme val="minor"/>
      </rPr>
      <t xml:space="preserve">PA. </t>
    </r>
    <r>
      <rPr>
        <sz val="11"/>
        <color theme="1"/>
        <rFont val="Calibri"/>
        <family val="2"/>
        <scheme val="minor"/>
      </rPr>
      <t>Existencia de normatividad y lineamientos ambientales y de SST que guían una adecuada gestión.</t>
    </r>
  </si>
  <si>
    <r>
      <rPr>
        <b/>
        <sz val="11"/>
        <color theme="1"/>
        <rFont val="Calibri"/>
        <family val="2"/>
        <scheme val="minor"/>
      </rPr>
      <t xml:space="preserve">PF. </t>
    </r>
    <r>
      <rPr>
        <sz val="11"/>
        <color theme="1"/>
        <rFont val="Calibri"/>
        <family val="2"/>
        <scheme val="minor"/>
      </rPr>
      <t>Cambio de gobernabilidad.</t>
    </r>
  </si>
  <si>
    <r>
      <rPr>
        <b/>
        <sz val="11"/>
        <color theme="1"/>
        <rFont val="Calibri"/>
        <family val="2"/>
        <scheme val="minor"/>
      </rPr>
      <t xml:space="preserve">PA. </t>
    </r>
    <r>
      <rPr>
        <sz val="11"/>
        <color theme="1"/>
        <rFont val="Calibri"/>
        <family val="2"/>
        <scheme val="minor"/>
      </rPr>
      <t>Apoyo de la Banca Multilateral para la implementación de las salvaguardas a través de capacitaciones.</t>
    </r>
  </si>
  <si>
    <r>
      <rPr>
        <b/>
        <sz val="11"/>
        <color theme="1"/>
        <rFont val="Calibri"/>
        <family val="2"/>
        <scheme val="minor"/>
      </rPr>
      <t xml:space="preserve">PF. </t>
    </r>
    <r>
      <rPr>
        <sz val="11"/>
        <color theme="1"/>
        <rFont val="Calibri"/>
        <family val="2"/>
        <scheme val="minor"/>
      </rPr>
      <t>Cambios normatividad.</t>
    </r>
  </si>
  <si>
    <r>
      <rPr>
        <b/>
        <sz val="11"/>
        <color theme="1"/>
        <rFont val="Calibri"/>
        <family val="2"/>
        <scheme val="minor"/>
      </rPr>
      <t xml:space="preserve">PA. </t>
    </r>
    <r>
      <rPr>
        <sz val="11"/>
        <color theme="1"/>
        <rFont val="Calibri"/>
        <family val="2"/>
        <scheme val="minor"/>
      </rPr>
      <t xml:space="preserve">Expectativas de la ciudadania por el proyecto de infraestructura que permitirá mejorar el tema de la movilidad en Bogotá </t>
    </r>
  </si>
  <si>
    <r>
      <rPr>
        <b/>
        <sz val="11"/>
        <color theme="1"/>
        <rFont val="Calibri"/>
        <family val="2"/>
        <scheme val="minor"/>
      </rPr>
      <t xml:space="preserve">PF. </t>
    </r>
    <r>
      <rPr>
        <sz val="11"/>
        <color theme="1"/>
        <rFont val="Calibri"/>
        <family val="2"/>
        <scheme val="minor"/>
      </rPr>
      <t>Cambios en los indicadores económicos y tasa de cambio.</t>
    </r>
  </si>
  <si>
    <r>
      <rPr>
        <b/>
        <sz val="11"/>
        <color theme="1"/>
        <rFont val="Calibri"/>
        <family val="2"/>
        <scheme val="minor"/>
      </rPr>
      <t xml:space="preserve">PA. </t>
    </r>
    <r>
      <rPr>
        <sz val="11"/>
        <color theme="1"/>
        <rFont val="Calibri"/>
        <family val="2"/>
        <scheme val="minor"/>
      </rPr>
      <t>Adecuada articulación interinstitucional</t>
    </r>
  </si>
  <si>
    <r>
      <rPr>
        <b/>
        <sz val="11"/>
        <color theme="1"/>
        <rFont val="Calibri"/>
        <family val="2"/>
        <scheme val="minor"/>
      </rPr>
      <t xml:space="preserve">PF. </t>
    </r>
    <r>
      <rPr>
        <sz val="11"/>
        <color theme="1"/>
        <rFont val="Calibri"/>
        <family val="2"/>
        <scheme val="minor"/>
      </rPr>
      <t>Simultaneidad de ejecución de proyectos de infraestructura en la ciudad.</t>
    </r>
  </si>
  <si>
    <r>
      <rPr>
        <b/>
        <sz val="11"/>
        <color theme="1"/>
        <rFont val="Calibri"/>
        <family val="2"/>
        <scheme val="minor"/>
      </rPr>
      <t xml:space="preserve">AP. </t>
    </r>
    <r>
      <rPr>
        <sz val="11"/>
        <color theme="1"/>
        <rFont val="Calibri"/>
        <family val="2"/>
        <scheme val="minor"/>
      </rPr>
      <t xml:space="preserve">Convenios interinstitucionales </t>
    </r>
  </si>
  <si>
    <r>
      <rPr>
        <b/>
        <sz val="11"/>
        <color theme="1"/>
        <rFont val="Calibri"/>
        <family val="2"/>
        <scheme val="minor"/>
      </rPr>
      <t xml:space="preserve">PF. </t>
    </r>
    <r>
      <rPr>
        <sz val="11"/>
        <color theme="1"/>
        <rFont val="Calibri"/>
        <family val="2"/>
        <scheme val="minor"/>
      </rPr>
      <t>Trámite de licencias</t>
    </r>
  </si>
  <si>
    <r>
      <rPr>
        <b/>
        <sz val="11"/>
        <color theme="1"/>
        <rFont val="Calibri"/>
        <family val="2"/>
        <scheme val="minor"/>
      </rPr>
      <t xml:space="preserve">AP. </t>
    </r>
    <r>
      <rPr>
        <sz val="11"/>
        <color theme="1"/>
        <rFont val="Calibri"/>
        <family val="2"/>
        <scheme val="minor"/>
      </rPr>
      <t>Normativa nacional e internacional que soporta la gestión socio-predial</t>
    </r>
  </si>
  <si>
    <r>
      <rPr>
        <b/>
        <sz val="11"/>
        <color theme="1"/>
        <rFont val="Calibri"/>
        <family val="2"/>
        <scheme val="minor"/>
      </rPr>
      <t xml:space="preserve">PF. </t>
    </r>
    <r>
      <rPr>
        <sz val="11"/>
        <color theme="1"/>
        <rFont val="Calibri"/>
        <family val="2"/>
        <scheme val="minor"/>
      </rPr>
      <t>Hallazgos arqueológicos.</t>
    </r>
  </si>
  <si>
    <r>
      <rPr>
        <b/>
        <sz val="11"/>
        <color theme="1"/>
        <rFont val="Calibri"/>
        <family val="2"/>
        <scheme val="minor"/>
      </rPr>
      <t xml:space="preserve">AP. </t>
    </r>
    <r>
      <rPr>
        <sz val="11"/>
        <color theme="1"/>
        <rFont val="Calibri"/>
        <family val="2"/>
        <scheme val="minor"/>
      </rPr>
      <t xml:space="preserve">Expectativas de la ciudadania por el proyecto de infraestructura que permitirá mejorar el tema de la movilidad en Bogotá </t>
    </r>
  </si>
  <si>
    <r>
      <rPr>
        <b/>
        <sz val="11"/>
        <color theme="1"/>
        <rFont val="Calibri"/>
        <family val="2"/>
        <scheme val="minor"/>
      </rPr>
      <t xml:space="preserve">PF. </t>
    </r>
    <r>
      <rPr>
        <sz val="11"/>
        <color theme="1"/>
        <rFont val="Calibri"/>
        <family val="2"/>
        <scheme val="minor"/>
      </rPr>
      <t>Retrasos en la ejecución de los convenios interinstitucionales.</t>
    </r>
  </si>
  <si>
    <r>
      <rPr>
        <b/>
        <sz val="11"/>
        <color theme="1"/>
        <rFont val="Calibri"/>
        <family val="2"/>
        <scheme val="minor"/>
      </rPr>
      <t xml:space="preserve">AP. </t>
    </r>
    <r>
      <rPr>
        <sz val="11"/>
        <color theme="1"/>
        <rFont val="Calibri"/>
        <family val="2"/>
        <scheme val="minor"/>
      </rPr>
      <t>Adecuada articulación interinstitucional</t>
    </r>
  </si>
  <si>
    <r>
      <rPr>
        <b/>
        <sz val="11"/>
        <color theme="1"/>
        <rFont val="Calibri"/>
        <family val="2"/>
        <scheme val="minor"/>
      </rPr>
      <t xml:space="preserve">PF. </t>
    </r>
    <r>
      <rPr>
        <sz val="11"/>
        <color theme="1"/>
        <rFont val="Calibri"/>
        <family val="2"/>
        <scheme val="minor"/>
      </rPr>
      <t>Inseguridad de la ciudad</t>
    </r>
  </si>
  <si>
    <r>
      <rPr>
        <b/>
        <sz val="11"/>
        <color theme="1"/>
        <rFont val="Calibri"/>
        <family val="2"/>
        <scheme val="minor"/>
      </rPr>
      <t xml:space="preserve">AP. </t>
    </r>
    <r>
      <rPr>
        <sz val="11"/>
        <color theme="1"/>
        <rFont val="Calibri"/>
        <family val="2"/>
        <scheme val="minor"/>
      </rPr>
      <t>Reconocimiento de buenas practicas en el proceso de gestión socio predial</t>
    </r>
  </si>
  <si>
    <r>
      <rPr>
        <b/>
        <sz val="11"/>
        <color theme="1"/>
        <rFont val="Calibri"/>
        <family val="2"/>
        <scheme val="minor"/>
      </rPr>
      <t xml:space="preserve">PF. </t>
    </r>
    <r>
      <rPr>
        <sz val="11"/>
        <color theme="1"/>
        <rFont val="Calibri"/>
        <family val="2"/>
        <scheme val="minor"/>
      </rPr>
      <t>Oposición de la ciudadananía al proyecto</t>
    </r>
  </si>
  <si>
    <r>
      <rPr>
        <b/>
        <sz val="11"/>
        <color theme="1"/>
        <rFont val="Calibri"/>
        <family val="2"/>
        <scheme val="minor"/>
      </rPr>
      <t xml:space="preserve">AP. </t>
    </r>
    <r>
      <rPr>
        <sz val="11"/>
        <color theme="1"/>
        <rFont val="Calibri"/>
        <family val="2"/>
        <scheme val="minor"/>
      </rPr>
      <t>Reconocimiento de  canales de comunicación adecuados y efectivos sobre la gestión social y el proceso de reasentamientos de los propitarios y ocupantes de los predios</t>
    </r>
  </si>
  <si>
    <r>
      <rPr>
        <b/>
        <sz val="11"/>
        <color theme="1"/>
        <rFont val="Calibri"/>
        <family val="2"/>
        <scheme val="minor"/>
      </rPr>
      <t xml:space="preserve">PF. </t>
    </r>
    <r>
      <rPr>
        <sz val="11"/>
        <color theme="1"/>
        <rFont val="Calibri"/>
        <family val="2"/>
        <scheme val="minor"/>
      </rPr>
      <t>Escasez de insumos.</t>
    </r>
  </si>
  <si>
    <r>
      <rPr>
        <b/>
        <sz val="11"/>
        <color theme="1"/>
        <rFont val="Calibri"/>
        <family val="2"/>
        <scheme val="minor"/>
      </rPr>
      <t xml:space="preserve">GL. </t>
    </r>
    <r>
      <rPr>
        <sz val="11"/>
        <color theme="1"/>
        <rFont val="Calibri"/>
        <family val="2"/>
        <scheme val="minor"/>
      </rPr>
      <t xml:space="preserve">Línea clara de las directrices de la Administración Distrital </t>
    </r>
  </si>
  <si>
    <r>
      <rPr>
        <b/>
        <sz val="11"/>
        <color theme="1"/>
        <rFont val="Calibri"/>
        <family val="2"/>
        <scheme val="minor"/>
      </rPr>
      <t xml:space="preserve">PF. </t>
    </r>
    <r>
      <rPr>
        <sz val="11"/>
        <color theme="1"/>
        <rFont val="Calibri"/>
        <family val="2"/>
        <scheme val="minor"/>
      </rPr>
      <t>Atentados terroristas</t>
    </r>
  </si>
  <si>
    <r>
      <rPr>
        <b/>
        <sz val="11"/>
        <color theme="1"/>
        <rFont val="Calibri"/>
        <family val="2"/>
        <scheme val="minor"/>
      </rPr>
      <t xml:space="preserve">GL. </t>
    </r>
    <r>
      <rPr>
        <sz val="11"/>
        <color theme="1"/>
        <rFont val="Calibri"/>
        <family val="2"/>
        <scheme val="minor"/>
      </rPr>
      <t xml:space="preserve">Amplía oferta en capacitaciones. </t>
    </r>
  </si>
  <si>
    <r>
      <rPr>
        <b/>
        <sz val="11"/>
        <color theme="1"/>
        <rFont val="Calibri"/>
        <family val="2"/>
        <scheme val="minor"/>
      </rPr>
      <t xml:space="preserve">PF. </t>
    </r>
    <r>
      <rPr>
        <sz val="11"/>
        <color theme="1"/>
        <rFont val="Calibri"/>
        <family val="2"/>
        <scheme val="minor"/>
      </rPr>
      <t>Pandemia COVID</t>
    </r>
  </si>
  <si>
    <r>
      <rPr>
        <b/>
        <sz val="11"/>
        <color theme="1"/>
        <rFont val="Calibri"/>
        <family val="2"/>
        <scheme val="minor"/>
      </rPr>
      <t xml:space="preserve">GL. </t>
    </r>
    <r>
      <rPr>
        <sz val="11"/>
        <color theme="1"/>
        <rFont val="Calibri"/>
        <family val="2"/>
        <scheme val="minor"/>
      </rPr>
      <t>Organismos internacionales garantes del proceso.</t>
    </r>
  </si>
  <si>
    <r>
      <rPr>
        <b/>
        <sz val="11"/>
        <color theme="1"/>
        <rFont val="Calibri"/>
        <family val="2"/>
        <scheme val="minor"/>
      </rPr>
      <t xml:space="preserve">PF. </t>
    </r>
    <r>
      <rPr>
        <sz val="11"/>
        <color theme="1"/>
        <rFont val="Calibri"/>
        <family val="2"/>
        <scheme val="minor"/>
      </rPr>
      <t>Motines, manifestaciones, paros</t>
    </r>
  </si>
  <si>
    <r>
      <rPr>
        <b/>
        <sz val="11"/>
        <color theme="1"/>
        <rFont val="Calibri"/>
        <family val="2"/>
        <scheme val="minor"/>
      </rPr>
      <t xml:space="preserve">GC. </t>
    </r>
    <r>
      <rPr>
        <sz val="11"/>
        <color theme="1"/>
        <rFont val="Calibri"/>
        <family val="2"/>
        <scheme val="minor"/>
      </rPr>
      <t>Actualización y seguimiento al Plan Anual de Adquisiciones</t>
    </r>
  </si>
  <si>
    <r>
      <rPr>
        <b/>
        <sz val="11"/>
        <color theme="1"/>
        <rFont val="Calibri"/>
        <family val="2"/>
        <scheme val="minor"/>
      </rPr>
      <t xml:space="preserve">PF. </t>
    </r>
    <r>
      <rPr>
        <sz val="11"/>
        <color theme="1"/>
        <rFont val="Calibri"/>
        <family val="2"/>
        <scheme val="minor"/>
      </rPr>
      <t>Inconvenientes en la cadena logística de abastecimiento a nivel mundial</t>
    </r>
  </si>
  <si>
    <r>
      <rPr>
        <b/>
        <sz val="11"/>
        <color theme="1"/>
        <rFont val="Calibri"/>
        <family val="2"/>
        <scheme val="minor"/>
      </rPr>
      <t xml:space="preserve">GC. </t>
    </r>
    <r>
      <rPr>
        <sz val="11"/>
        <color theme="1"/>
        <rFont val="Calibri"/>
        <family val="2"/>
        <scheme val="minor"/>
      </rPr>
      <t>Asesoría y acompañamiento a las áreas por parte del equipo de trabajo.</t>
    </r>
  </si>
  <si>
    <r>
      <rPr>
        <b/>
        <sz val="11"/>
        <color theme="1"/>
        <rFont val="Calibri"/>
        <family val="2"/>
        <scheme val="minor"/>
      </rPr>
      <t xml:space="preserve">PA. </t>
    </r>
    <r>
      <rPr>
        <sz val="11"/>
        <color theme="1"/>
        <rFont val="Calibri"/>
        <family val="2"/>
        <scheme val="minor"/>
      </rPr>
      <t>Falta de unidad de criterio por parte de los Especialistas de los organismos multilaterales para la entrega de productos.</t>
    </r>
  </si>
  <si>
    <r>
      <rPr>
        <b/>
        <sz val="11"/>
        <color theme="1"/>
        <rFont val="Calibri"/>
        <family val="2"/>
        <scheme val="minor"/>
      </rPr>
      <t xml:space="preserve">GC. </t>
    </r>
    <r>
      <rPr>
        <sz val="11"/>
        <color theme="1"/>
        <rFont val="Calibri"/>
        <family val="2"/>
        <scheme val="minor"/>
      </rPr>
      <t>Control a los tiempos de ejecución de los procesos contractuales</t>
    </r>
  </si>
  <si>
    <r>
      <rPr>
        <b/>
        <sz val="11"/>
        <color theme="1"/>
        <rFont val="Calibri"/>
        <family val="2"/>
        <scheme val="minor"/>
      </rPr>
      <t xml:space="preserve">PA. </t>
    </r>
    <r>
      <rPr>
        <sz val="11"/>
        <color theme="1"/>
        <rFont val="Calibri"/>
        <family val="2"/>
        <scheme val="minor"/>
      </rPr>
      <t>Cambios normativos que afecten la ejecución del proceso.</t>
    </r>
  </si>
  <si>
    <r>
      <rPr>
        <b/>
        <sz val="11"/>
        <color theme="1"/>
        <rFont val="Calibri"/>
        <family val="2"/>
        <scheme val="minor"/>
      </rPr>
      <t xml:space="preserve">GC. </t>
    </r>
    <r>
      <rPr>
        <sz val="11"/>
        <color theme="1"/>
        <rFont val="Calibri"/>
        <family val="2"/>
        <scheme val="minor"/>
      </rPr>
      <t xml:space="preserve">Equipo de trabajo actualizado frente a los cambios normativos </t>
    </r>
  </si>
  <si>
    <r>
      <rPr>
        <b/>
        <sz val="11"/>
        <color theme="1"/>
        <rFont val="Calibri"/>
        <family val="2"/>
        <scheme val="minor"/>
      </rPr>
      <t xml:space="preserve">PA. </t>
    </r>
    <r>
      <rPr>
        <sz val="11"/>
        <color theme="1"/>
        <rFont val="Calibri"/>
        <family val="2"/>
        <scheme val="minor"/>
      </rPr>
      <t>Cambios de gobernabilidad a nivel local y nacional</t>
    </r>
  </si>
  <si>
    <r>
      <rPr>
        <b/>
        <sz val="11"/>
        <color theme="1"/>
        <rFont val="Calibri"/>
        <family val="2"/>
        <scheme val="minor"/>
      </rPr>
      <t xml:space="preserve">GC. </t>
    </r>
    <r>
      <rPr>
        <sz val="11"/>
        <color theme="1"/>
        <rFont val="Calibri"/>
        <family val="2"/>
        <scheme val="minor"/>
      </rPr>
      <t>Oportunidad en la asesoría para la construcción de estudios previos</t>
    </r>
  </si>
  <si>
    <r>
      <rPr>
        <b/>
        <sz val="11"/>
        <color theme="1"/>
        <rFont val="Calibri"/>
        <family val="2"/>
        <scheme val="minor"/>
      </rPr>
      <t xml:space="preserve">PA. </t>
    </r>
    <r>
      <rPr>
        <sz val="11"/>
        <color theme="1"/>
        <rFont val="Calibri"/>
        <family val="2"/>
        <scheme val="minor"/>
      </rPr>
      <t>Reporte inoportuno de información de la gestión social, ambiental y de SST por parte de los diferentes actores en el marco de la ejecución de los proyectos.</t>
    </r>
  </si>
  <si>
    <r>
      <rPr>
        <b/>
        <sz val="11"/>
        <color theme="1"/>
        <rFont val="Calibri"/>
        <family val="2"/>
        <scheme val="minor"/>
      </rPr>
      <t xml:space="preserve">GF. </t>
    </r>
    <r>
      <rPr>
        <sz val="11"/>
        <color theme="1"/>
        <rFont val="Calibri"/>
        <family val="2"/>
        <scheme val="minor"/>
      </rPr>
      <t>Normatividad aplicable para el proceso.</t>
    </r>
  </si>
  <si>
    <r>
      <rPr>
        <b/>
        <sz val="11"/>
        <color theme="1"/>
        <rFont val="Calibri"/>
        <family val="2"/>
        <scheme val="minor"/>
      </rPr>
      <t xml:space="preserve">PA. </t>
    </r>
    <r>
      <rPr>
        <sz val="11"/>
        <color theme="1"/>
        <rFont val="Calibri"/>
        <family val="2"/>
        <scheme val="minor"/>
      </rPr>
      <t xml:space="preserve">Campañas desinformativas por contradictores del proyecto en las áreas de influencia directa e indirecta </t>
    </r>
  </si>
  <si>
    <r>
      <rPr>
        <b/>
        <sz val="11"/>
        <color theme="1"/>
        <rFont val="Calibri"/>
        <family val="2"/>
        <scheme val="minor"/>
      </rPr>
      <t xml:space="preserve">GF. </t>
    </r>
    <r>
      <rPr>
        <sz val="11"/>
        <color theme="1"/>
        <rFont val="Calibri"/>
        <family val="2"/>
        <scheme val="minor"/>
      </rPr>
      <t>Capacitaciones ofrecidas por otras entidades.</t>
    </r>
  </si>
  <si>
    <r>
      <rPr>
        <b/>
        <sz val="11"/>
        <color theme="1"/>
        <rFont val="Calibri"/>
        <family val="2"/>
        <scheme val="minor"/>
      </rPr>
      <t xml:space="preserve">PA. </t>
    </r>
    <r>
      <rPr>
        <sz val="11"/>
        <color theme="1"/>
        <rFont val="Calibri"/>
        <family val="2"/>
        <scheme val="minor"/>
      </rPr>
      <t>Situaciones sociales que incidan en el avance de las obras</t>
    </r>
  </si>
  <si>
    <r>
      <rPr>
        <b/>
        <sz val="11"/>
        <color theme="1"/>
        <rFont val="Calibri"/>
        <family val="2"/>
        <scheme val="minor"/>
      </rPr>
      <t xml:space="preserve">GF. </t>
    </r>
    <r>
      <rPr>
        <sz val="11"/>
        <color theme="1"/>
        <rFont val="Calibri"/>
        <family val="2"/>
        <scheme val="minor"/>
      </rPr>
      <t>Buena comunicación con otras entidades.</t>
    </r>
  </si>
  <si>
    <r>
      <rPr>
        <b/>
        <sz val="11"/>
        <color theme="1"/>
        <rFont val="Calibri"/>
        <family val="2"/>
        <scheme val="minor"/>
      </rPr>
      <t xml:space="preserve">AP. </t>
    </r>
    <r>
      <rPr>
        <sz val="11"/>
        <color theme="1"/>
        <rFont val="Calibri"/>
        <family val="2"/>
        <scheme val="minor"/>
      </rPr>
      <t>Unidades sociales que obstaculicen el proceso de adquisición predial</t>
    </r>
  </si>
  <si>
    <r>
      <rPr>
        <b/>
        <sz val="11"/>
        <color theme="1"/>
        <rFont val="Calibri"/>
        <family val="2"/>
        <scheme val="minor"/>
      </rPr>
      <t xml:space="preserve">GF. </t>
    </r>
    <r>
      <rPr>
        <sz val="11"/>
        <color theme="1"/>
        <rFont val="Calibri"/>
        <family val="2"/>
        <scheme val="minor"/>
      </rPr>
      <t>Buenas prácticas en el mercado en materia de compliance.</t>
    </r>
  </si>
  <si>
    <r>
      <rPr>
        <b/>
        <sz val="11"/>
        <color theme="1"/>
        <rFont val="Calibri"/>
        <family val="2"/>
        <scheme val="minor"/>
      </rPr>
      <t xml:space="preserve">AP. </t>
    </r>
    <r>
      <rPr>
        <sz val="11"/>
        <color theme="1"/>
        <rFont val="Calibri"/>
        <family val="2"/>
        <scheme val="minor"/>
      </rPr>
      <t>Condiciones sociales y jurídicas que impidan concretar la adquisición predial en un contrato de compraventa.</t>
    </r>
  </si>
  <si>
    <r>
      <rPr>
        <b/>
        <sz val="11"/>
        <color theme="1"/>
        <rFont val="Calibri"/>
        <family val="2"/>
        <scheme val="minor"/>
      </rPr>
      <t xml:space="preserve">TH. </t>
    </r>
    <r>
      <rPr>
        <sz val="11"/>
        <color theme="1"/>
        <rFont val="Calibri"/>
        <family val="2"/>
        <scheme val="minor"/>
      </rPr>
      <t xml:space="preserve">La normatividad de gestión del talento humano emitida por el DAFP y el DASCD facilita la gestión dentro de la entidad. </t>
    </r>
  </si>
  <si>
    <r>
      <rPr>
        <b/>
        <sz val="11"/>
        <color theme="1"/>
        <rFont val="Calibri"/>
        <family val="2"/>
        <scheme val="minor"/>
      </rPr>
      <t xml:space="preserve">AP. </t>
    </r>
    <r>
      <rPr>
        <sz val="11"/>
        <color theme="1"/>
        <rFont val="Calibri"/>
        <family val="2"/>
        <scheme val="minor"/>
      </rPr>
      <t>Invasión por parte de un tercero de un inmueble o predio a cargo de la Empresa Metro de Bogotá S.A.</t>
    </r>
  </si>
  <si>
    <r>
      <rPr>
        <b/>
        <sz val="11"/>
        <color theme="1"/>
        <rFont val="Calibri"/>
        <family val="2"/>
        <scheme val="minor"/>
      </rPr>
      <t xml:space="preserve">TH. </t>
    </r>
    <r>
      <rPr>
        <sz val="11"/>
        <color theme="1"/>
        <rFont val="Calibri"/>
        <family val="2"/>
        <scheme val="minor"/>
      </rPr>
      <t>Reputación de la que goza la EMB lo que hace que los proveedores tengan una mejor relación con la entidad.</t>
    </r>
  </si>
  <si>
    <r>
      <rPr>
        <b/>
        <sz val="11"/>
        <color theme="1"/>
        <rFont val="Calibri"/>
        <family val="2"/>
        <scheme val="minor"/>
      </rPr>
      <t xml:space="preserve">AP. </t>
    </r>
    <r>
      <rPr>
        <sz val="11"/>
        <color theme="1"/>
        <rFont val="Calibri"/>
        <family val="2"/>
        <scheme val="minor"/>
      </rPr>
      <t>Demora en la entrega o entrega incompleta de los documentos necesarios para la tasación de indemnizaciones (Lucro Cesante y Daño Emergente).</t>
    </r>
  </si>
  <si>
    <r>
      <rPr>
        <b/>
        <sz val="11"/>
        <color theme="1"/>
        <rFont val="Calibri"/>
        <family val="2"/>
        <scheme val="minor"/>
      </rPr>
      <t xml:space="preserve">TH. </t>
    </r>
    <r>
      <rPr>
        <sz val="11"/>
        <color theme="1"/>
        <rFont val="Calibri"/>
        <family val="2"/>
        <scheme val="minor"/>
      </rPr>
      <t>Generación de alianzas con otras entidades del Estado para brindar capacitaciones a los servidores.</t>
    </r>
  </si>
  <si>
    <r>
      <rPr>
        <b/>
        <sz val="11"/>
        <color theme="1"/>
        <rFont val="Calibri"/>
        <family val="2"/>
        <scheme val="minor"/>
      </rPr>
      <t xml:space="preserve">AP. </t>
    </r>
    <r>
      <rPr>
        <sz val="11"/>
        <color theme="1"/>
        <rFont val="Calibri"/>
        <family val="2"/>
        <scheme val="minor"/>
      </rPr>
      <t>Los propietarios no permiten el acceso a sus inmuebles para realizar el levantamiento de los insumos técnicos.</t>
    </r>
  </si>
  <si>
    <r>
      <rPr>
        <b/>
        <sz val="11"/>
        <color theme="1"/>
        <rFont val="Calibri"/>
        <family val="2"/>
        <scheme val="minor"/>
      </rPr>
      <t xml:space="preserve">RF. </t>
    </r>
    <r>
      <rPr>
        <sz val="11"/>
        <color theme="1"/>
        <rFont val="Calibri"/>
        <family val="2"/>
        <scheme val="minor"/>
      </rPr>
      <t>Buenas prácticas del sector en materia logística y administrativa.</t>
    </r>
  </si>
  <si>
    <r>
      <rPr>
        <b/>
        <sz val="11"/>
        <color theme="1"/>
        <rFont val="Calibri"/>
        <family val="2"/>
        <scheme val="minor"/>
      </rPr>
      <t xml:space="preserve">AP. </t>
    </r>
    <r>
      <rPr>
        <sz val="11"/>
        <color theme="1"/>
        <rFont val="Calibri"/>
        <family val="2"/>
        <scheme val="minor"/>
      </rPr>
      <t xml:space="preserve">Campañas desinformativas por contradictores del proyecto en las áreas de influencia directa e indirecta </t>
    </r>
  </si>
  <si>
    <r>
      <rPr>
        <b/>
        <sz val="11"/>
        <color theme="1"/>
        <rFont val="Calibri"/>
        <family val="2"/>
        <scheme val="minor"/>
      </rPr>
      <t xml:space="preserve">RF. </t>
    </r>
    <r>
      <rPr>
        <sz val="11"/>
        <color theme="1"/>
        <rFont val="Calibri"/>
        <family val="2"/>
        <scheme val="minor"/>
      </rPr>
      <t>Capacitaciones de entes externos.</t>
    </r>
  </si>
  <si>
    <r>
      <rPr>
        <b/>
        <sz val="11"/>
        <color theme="1"/>
        <rFont val="Calibri"/>
        <family val="2"/>
        <scheme val="minor"/>
      </rPr>
      <t xml:space="preserve">GL. </t>
    </r>
    <r>
      <rPr>
        <sz val="11"/>
        <color theme="1"/>
        <rFont val="Calibri"/>
        <family val="2"/>
        <scheme val="minor"/>
      </rPr>
      <t xml:space="preserve">Fallos judiciales adversos a los intereses de la Entidad. </t>
    </r>
  </si>
  <si>
    <r>
      <rPr>
        <b/>
        <sz val="11"/>
        <color theme="1"/>
        <rFont val="Calibri"/>
        <family val="2"/>
        <scheme val="minor"/>
      </rPr>
      <t xml:space="preserve">RF. </t>
    </r>
    <r>
      <rPr>
        <sz val="11"/>
        <color theme="1"/>
        <rFont val="Calibri"/>
        <family val="2"/>
        <scheme val="minor"/>
      </rPr>
      <t>Los servicios que ofrece Colombia Compra Eficiente facilitan el abastecimiento insumos y servicios.</t>
    </r>
  </si>
  <si>
    <r>
      <rPr>
        <b/>
        <sz val="11"/>
        <color theme="1"/>
        <rFont val="Calibri"/>
        <family val="2"/>
        <scheme val="minor"/>
      </rPr>
      <t xml:space="preserve">GL. </t>
    </r>
    <r>
      <rPr>
        <sz val="11"/>
        <color theme="1"/>
        <rFont val="Calibri"/>
        <family val="2"/>
        <scheme val="minor"/>
      </rPr>
      <t>Cambio de normatividad.</t>
    </r>
  </si>
  <si>
    <r>
      <rPr>
        <b/>
        <sz val="11"/>
        <color theme="1"/>
        <rFont val="Calibri"/>
        <family val="2"/>
        <scheme val="minor"/>
      </rPr>
      <t xml:space="preserve">GT. </t>
    </r>
    <r>
      <rPr>
        <sz val="11"/>
        <color theme="1"/>
        <rFont val="Calibri"/>
        <family val="2"/>
        <scheme val="minor"/>
      </rPr>
      <t>Transferencia de conocimiento por parte de los proveedores, Entidades del sector TIC y del Distrito que fortalecen los conocimientos en el uso y apropiación de las herramientas tecnológicas</t>
    </r>
  </si>
  <si>
    <r>
      <rPr>
        <b/>
        <sz val="11"/>
        <color theme="1"/>
        <rFont val="Calibri"/>
        <family val="2"/>
        <scheme val="minor"/>
      </rPr>
      <t xml:space="preserve">GL. </t>
    </r>
    <r>
      <rPr>
        <sz val="11"/>
        <color theme="1"/>
        <rFont val="Calibri"/>
        <family val="2"/>
        <scheme val="minor"/>
      </rPr>
      <t xml:space="preserve">Cambio de las directrices por la Administración Distrital. </t>
    </r>
  </si>
  <si>
    <r>
      <rPr>
        <b/>
        <sz val="11"/>
        <color theme="1"/>
        <rFont val="Calibri"/>
        <family val="2"/>
        <scheme val="minor"/>
      </rPr>
      <t xml:space="preserve">GT. </t>
    </r>
    <r>
      <rPr>
        <sz val="11"/>
        <color theme="1"/>
        <rFont val="Calibri"/>
        <family val="2"/>
        <scheme val="minor"/>
      </rPr>
      <t>Potenciar las actuales tecnologías e implementar nuevas a partir de las que se encuentran disponibles en el mercado.</t>
    </r>
  </si>
  <si>
    <r>
      <rPr>
        <b/>
        <sz val="11"/>
        <color theme="1"/>
        <rFont val="Calibri"/>
        <family val="2"/>
        <scheme val="minor"/>
      </rPr>
      <t xml:space="preserve">GL. </t>
    </r>
    <r>
      <rPr>
        <sz val="11"/>
        <color theme="1"/>
        <rFont val="Calibri"/>
        <family val="2"/>
        <scheme val="minor"/>
      </rPr>
      <t>Cambio de Gobierno</t>
    </r>
  </si>
  <si>
    <r>
      <rPr>
        <b/>
        <sz val="11"/>
        <color theme="1"/>
        <rFont val="Calibri"/>
        <family val="2"/>
        <scheme val="minor"/>
      </rPr>
      <t xml:space="preserve">GT. </t>
    </r>
    <r>
      <rPr>
        <sz val="11"/>
        <color theme="1"/>
        <rFont val="Calibri"/>
        <family val="2"/>
        <scheme val="minor"/>
      </rPr>
      <t>Retroalimentación de los ciudadanos que pueden convertirse en soluciones tecnológicas.</t>
    </r>
  </si>
  <si>
    <r>
      <rPr>
        <b/>
        <sz val="11"/>
        <color theme="1"/>
        <rFont val="Calibri"/>
        <family val="2"/>
        <scheme val="minor"/>
      </rPr>
      <t xml:space="preserve">GC. </t>
    </r>
    <r>
      <rPr>
        <sz val="11"/>
        <color theme="1"/>
        <rFont val="Calibri"/>
        <family val="2"/>
        <scheme val="minor"/>
      </rPr>
      <t xml:space="preserve">Problemas en la herramienta transaccional SECOP II </t>
    </r>
  </si>
  <si>
    <r>
      <rPr>
        <b/>
        <sz val="11"/>
        <color theme="1"/>
        <rFont val="Calibri"/>
        <family val="2"/>
        <scheme val="minor"/>
      </rPr>
      <t xml:space="preserve">GT. </t>
    </r>
    <r>
      <rPr>
        <sz val="11"/>
        <color theme="1"/>
        <rFont val="Calibri"/>
        <family val="2"/>
        <scheme val="minor"/>
      </rPr>
      <t>Apropiación de conocimientos tecnológicos de los terceros con los que interactúa la EMB</t>
    </r>
  </si>
  <si>
    <r>
      <rPr>
        <b/>
        <sz val="11"/>
        <color theme="1"/>
        <rFont val="Calibri"/>
        <family val="2"/>
        <scheme val="minor"/>
      </rPr>
      <t xml:space="preserve">GC. </t>
    </r>
    <r>
      <rPr>
        <sz val="11"/>
        <color theme="1"/>
        <rFont val="Calibri"/>
        <family val="2"/>
        <scheme val="minor"/>
      </rPr>
      <t>Falta de interés por parte de los proponentes</t>
    </r>
  </si>
  <si>
    <r>
      <rPr>
        <b/>
        <sz val="11"/>
        <color theme="1"/>
        <rFont val="Calibri"/>
        <family val="2"/>
        <scheme val="minor"/>
      </rPr>
      <t xml:space="preserve">GT. </t>
    </r>
    <r>
      <rPr>
        <sz val="11"/>
        <color theme="1"/>
        <rFont val="Calibri"/>
        <family val="2"/>
        <scheme val="minor"/>
      </rPr>
      <t>Adopción e implementación de los lineamientos del MinTIC para estandarizar y lograr la transformación digital, el diseño inclusivo, el uso y apropiación de las TIC para impulsar y cumplir con los objetivos de la EMB.</t>
    </r>
  </si>
  <si>
    <r>
      <rPr>
        <b/>
        <sz val="11"/>
        <color theme="1"/>
        <rFont val="Calibri"/>
        <family val="2"/>
        <scheme val="minor"/>
      </rPr>
      <t xml:space="preserve">GC. </t>
    </r>
    <r>
      <rPr>
        <sz val="11"/>
        <color theme="1"/>
        <rFont val="Calibri"/>
        <family val="2"/>
        <scheme val="minor"/>
      </rPr>
      <t>Demoras en el perfeccionamiento y/o legalización del proceso contractual</t>
    </r>
  </si>
  <si>
    <r>
      <rPr>
        <b/>
        <sz val="11"/>
        <color theme="1"/>
        <rFont val="Calibri"/>
        <family val="2"/>
        <scheme val="minor"/>
      </rPr>
      <t xml:space="preserve">GD. </t>
    </r>
    <r>
      <rPr>
        <sz val="11"/>
        <color theme="1"/>
        <rFont val="Calibri"/>
        <family val="2"/>
        <scheme val="minor"/>
      </rPr>
      <t>Apoyo y asistencia técnica del Sistema Distrital de Archivos y del Archivo General de la Nación</t>
    </r>
  </si>
  <si>
    <r>
      <rPr>
        <b/>
        <sz val="11"/>
        <color theme="1"/>
        <rFont val="Calibri"/>
        <family val="2"/>
        <scheme val="minor"/>
      </rPr>
      <t xml:space="preserve">GF. </t>
    </r>
    <r>
      <rPr>
        <sz val="11"/>
        <color theme="1"/>
        <rFont val="Calibri"/>
        <family val="2"/>
        <scheme val="minor"/>
      </rPr>
      <t>Cambios normativos que afecten los procesos de la Gestión Financiera</t>
    </r>
  </si>
  <si>
    <r>
      <rPr>
        <b/>
        <sz val="11"/>
        <color theme="1"/>
        <rFont val="Calibri"/>
        <family val="2"/>
        <scheme val="minor"/>
      </rPr>
      <t xml:space="preserve">GD. </t>
    </r>
    <r>
      <rPr>
        <sz val="11"/>
        <color theme="1"/>
        <rFont val="Calibri"/>
        <family val="2"/>
        <scheme val="minor"/>
      </rPr>
      <t>Normatividad amplia en gestión documental que ofrece lineamientos y directrices para el proceso.</t>
    </r>
  </si>
  <si>
    <r>
      <rPr>
        <b/>
        <sz val="11"/>
        <color theme="1"/>
        <rFont val="Calibri"/>
        <family val="2"/>
        <scheme val="minor"/>
      </rPr>
      <t xml:space="preserve">GF. </t>
    </r>
    <r>
      <rPr>
        <sz val="11"/>
        <color theme="1"/>
        <rFont val="Calibri"/>
        <family val="2"/>
        <scheme val="minor"/>
      </rPr>
      <t>Cambio de gobernabilidad</t>
    </r>
  </si>
  <si>
    <r>
      <rPr>
        <b/>
        <sz val="11"/>
        <color theme="1"/>
        <rFont val="Calibri"/>
        <family val="2"/>
        <scheme val="minor"/>
      </rPr>
      <t xml:space="preserve">GD. </t>
    </r>
    <r>
      <rPr>
        <sz val="11"/>
        <color theme="1"/>
        <rFont val="Calibri"/>
        <family val="2"/>
        <scheme val="minor"/>
      </rPr>
      <t>Herramientas tecnológicas para el manejo del sistema de gestión documental que podrían fortalecer el proceso.</t>
    </r>
  </si>
  <si>
    <r>
      <rPr>
        <b/>
        <sz val="11"/>
        <color theme="1"/>
        <rFont val="Calibri"/>
        <family val="2"/>
        <scheme val="minor"/>
      </rPr>
      <t xml:space="preserve">GF. </t>
    </r>
    <r>
      <rPr>
        <sz val="11"/>
        <color theme="1"/>
        <rFont val="Calibri"/>
        <family val="2"/>
        <scheme val="minor"/>
      </rPr>
      <t>Recortes presupuestales que pueden afectar el funcionamiento de la entidad.</t>
    </r>
  </si>
  <si>
    <r>
      <rPr>
        <b/>
        <sz val="11"/>
        <color theme="1"/>
        <rFont val="Calibri"/>
        <family val="2"/>
        <scheme val="minor"/>
      </rPr>
      <t xml:space="preserve">GD. </t>
    </r>
    <r>
      <rPr>
        <sz val="11"/>
        <color theme="1"/>
        <rFont val="Calibri"/>
        <family val="2"/>
        <scheme val="minor"/>
      </rPr>
      <t>Directrices del orden nacional y distrital para evitar el uso de papel en la entidad.</t>
    </r>
  </si>
  <si>
    <r>
      <rPr>
        <b/>
        <sz val="11"/>
        <color theme="1"/>
        <rFont val="Calibri"/>
        <family val="2"/>
        <scheme val="minor"/>
      </rPr>
      <t xml:space="preserve">GF. </t>
    </r>
    <r>
      <rPr>
        <sz val="11"/>
        <color theme="1"/>
        <rFont val="Calibri"/>
        <family val="2"/>
        <scheme val="minor"/>
      </rPr>
      <t>Hallazgos de entes de control.</t>
    </r>
  </si>
  <si>
    <r>
      <rPr>
        <b/>
        <sz val="11"/>
        <color theme="1"/>
        <rFont val="Calibri"/>
        <family val="2"/>
        <scheme val="minor"/>
      </rPr>
      <t xml:space="preserve">EM. </t>
    </r>
    <r>
      <rPr>
        <sz val="11"/>
        <color theme="1"/>
        <rFont val="Calibri"/>
        <family val="2"/>
        <scheme val="minor"/>
      </rPr>
      <t xml:space="preserve">Entidades Públicas que hayan desarrollado software de código abierto relacionado con la gestión de temas sobre el Sistema de Control Interno y, en el marco de un Convenio Interadministrativo u otra modalidad establecida para tal fin, se transfiera el mismo a la EMB para ser adaptado a las necesidades, recursos y metodología de la Entidad </t>
    </r>
  </si>
  <si>
    <r>
      <rPr>
        <b/>
        <sz val="11"/>
        <color theme="1"/>
        <rFont val="Calibri"/>
        <family val="2"/>
        <scheme val="minor"/>
      </rPr>
      <t xml:space="preserve">GF. </t>
    </r>
    <r>
      <rPr>
        <sz val="11"/>
        <color theme="1"/>
        <rFont val="Calibri"/>
        <family val="2"/>
        <scheme val="minor"/>
      </rPr>
      <t>Restricciones a la comunicación con entidades externas frente a información contable requerida</t>
    </r>
  </si>
  <si>
    <r>
      <rPr>
        <b/>
        <sz val="11"/>
        <color theme="1"/>
        <rFont val="Calibri"/>
        <family val="2"/>
        <scheme val="minor"/>
      </rPr>
      <t xml:space="preserve">EM. </t>
    </r>
    <r>
      <rPr>
        <sz val="11"/>
        <color theme="1"/>
        <rFont val="Calibri"/>
        <family val="2"/>
        <scheme val="minor"/>
      </rPr>
      <t>Vigencia del Decreto Distrital 625 de 2018, "Por medio del cual se conforma el Comité Distrital de Auditoría y se dictan otras disposiciones", por medio del cual se aprueban y emiten lineamientos y metodologías para fortalecer el ejercicio de la auditoría en las Entidades</t>
    </r>
  </si>
  <si>
    <r>
      <rPr>
        <b/>
        <sz val="11"/>
        <color theme="1"/>
        <rFont val="Calibri"/>
        <family val="2"/>
        <scheme val="minor"/>
      </rPr>
      <t xml:space="preserve">TH. </t>
    </r>
    <r>
      <rPr>
        <sz val="11"/>
        <color theme="1"/>
        <rFont val="Calibri"/>
        <family val="2"/>
        <scheme val="minor"/>
      </rPr>
      <t>Reglamentación insuficiente a nivel nacional y distrital con relación a los trabajadores oficiales.</t>
    </r>
  </si>
  <si>
    <r>
      <rPr>
        <b/>
        <sz val="11"/>
        <color theme="1"/>
        <rFont val="Calibri"/>
        <family val="2"/>
        <scheme val="minor"/>
      </rPr>
      <t xml:space="preserve">EM. </t>
    </r>
    <r>
      <rPr>
        <sz val="11"/>
        <color theme="1"/>
        <rFont val="Calibri"/>
        <family val="2"/>
        <scheme val="minor"/>
      </rPr>
      <t>Herramienta de gestión de aprendizaje de uso libre por parte de las Entidades Públicas.</t>
    </r>
  </si>
  <si>
    <r>
      <rPr>
        <b/>
        <sz val="11"/>
        <color theme="1"/>
        <rFont val="Calibri"/>
        <family val="2"/>
        <scheme val="minor"/>
      </rPr>
      <t xml:space="preserve">TH. </t>
    </r>
    <r>
      <rPr>
        <sz val="11"/>
        <color theme="1"/>
        <rFont val="Calibri"/>
        <family val="2"/>
        <scheme val="minor"/>
      </rPr>
      <t>Generación constante a nivel distrital de nuevos programas con relación a la gestión del talento humano.</t>
    </r>
  </si>
  <si>
    <r>
      <rPr>
        <b/>
        <sz val="11"/>
        <color theme="1"/>
        <rFont val="Calibri"/>
        <family val="2"/>
        <scheme val="minor"/>
      </rPr>
      <t xml:space="preserve">AC. </t>
    </r>
    <r>
      <rPr>
        <sz val="11"/>
        <color theme="1"/>
        <rFont val="Calibri"/>
        <family val="2"/>
        <scheme val="minor"/>
      </rPr>
      <t xml:space="preserve">Apoyo y contacto permanente con otras áreas de gestión de PQRSD de entidades del sector movilidad del distrito, para conocer sus buenas prácticas y experiencias en este tema. </t>
    </r>
  </si>
  <si>
    <r>
      <rPr>
        <b/>
        <sz val="11"/>
        <color theme="1"/>
        <rFont val="Calibri"/>
        <family val="2"/>
        <scheme val="minor"/>
      </rPr>
      <t xml:space="preserve">TH. </t>
    </r>
    <r>
      <rPr>
        <sz val="11"/>
        <color theme="1"/>
        <rFont val="Calibri"/>
        <family val="2"/>
        <scheme val="minor"/>
      </rPr>
      <t>Cambios constante en la normatividad y modelos de gestión.</t>
    </r>
  </si>
  <si>
    <r>
      <rPr>
        <b/>
        <sz val="11"/>
        <color theme="1"/>
        <rFont val="Calibri"/>
        <family val="2"/>
        <scheme val="minor"/>
      </rPr>
      <t xml:space="preserve">RI. </t>
    </r>
    <r>
      <rPr>
        <sz val="11"/>
        <color theme="1"/>
        <rFont val="Calibri"/>
        <family val="2"/>
        <scheme val="minor"/>
      </rPr>
      <t>Fortalecimiento en la toma de decisiones basado en fuentes de información confiables.</t>
    </r>
  </si>
  <si>
    <r>
      <rPr>
        <b/>
        <sz val="11"/>
        <color theme="1"/>
        <rFont val="Calibri"/>
        <family val="2"/>
        <scheme val="minor"/>
      </rPr>
      <t xml:space="preserve">TH. </t>
    </r>
    <r>
      <rPr>
        <sz val="11"/>
        <color theme="1"/>
        <rFont val="Calibri"/>
        <family val="2"/>
        <scheme val="minor"/>
      </rPr>
      <t>Exceso de normatividad y de controles.</t>
    </r>
  </si>
  <si>
    <r>
      <rPr>
        <b/>
        <sz val="11"/>
        <color theme="1"/>
        <rFont val="Calibri"/>
        <family val="2"/>
        <scheme val="minor"/>
      </rPr>
      <t xml:space="preserve">AD. </t>
    </r>
    <r>
      <rPr>
        <sz val="11"/>
        <color theme="1"/>
        <rFont val="Calibri"/>
        <family val="2"/>
        <scheme val="minor"/>
      </rPr>
      <t>Capacitación oportuna y actualización permanente en materia disciplinaria dirigida, entre otros, por la Secretaría Jurídica Distrital - Alcaldía Mayor de Bogotá</t>
    </r>
  </si>
  <si>
    <r>
      <rPr>
        <b/>
        <sz val="11"/>
        <color theme="1"/>
        <rFont val="Calibri"/>
        <family val="2"/>
        <scheme val="minor"/>
      </rPr>
      <t xml:space="preserve">TH. </t>
    </r>
    <r>
      <rPr>
        <sz val="11"/>
        <color theme="1"/>
        <rFont val="Calibri"/>
        <family val="2"/>
        <scheme val="minor"/>
      </rPr>
      <t>Rigidez en las escalas salariales que no permiten ofrecer mejoramiento económico para la retención de personal.</t>
    </r>
  </si>
  <si>
    <r>
      <rPr>
        <b/>
        <sz val="11"/>
        <color theme="1"/>
        <rFont val="Calibri"/>
        <family val="2"/>
        <scheme val="minor"/>
      </rPr>
      <t xml:space="preserve">AD. </t>
    </r>
    <r>
      <rPr>
        <sz val="11"/>
        <color theme="1"/>
        <rFont val="Calibri"/>
        <family val="2"/>
        <scheme val="minor"/>
      </rPr>
      <t>El adecuado seguimiento al proceso por parte de la Personería de Bogotá y demás órganos de control.</t>
    </r>
  </si>
  <si>
    <r>
      <rPr>
        <b/>
        <sz val="11"/>
        <color theme="1"/>
        <rFont val="Calibri"/>
        <family val="2"/>
        <scheme val="minor"/>
      </rPr>
      <t xml:space="preserve">TH. </t>
    </r>
    <r>
      <rPr>
        <sz val="11"/>
        <color theme="1"/>
        <rFont val="Calibri"/>
        <family val="2"/>
        <scheme val="minor"/>
      </rPr>
      <t>Rigidez y demoras para conseguir aprobación en la modificación de la planta de personal de la entidad  y consecuentemente en los manuales de funciones.</t>
    </r>
  </si>
  <si>
    <r>
      <rPr>
        <b/>
        <sz val="11"/>
        <color theme="1"/>
        <rFont val="Calibri"/>
        <family val="2"/>
        <scheme val="minor"/>
      </rPr>
      <t xml:space="preserve">RF. </t>
    </r>
    <r>
      <rPr>
        <sz val="11"/>
        <color theme="1"/>
        <rFont val="Calibri"/>
        <family val="2"/>
        <scheme val="minor"/>
      </rPr>
      <t>Procesos de contratación que se vean afectados por la terminación de los acuerdos marco de Colombia Compra Eficiente.</t>
    </r>
  </si>
  <si>
    <r>
      <rPr>
        <b/>
        <sz val="11"/>
        <color theme="1"/>
        <rFont val="Calibri"/>
        <family val="2"/>
        <scheme val="minor"/>
      </rPr>
      <t xml:space="preserve">RF. </t>
    </r>
    <r>
      <rPr>
        <sz val="11"/>
        <color theme="1"/>
        <rFont val="Calibri"/>
        <family val="2"/>
        <scheme val="minor"/>
      </rPr>
      <t>Actualización y cumplimiento de nuevas disposiciones normativas que puedan afectar el proceso.</t>
    </r>
  </si>
  <si>
    <r>
      <rPr>
        <b/>
        <sz val="11"/>
        <color theme="1"/>
        <rFont val="Calibri"/>
        <family val="2"/>
        <scheme val="minor"/>
      </rPr>
      <t xml:space="preserve">RF. </t>
    </r>
    <r>
      <rPr>
        <sz val="11"/>
        <color theme="1"/>
        <rFont val="Calibri"/>
        <family val="2"/>
        <scheme val="minor"/>
      </rPr>
      <t>Falta de proponentes dentro de los procesos contractuales del proceso.</t>
    </r>
  </si>
  <si>
    <r>
      <rPr>
        <b/>
        <sz val="11"/>
        <color theme="1"/>
        <rFont val="Calibri"/>
        <family val="2"/>
        <scheme val="minor"/>
      </rPr>
      <t xml:space="preserve">RF. </t>
    </r>
    <r>
      <rPr>
        <sz val="11"/>
        <color theme="1"/>
        <rFont val="Calibri"/>
        <family val="2"/>
        <scheme val="minor"/>
      </rPr>
      <t>Cambios tributarios a los insumos.</t>
    </r>
  </si>
  <si>
    <r>
      <rPr>
        <b/>
        <sz val="11"/>
        <color theme="1"/>
        <rFont val="Calibri"/>
        <family val="2"/>
        <scheme val="minor"/>
      </rPr>
      <t xml:space="preserve">RF. </t>
    </r>
    <r>
      <rPr>
        <sz val="11"/>
        <color theme="1"/>
        <rFont val="Calibri"/>
        <family val="2"/>
        <scheme val="minor"/>
      </rPr>
      <t>Normatividad ambiental que afecta el proceso.</t>
    </r>
  </si>
  <si>
    <r>
      <rPr>
        <b/>
        <sz val="11"/>
        <color theme="1"/>
        <rFont val="Calibri"/>
        <family val="2"/>
        <scheme val="minor"/>
      </rPr>
      <t xml:space="preserve">GT. </t>
    </r>
    <r>
      <rPr>
        <sz val="11"/>
        <color theme="1"/>
        <rFont val="Calibri"/>
        <family val="2"/>
        <scheme val="minor"/>
      </rPr>
      <t>Compromiso de la información</t>
    </r>
  </si>
  <si>
    <r>
      <rPr>
        <b/>
        <sz val="11"/>
        <color theme="1"/>
        <rFont val="Calibri"/>
        <family val="2"/>
        <scheme val="minor"/>
      </rPr>
      <t xml:space="preserve">GT. </t>
    </r>
    <r>
      <rPr>
        <sz val="11"/>
        <color theme="1"/>
        <rFont val="Calibri"/>
        <family val="2"/>
        <scheme val="minor"/>
      </rPr>
      <t>Fallas técnicas en los servicios contratados con terceros</t>
    </r>
  </si>
  <si>
    <r>
      <rPr>
        <b/>
        <sz val="11"/>
        <color theme="1"/>
        <rFont val="Calibri"/>
        <family val="2"/>
        <scheme val="minor"/>
      </rPr>
      <t xml:space="preserve">GT. </t>
    </r>
    <r>
      <rPr>
        <sz val="11"/>
        <color theme="1"/>
        <rFont val="Calibri"/>
        <family val="2"/>
        <scheme val="minor"/>
      </rPr>
      <t>Ingresos no autorizados por parte de un externo</t>
    </r>
  </si>
  <si>
    <r>
      <rPr>
        <b/>
        <sz val="11"/>
        <color theme="1"/>
        <rFont val="Calibri"/>
        <family val="2"/>
        <scheme val="minor"/>
      </rPr>
      <t xml:space="preserve">GT. </t>
    </r>
    <r>
      <rPr>
        <sz val="11"/>
        <color theme="1"/>
        <rFont val="Calibri"/>
        <family val="2"/>
        <scheme val="minor"/>
      </rPr>
      <t>Eventos naturales</t>
    </r>
  </si>
  <si>
    <r>
      <rPr>
        <b/>
        <sz val="11"/>
        <color theme="1"/>
        <rFont val="Calibri"/>
        <family val="2"/>
        <scheme val="minor"/>
      </rPr>
      <t xml:space="preserve">GT. </t>
    </r>
    <r>
      <rPr>
        <sz val="11"/>
        <color theme="1"/>
        <rFont val="Calibri"/>
        <family val="2"/>
        <scheme val="minor"/>
      </rPr>
      <t>Pérdida de los servicios esenciales</t>
    </r>
  </si>
  <si>
    <r>
      <rPr>
        <b/>
        <sz val="11"/>
        <color theme="1"/>
        <rFont val="Calibri"/>
        <family val="2"/>
        <scheme val="minor"/>
      </rPr>
      <t xml:space="preserve">GT. </t>
    </r>
    <r>
      <rPr>
        <sz val="11"/>
        <color theme="1"/>
        <rFont val="Calibri"/>
        <family val="2"/>
        <scheme val="minor"/>
      </rPr>
      <t>Daños en las instalaciones donde se ubica el centro de cómputo que afecten la operación y funcionamiento de la infraestructura tecnológica</t>
    </r>
  </si>
  <si>
    <r>
      <rPr>
        <b/>
        <sz val="11"/>
        <color theme="1"/>
        <rFont val="Calibri"/>
        <family val="2"/>
        <scheme val="minor"/>
      </rPr>
      <t xml:space="preserve">GT. </t>
    </r>
    <r>
      <rPr>
        <sz val="11"/>
        <color theme="1"/>
        <rFont val="Calibri"/>
        <family val="2"/>
        <scheme val="minor"/>
      </rPr>
      <t>Alto volumen de normatividad vigente por adoptar e implementar que afecte el funcionamiento y la estrategia de la Oficina de TI de la EMB</t>
    </r>
  </si>
  <si>
    <r>
      <rPr>
        <b/>
        <sz val="11"/>
        <color theme="1"/>
        <rFont val="Calibri"/>
        <family val="2"/>
        <scheme val="minor"/>
      </rPr>
      <t xml:space="preserve">GT. </t>
    </r>
    <r>
      <rPr>
        <sz val="11"/>
        <color theme="1"/>
        <rFont val="Calibri"/>
        <family val="2"/>
        <scheme val="minor"/>
      </rPr>
      <t>Cambio en los lineamientos definidos por las entidades del sector TIC que impacten el proceso de gestión de TI</t>
    </r>
  </si>
  <si>
    <r>
      <rPr>
        <b/>
        <sz val="11"/>
        <color theme="1"/>
        <rFont val="Calibri"/>
        <family val="2"/>
        <scheme val="minor"/>
      </rPr>
      <t xml:space="preserve">GD. </t>
    </r>
    <r>
      <rPr>
        <sz val="11"/>
        <color theme="1"/>
        <rFont val="Calibri"/>
        <family val="2"/>
        <scheme val="minor"/>
      </rPr>
      <t>Cambios drásticos en la Normativa expedida por el Archivo General de la Nación o por el Archivo de Bogotá</t>
    </r>
  </si>
  <si>
    <r>
      <rPr>
        <b/>
        <sz val="11"/>
        <color theme="1"/>
        <rFont val="Calibri"/>
        <family val="2"/>
        <scheme val="minor"/>
      </rPr>
      <t xml:space="preserve">GD. </t>
    </r>
    <r>
      <rPr>
        <sz val="11"/>
        <color theme="1"/>
        <rFont val="Calibri"/>
        <family val="2"/>
        <scheme val="minor"/>
      </rPr>
      <t>Condiciones de orden público o terrorismo que puedan afectar el Archivo.</t>
    </r>
  </si>
  <si>
    <r>
      <rPr>
        <b/>
        <sz val="11"/>
        <color theme="1"/>
        <rFont val="Calibri"/>
        <family val="2"/>
        <scheme val="minor"/>
      </rPr>
      <t xml:space="preserve">GD. </t>
    </r>
    <r>
      <rPr>
        <sz val="11"/>
        <color theme="1"/>
        <rFont val="Calibri"/>
        <family val="2"/>
        <scheme val="minor"/>
      </rPr>
      <t>Ataques informáticos que afecten la conservación de los documentos digitales.</t>
    </r>
  </si>
  <si>
    <r>
      <rPr>
        <b/>
        <sz val="11"/>
        <color theme="1"/>
        <rFont val="Calibri"/>
        <family val="2"/>
        <scheme val="minor"/>
      </rPr>
      <t xml:space="preserve">GD. </t>
    </r>
    <r>
      <rPr>
        <sz val="11"/>
        <color theme="1"/>
        <rFont val="Calibri"/>
        <family val="2"/>
        <scheme val="minor"/>
      </rPr>
      <t xml:space="preserve">Acceso al Archivo Central por parte de personal no autorizado.  </t>
    </r>
  </si>
  <si>
    <r>
      <rPr>
        <b/>
        <sz val="11"/>
        <color theme="1"/>
        <rFont val="Calibri"/>
        <family val="2"/>
        <scheme val="minor"/>
      </rPr>
      <t xml:space="preserve">EM. </t>
    </r>
    <r>
      <rPr>
        <sz val="11"/>
        <color theme="1"/>
        <rFont val="Calibri"/>
        <family val="2"/>
        <scheme val="minor"/>
      </rPr>
      <t>Cambios de gobierno y efectos del proceso electoral que pueden incidir en la gestión de los procesos de la EMB.</t>
    </r>
  </si>
  <si>
    <r>
      <rPr>
        <b/>
        <sz val="11"/>
        <color theme="1"/>
        <rFont val="Calibri"/>
        <family val="2"/>
        <scheme val="minor"/>
      </rPr>
      <t xml:space="preserve">EM. </t>
    </r>
    <r>
      <rPr>
        <sz val="11"/>
        <color theme="1"/>
        <rFont val="Calibri"/>
        <family val="2"/>
        <scheme val="minor"/>
      </rPr>
      <t>Modificaciones normativas que contengan imprecisiones o contradicciones entre normas nacionales y/o distritales</t>
    </r>
  </si>
  <si>
    <r>
      <rPr>
        <b/>
        <sz val="11"/>
        <color theme="1"/>
        <rFont val="Calibri"/>
        <family val="2"/>
        <scheme val="minor"/>
      </rPr>
      <t xml:space="preserve">EM. </t>
    </r>
    <r>
      <rPr>
        <sz val="11"/>
        <color theme="1"/>
        <rFont val="Calibri"/>
        <family val="2"/>
        <scheme val="minor"/>
      </rPr>
      <t>Emergencias manifiestas (situaciones de orden público,emergencia sanitaria, entre otros).</t>
    </r>
  </si>
  <si>
    <r>
      <rPr>
        <b/>
        <sz val="11"/>
        <color theme="1"/>
        <rFont val="Calibri"/>
        <family val="2"/>
        <scheme val="minor"/>
      </rPr>
      <t xml:space="preserve">AC. </t>
    </r>
    <r>
      <rPr>
        <sz val="11"/>
        <color theme="1"/>
        <rFont val="Calibri"/>
        <family val="2"/>
        <scheme val="minor"/>
      </rPr>
      <t xml:space="preserve">Fallas en el funcionamiento del sistema dispuesto por el distrito para la gestión de PQRSD ciudadanas </t>
    </r>
  </si>
  <si>
    <r>
      <rPr>
        <b/>
        <sz val="11"/>
        <color theme="1"/>
        <rFont val="Calibri"/>
        <family val="2"/>
        <scheme val="minor"/>
      </rPr>
      <t xml:space="preserve">AC. </t>
    </r>
    <r>
      <rPr>
        <sz val="11"/>
        <color theme="1"/>
        <rFont val="Calibri"/>
        <family val="2"/>
        <scheme val="minor"/>
      </rPr>
      <t>El Aplicativo Distrital Bogotá Te Escucha no genera alertas por asignación entre dependencias.</t>
    </r>
  </si>
  <si>
    <r>
      <rPr>
        <b/>
        <sz val="11"/>
        <color theme="1"/>
        <rFont val="Calibri"/>
        <family val="2"/>
        <scheme val="minor"/>
      </rPr>
      <t xml:space="preserve">AC. </t>
    </r>
    <r>
      <rPr>
        <sz val="11"/>
        <color theme="1"/>
        <rFont val="Calibri"/>
        <family val="2"/>
        <scheme val="minor"/>
      </rPr>
      <t>Factores sociales o políticos que pueden generar un incremento en las PQRSD de los diferentes actores políticos y ciudadanía.</t>
    </r>
  </si>
  <si>
    <r>
      <rPr>
        <b/>
        <sz val="11"/>
        <color theme="1"/>
        <rFont val="Calibri"/>
        <family val="2"/>
        <scheme val="minor"/>
      </rPr>
      <t xml:space="preserve">AC. </t>
    </r>
    <r>
      <rPr>
        <sz val="11"/>
        <color theme="1"/>
        <rFont val="Calibri"/>
        <family val="2"/>
        <scheme val="minor"/>
      </rPr>
      <t>Dificultad en la canalización de las PQRSD generadas a través de las Redes Sociales</t>
    </r>
  </si>
  <si>
    <r>
      <rPr>
        <b/>
        <sz val="11"/>
        <color theme="1"/>
        <rFont val="Calibri"/>
        <family val="2"/>
        <scheme val="minor"/>
      </rPr>
      <t xml:space="preserve">RI. </t>
    </r>
    <r>
      <rPr>
        <sz val="11"/>
        <color theme="1"/>
        <rFont val="Calibri"/>
        <family val="2"/>
        <scheme val="minor"/>
      </rPr>
      <t>Obsolecencia en instrumentos de recolección de información para la medición de los indicadores de gestión por proceso.</t>
    </r>
  </si>
  <si>
    <r>
      <rPr>
        <b/>
        <sz val="11"/>
        <color theme="1"/>
        <rFont val="Calibri"/>
        <family val="2"/>
        <scheme val="minor"/>
      </rPr>
      <t xml:space="preserve">AD. </t>
    </r>
    <r>
      <rPr>
        <sz val="11"/>
        <color theme="1"/>
        <rFont val="Calibri"/>
        <family val="2"/>
        <scheme val="minor"/>
      </rPr>
      <t>Cambios de gobierno que puedan traer nuevas políticas públicas que incidan a nivel interno</t>
    </r>
  </si>
  <si>
    <r>
      <rPr>
        <b/>
        <sz val="11"/>
        <color theme="1"/>
        <rFont val="Calibri"/>
        <family val="2"/>
        <scheme val="minor"/>
      </rPr>
      <t xml:space="preserve">AD. </t>
    </r>
    <r>
      <rPr>
        <sz val="11"/>
        <color theme="1"/>
        <rFont val="Calibri"/>
        <family val="2"/>
        <scheme val="minor"/>
      </rPr>
      <t>Normas distritales o nacionales que presentan contradicciones entre sí y que llevan a inconvenientes en la implementación de las normas dentro del proceso disciplinario.</t>
    </r>
  </si>
  <si>
    <r>
      <rPr>
        <b/>
        <sz val="11"/>
        <color theme="1"/>
        <rFont val="Calibri"/>
        <family val="2"/>
        <scheme val="minor"/>
      </rPr>
      <t xml:space="preserve">AD. </t>
    </r>
    <r>
      <rPr>
        <sz val="11"/>
        <color theme="1"/>
        <rFont val="Calibri"/>
        <family val="2"/>
        <scheme val="minor"/>
      </rPr>
      <t>Cambios en el Código Disciplinario que puedan incidir en la debida aplicación del régimen de transición normativa.</t>
    </r>
  </si>
  <si>
    <r>
      <rPr>
        <b/>
        <sz val="11"/>
        <color theme="1"/>
        <rFont val="Calibri"/>
        <family val="2"/>
        <scheme val="minor"/>
      </rPr>
      <t xml:space="preserve">AD. </t>
    </r>
    <r>
      <rPr>
        <sz val="11"/>
        <color theme="1"/>
        <rFont val="Calibri"/>
        <family val="2"/>
        <scheme val="minor"/>
      </rPr>
      <t>Factores de orden público, social, emergencia sanitaria que que generen interrupciones o retraso en las actividades.</t>
    </r>
  </si>
  <si>
    <r>
      <rPr>
        <b/>
        <sz val="11"/>
        <color theme="1"/>
        <rFont val="Calibri"/>
        <family val="2"/>
        <scheme val="minor"/>
      </rPr>
      <t xml:space="preserve">AD. </t>
    </r>
    <r>
      <rPr>
        <sz val="11"/>
        <color theme="1"/>
        <rFont val="Calibri"/>
        <family val="2"/>
        <scheme val="minor"/>
      </rPr>
      <t>La pérdida de los documentos con las decisiones emitidas mediante Autos o Fallos, dentro del proceso disciplinario que sean remitidas a través de la empresa de mensajería contratada por la EMB.</t>
    </r>
  </si>
  <si>
    <t>CONSIDERACIONES</t>
  </si>
  <si>
    <t>* Se han materializado riesgos en su proceso en los últimos 3 años?</t>
  </si>
  <si>
    <t>SI/NO</t>
  </si>
  <si>
    <t>Rta.</t>
  </si>
  <si>
    <t>* Mencione si existen factores que pueden generar posibles situaciones de fraude o corrupción en el proceso</t>
  </si>
  <si>
    <r>
      <rPr>
        <b/>
        <sz val="11"/>
        <rFont val="Calibri"/>
        <family val="2"/>
        <scheme val="minor"/>
      </rPr>
      <t>Rta.</t>
    </r>
    <r>
      <rPr>
        <sz val="11"/>
        <rFont val="Calibri"/>
        <family val="2"/>
        <scheme val="minor"/>
      </rPr>
      <t xml:space="preserve"> 
* Manejo inadecuado de la información privilegiada que pueda llegar a filtrarse, conflicto de interés
* Modificación, omisión, ocultamiento de información relacionada con documentos del SIG para favorecer a terceros.
* Filtración de información
* Posibilidad de direccionamiento de los procesos de contratación de futuros proyectos
* Posibilidad de filtrar información del proyecto para favorecer a un tercero
* Conflicto de interés, filtrar información confidencial, direccionar la estrategia de captura de valor o de negocios no tarifarios para favorecer a terceros.
* Supervisión de los contratos del proyecto haciendo uso del poder adecuando los informes de supervisión de los proyectos
</t>
    </r>
  </si>
  <si>
    <t>MAPA DE CALOR RIESGO INHERENTE</t>
  </si>
  <si>
    <t>Muy Alta</t>
  </si>
  <si>
    <t>MAPA DE CALOR RIESGO RESIDUAL</t>
  </si>
  <si>
    <t>Riesgo inherente del proceso</t>
  </si>
  <si>
    <t>Riesgo residual del proceso</t>
  </si>
  <si>
    <t>Inherente</t>
  </si>
  <si>
    <t>20/20</t>
  </si>
  <si>
    <t>GL-RG-002</t>
  </si>
  <si>
    <t>20/40</t>
  </si>
  <si>
    <t>TH-RG-006</t>
  </si>
  <si>
    <t>EM-RG-004</t>
  </si>
  <si>
    <t>40/20</t>
  </si>
  <si>
    <t>RI-RG-001</t>
  </si>
  <si>
    <t>20/60</t>
  </si>
  <si>
    <t>PE-RG-001</t>
  </si>
  <si>
    <t>CM-RG-001</t>
  </si>
  <si>
    <t>DO-RG-002</t>
  </si>
  <si>
    <t>EM-RG-003</t>
  </si>
  <si>
    <t>GR-RG-003</t>
  </si>
  <si>
    <t>AD-RG-003</t>
  </si>
  <si>
    <t>DI-RG-001</t>
  </si>
  <si>
    <t>TH-RG-002</t>
  </si>
  <si>
    <t>RF-RG-002</t>
  </si>
  <si>
    <t>GT-RI-001</t>
  </si>
  <si>
    <t>GT-RI-002</t>
  </si>
  <si>
    <t>40/40</t>
  </si>
  <si>
    <t>GA-RG-001</t>
  </si>
  <si>
    <t>GI-RG-002</t>
  </si>
  <si>
    <t>RF-RG-003</t>
  </si>
  <si>
    <t>TH-RG-001</t>
  </si>
  <si>
    <t>RF-RG-004</t>
  </si>
  <si>
    <t>GT-RG-001</t>
  </si>
  <si>
    <t>GT-RG-002</t>
  </si>
  <si>
    <t>40/60</t>
  </si>
  <si>
    <t>PE-RG-002</t>
  </si>
  <si>
    <t>DO-RG-001</t>
  </si>
  <si>
    <t>DI-RG-002</t>
  </si>
  <si>
    <t>GA-RG-002</t>
  </si>
  <si>
    <t>GA-RG-003</t>
  </si>
  <si>
    <t>AP-RG-004</t>
  </si>
  <si>
    <t>GC-RG-003</t>
  </si>
  <si>
    <t>GF-RG-001</t>
  </si>
  <si>
    <t>GF-RG-003</t>
  </si>
  <si>
    <t>TH-RG-004</t>
  </si>
  <si>
    <t>EM-RG-001</t>
  </si>
  <si>
    <t>EM-RG-002</t>
  </si>
  <si>
    <t>RI-RG-002</t>
  </si>
  <si>
    <t>AD-RG-001</t>
  </si>
  <si>
    <t>AD-RG-002</t>
  </si>
  <si>
    <t>60/40</t>
  </si>
  <si>
    <t>GT-RI-003</t>
  </si>
  <si>
    <t>60/60</t>
  </si>
  <si>
    <t>GD-RI-002</t>
  </si>
  <si>
    <t>20/80</t>
  </si>
  <si>
    <t>CC-RC-001</t>
  </si>
  <si>
    <t>GI-RG-001</t>
  </si>
  <si>
    <t>DI-RC-001</t>
  </si>
  <si>
    <t>GF-RG-004</t>
  </si>
  <si>
    <t>GT-RC-001</t>
  </si>
  <si>
    <t>GF-RG-002</t>
  </si>
  <si>
    <t>GD-RI-001</t>
  </si>
  <si>
    <t>40/80</t>
  </si>
  <si>
    <t>AP-RG-003</t>
  </si>
  <si>
    <t>GL-RG-001</t>
  </si>
  <si>
    <t>TH-RG-003</t>
  </si>
  <si>
    <t>GF-RG-005</t>
  </si>
  <si>
    <t>GF-RG-006</t>
  </si>
  <si>
    <t>RF-RG-001</t>
  </si>
  <si>
    <t>AC-RG-001</t>
  </si>
  <si>
    <t>60/80</t>
  </si>
  <si>
    <t>GF-RG-007</t>
  </si>
  <si>
    <t>80/60</t>
  </si>
  <si>
    <t>80/80</t>
  </si>
  <si>
    <t>100/60</t>
  </si>
  <si>
    <t>100/80</t>
  </si>
  <si>
    <t>20/100</t>
  </si>
  <si>
    <t>GI-RC-001</t>
  </si>
  <si>
    <t>GR-RG-001</t>
  </si>
  <si>
    <t>GR-RG-002</t>
  </si>
  <si>
    <t>PP-RC-001</t>
  </si>
  <si>
    <t>PP-RG-001</t>
  </si>
  <si>
    <t>PF-RG-002</t>
  </si>
  <si>
    <t>PF-RG-003</t>
  </si>
  <si>
    <t>PF-RC-001</t>
  </si>
  <si>
    <t>AP-RC-001</t>
  </si>
  <si>
    <t>AP-RC-002</t>
  </si>
  <si>
    <t>AP-RG-001</t>
  </si>
  <si>
    <t>GL-RC-001</t>
  </si>
  <si>
    <t>GC-RC-001</t>
  </si>
  <si>
    <t>GF-RC-001</t>
  </si>
  <si>
    <t>GF-RC-002</t>
  </si>
  <si>
    <t>GC-RG-001</t>
  </si>
  <si>
    <t>TH-RC-001</t>
  </si>
  <si>
    <t>TH-RC-002</t>
  </si>
  <si>
    <t>RF-RC-001</t>
  </si>
  <si>
    <t>RF-RC-002</t>
  </si>
  <si>
    <t>GT-RC-002</t>
  </si>
  <si>
    <t>GD-RC-001</t>
  </si>
  <si>
    <t>EM-RC-001</t>
  </si>
  <si>
    <t>EM-RC-002</t>
  </si>
  <si>
    <t>AD-RC-001</t>
  </si>
  <si>
    <t>40/100</t>
  </si>
  <si>
    <t>CC-RG-001</t>
  </si>
  <si>
    <t>PF-RG-001</t>
  </si>
  <si>
    <t>CC-RG-002</t>
  </si>
  <si>
    <t>GF-RG-008</t>
  </si>
  <si>
    <t>GF-RG-009</t>
  </si>
  <si>
    <t>AP-RG-002</t>
  </si>
  <si>
    <t>TH-RG-005</t>
  </si>
  <si>
    <t>GC-RG-002</t>
  </si>
  <si>
    <t>60/100</t>
  </si>
  <si>
    <t>80/100</t>
  </si>
  <si>
    <t>100/100</t>
  </si>
  <si>
    <t>ID Riesgo</t>
  </si>
  <si>
    <t>Fecha aprobación</t>
  </si>
  <si>
    <t>Medio de aprobación</t>
  </si>
  <si>
    <t>Versión</t>
  </si>
  <si>
    <t>Estado</t>
  </si>
  <si>
    <t>Cambio realizado</t>
  </si>
  <si>
    <t>E-mail</t>
  </si>
  <si>
    <t>Vigente</t>
  </si>
  <si>
    <t>Creación del riesgo (cambio en la metodología Guía del DAFP Vr. 5)</t>
  </si>
  <si>
    <t>Obsoleto</t>
  </si>
  <si>
    <t>Se ajusta la redacción del riesgos eliminando la estructuración jurídica y financiera</t>
  </si>
  <si>
    <t>Se realiza ajuste de forma a la redacción del riesgo</t>
  </si>
  <si>
    <t>Posibilidad de impacto reputacional y/o económico por la imposición de sanciones de tipo penal, fiscal, disciplinario y/o administrativo a la EMB por parte de la autoridades competentes por acción u omisión al momento de estructurar los procesos de contración, haciendo uso del poder para orientar las condiciones de evaluación y requisitos habilitantes, desviando los recursos públicos con el fin favorecer a un tercero o en beneficio particular.</t>
  </si>
  <si>
    <t>GC-PA-002</t>
  </si>
  <si>
    <t>RF-C12</t>
  </si>
  <si>
    <t>Revisión modificaciones PAA</t>
  </si>
  <si>
    <t>Verificación aleatoria expedientes.</t>
  </si>
  <si>
    <t>Posibilidad de Impacto reputacional con algún grupo de interés o de valor o por requerimientos de Entes de Control,  por la manipulación o divulgación de información reservada relacionada con los asuntos de gobierno corporativo con el fin de favorecer intereses privados a cambio de la obtención de algún beneficio,  debido a que no se declare un conflicto de interés o la violación de los acuerdos de confidencialidad de la información por parte de algún servidor de la Oficina de Asuntos Institucionales.</t>
  </si>
  <si>
    <t>El Jefe de la Oficina de Asuntos Institucionales,  debe verificar que los servidores  y colaboradores de la Oficina vinculados contractualmente, acepten y suscriban la Declaración de intereses privados, el documento de adhesión al Código y a la Política de integridad, y los correspondientes acuerdos de confidencialidad,  dejando como evidencia la firma de los documentos</t>
  </si>
  <si>
    <t>GI-PA-001</t>
  </si>
  <si>
    <t>La Oficina de Tecnologías y Sistemas de Información,  permite el acceso sólo a los usuarios que hayan sido autorizados para la administración y consulta de la información de los órganos de Gobierno Corporativo, en el repositorio definido.   Lo anterior para resguardar el acceso a dicha información.</t>
  </si>
  <si>
    <t>Posibilidad de afectación de la imagen de la EMB o  requerimientos de Entes de Control, por la filtración a terceros de información confidencial del proyecto Metro de Bogotá con el fin de utilizar la misma para beneficio privado a cambio de dádivas, por la conducta indebida del personal de la GCCCM</t>
  </si>
  <si>
    <t>La GCCCM  verifica con la dependencia responsable de la EMB la suscripción de los Acuerdos de Confidencialidad por parte de los servidores y en el caso de los contratistas la adhesión a la Política de confidencialidad mediante la cláusula que sobre este tema se incluye en los contratos suscritos,  con el fin de salvaguardar la información de carácter confidencial de la EMB. En caso de presentarse desviaciones se procede a reportar la situación a la Oficina de Control Interno Disciplinario o a la Gerencia Administrativa y de Abastecimiento, de acuerdo con su competencia.</t>
  </si>
  <si>
    <t>CC-PA-002</t>
  </si>
  <si>
    <t>Posibilidad de impacto económico y reputacional  por la imposición de sanciones de tipo penal, fiscal, disciplinario y/o administrativo a la EMB por parte de la autoridades competentes por acción u omisión al momento de estipular las condiciones técnicas haciendo uso del poder para orientarlas en el proceso de contratación desviando el cumplimiento de sus funciones para favorecer a un tercero o en beneficio particular.</t>
  </si>
  <si>
    <t>La Gerencia de IPPF  contrata la estructuración  técnica de los proyectos, incluida la figura de un Interventor tecnico especializado cada vez que se requiera con el fin de evitar la orientación de los contratos, dejando como evidencia los documentos respectivos.</t>
  </si>
  <si>
    <t>La Gerencia de IPPF  para la planeación y estructuración de los contratos solicita las aprobaciones, no objeciones y/o avales de las entidades nacionales, distritales y/o internacionales que participan en el proceso  cada vez que se requiera con el fin de evitar la orientación de los contratos, dejando como evidencia los documentos respectivos.</t>
  </si>
  <si>
    <t>Posibilidad de Impacto reputacional por el deterioro de la imagen con los grupos de valor y de interés, o sanciones de Entes de Control,  por la divulgación de información confidencial de los proyectos urbanos e inmobiliarios del área de influencia del Proyecto Metro así como cualquier decisión tomada con el fin de favorecer a servidores o terceros en beneficio particular,  debido a la conducta indebida de algún funcionario del equipo que tenga acceso a dicha información.</t>
  </si>
  <si>
    <t>El Gerente de GDUIINT  revisa y aprueba la información a remiitir o a divulgar relacionada con los proyectos urbanos e inmobiliarios del área de influencia del Proyecto Metro. con el fin de evitar que se divulgue información confidencial. Dejando como evidencia el flujo de aprobación.</t>
  </si>
  <si>
    <t>DI-PA-001</t>
  </si>
  <si>
    <t>Posibilidad de impacto económico y reputacional  por la imposición de sanciones de tipo penal, fiscal, disciplinario y/o administrativo a la EMB por parte de la autoridades competentes, debido a acción u omisión en la supervisión de los contratos del proyecto haciendo uso del poder adecuando los informes de supervisión de los proyectos desviando el cumplimiento de la misión de la EMB para favorecer a un tercero o en beneficio particular.</t>
  </si>
  <si>
    <t>El supervisor asignado realiza la verificación del cumplimiento de las obligaciones pactadas, de los bienes y/o de los servicios recibidos en el momento de la entrega  con el propósito de recibir únicamente productos o servicios que cumplan con las especificaciones técnicas establecidas en el contrato, en desarrollo de esta actividad se dejará como evidencia el Informe de Supervisión del periodo respectivo.</t>
  </si>
  <si>
    <t>PF-PA-002</t>
  </si>
  <si>
    <t>Los responsables de la gestión documental socio - predial elaboran y actualizan el inventario documental con la relación de los expedientes producidos y en custodia de la dependencia, este inventario documental es reportado a la GAA semestralmente, con base en lo señalado en el Instructivo para el diligenciamiento del Formato Único de Inventario Documental - FUID (GD-IN-006) y el Formato Único de Inventario Documental - FUID (GD-FR-015), con el propósito de garantizar la seguridad de la información y facilitar el control, acceso y consulta de los documentos por parte de servidores públicos, contratistas y terceros.</t>
  </si>
  <si>
    <t>El subgerente de la  Subgerencia de Gestión Predial realiza el arqueo de caja  en cualquier momento dejando como evidencia el formato de arqueo</t>
  </si>
  <si>
    <t>El profesional encargado de la caja menor, el contador y tesorero  realizan la verificación de las operaciones efectuadas con recursos de caja menor  de manera mensual dejando como evidencia la conciliación bancaria.</t>
  </si>
  <si>
    <t>Posibilidad de impacto económico y reputacional  por la imposición de sanciones de tipo penal, fiscal, disciplinario y/o administrativo a la EMB por parte de la autoridades competentes debido a que por acción u omisión al efectuar giros y/o pagos haciendo uso del poder para incluir gastos de la caja menor de la  Subgerencia de Gestión Predial inexistentes desviando los recursos de la empresa para beneficio propio o de un tercero</t>
  </si>
  <si>
    <t>El profesional encargado de la caja menor de la  Subgerencia de Gestión Predial, el contador y tesorero  realizan la verificación de las operaciones efectuadas con recursos de caja menor  de manera mensual dejando como evidencia la conciliación bancaria.</t>
  </si>
  <si>
    <t>Posibilidad de impacto reputacional  y/o económico por la imposición de sanciones de tipo penal, fiscal, disciplinario y/o administrativo a la EMB por parte de la autoridades competentes debido a acción u omisión en el cálculo de los reconocimientos económicos haciendo uso del poder para manipularlos desviando el cumplimiento de sus funciones pagando un mayor valor de compensaciones para favorecer a un tercero o en beneficio particular.</t>
  </si>
  <si>
    <t>Posibilidad de impacto reputacional  por la imposición de sanciones de tipo penal, fiscal, disciplinario y/o administrativo a la EMB por parte de las autoridades competentes debido a que por acción u omisión se use información con el fin de orientar el resultado de la  defensa judicial en contra de los intereses de la EMB, desviando el cumplimiento de sus funciones para favorecer a un tercero o en beneficio particular.</t>
  </si>
  <si>
    <t>El / Los abogados designados  solicitan el análisis y aprobación de los documentos de la defensa judicial al Subgerente de defensa judicial y solución de controversias contractuales,  cada vez que se requiera, ddejando como evidencia la radicación o el correo electrónico con la contestación.</t>
  </si>
  <si>
    <t>GL-PA-002</t>
  </si>
  <si>
    <t>El profesional designado de la Gerencia Jurídica o de la Gerencia Administrativa y de Abastecimiento según aplique, revisará que el contenido de los estudios previos haya sido elaborado cumpliendo con los requisitos legales y los lineamientos internos establecidos en la EMB, cada vez que se requiera, con el propósito de contribuir a que los procesos cumplan con lo establecido en la normatividad, dejando como evidencia correo electrónico, memorando o listados de asistencia de las mesas de trabajo que se requieran.</t>
  </si>
  <si>
    <t>Posibilidad de impacto económico y reputacional  por la imposición de sanciones de tipo penal, fiscal, disciplinario y/o administrativo a la EMB por parte de la autoridades competentes por acción u omisión al momento de efectuar los giros haciendo uso del poder para incluir pagos inexistentes desviando los recursos de la empresa para favorecer a un tercero o en beneficio particular.</t>
  </si>
  <si>
    <t>El profesional de tesorería realiza la progamación de pagos y la remite al tesorero quien la  valida para solicitar la autorización correspondiente al Gerente Financiero de la EMB, cada vez que se requiera dejando como soporte el formato de programación de pagos con las autorizaciones correspondientes.</t>
  </si>
  <si>
    <t>GF-PA-001</t>
  </si>
  <si>
    <t>Posibilidad de impacto reputacional y/o económico por la imposición de sanciones de tipo penal, fiscal, disciplinario y/o administrativo a la EMB por parte de la autoridades competentes por acción u omisión al momento de consolidar los registros que integran los estados financieros, haciendo uso del poder manipulando los saldos de las cuentas contables, desviando el cumplimiento de sus funciones para favorecer a un tercero o en beneficio particular.</t>
  </si>
  <si>
    <t>El Revisor Fiscal realiza la revisión y suscripción de los Estados Financieros de manera mensual dejando como soporte los Estados Financieros suscritos</t>
  </si>
  <si>
    <t>TH-PA-002</t>
  </si>
  <si>
    <t>Posibilidad de impacto reputacional y/o económico por la imposición de sanciones de tipo penal, fiscal, disciplinario y/o administrativo a la EMB por parte de la autoridades competentes por acción u omisión al momento de la vinculación de servidores, haciendo uso del poder ajustando los manuales de funciones, matriz de actividades y/o los perfiles requeridos, desviando el cumplimiento de sus funciones contratando servidores que incumplan con las condiciones necesarias para cubrir las vacantes con el fin favorecer a un tercero o en beneficio particular.</t>
  </si>
  <si>
    <t>Los profesionales de Talento Humano diligencian el formato de evaluación del perfil, cada vez que se requiere, atendiendo la solicitud del Gerente o Jefe de oficina dejando como evidencia el Formato con los respectivos vistos buenos.</t>
  </si>
  <si>
    <t>Los profesionales de Talento Humano determinan si se requiere algun cambio en el manual de funciones, el cual debe estar debidamente justificado para solicitar el concepto tecnico del DASCD Previa a cualquier modificación que se realice en el Manual de Funciones se debe contar con el concepto tecnico favorable del DASCD</t>
  </si>
  <si>
    <t>La Gerente Administrativa y de Abastecimiento expide el certificado de cumplimiento de requisitos del candidato previo a su vinculación cada vez que se requiere, atendiendo lo establecido en el TH-PR-004 PROCEDIMIENTO PARA LA SELECCIÓN Y VINCULACIÓN SERVIDORES PÚBLICOS DE LA EMB dejando como evidencia el certificado suscrito</t>
  </si>
  <si>
    <t>Posibilidad de impacto reputacional y/o económico por la imposición de sanciones de tipo penal, fiscal, disciplinario y/o administrativo a la EMB por parte de la autoridades competentes por acción u omisión al momento de realizar los pagos de nómina, haciendo uso del poder para pagarle a un servidor a pesar de su desvinculación o incluir a una persona sin estar vinculada a la entidad, desviando los recursos públicos con el fin favorecer a un tercero o en beneficio particular.</t>
  </si>
  <si>
    <t>Profesional a cargo de las actividades de nómina envía al líder del grupo de Talento Humano, a la GF para visto bueno de contabilidad y tesorería la prenómina, cada vez que se requiera, dejando como evidencia la cadena de correos de vistos buenos</t>
  </si>
  <si>
    <t>TH-PA-003</t>
  </si>
  <si>
    <t>El gerente o jefe inmediato del responsable del manejo de la caja menor  realiza el arqueo de caja  en cualquier momento dejando como evidencia el formato de arqueo</t>
  </si>
  <si>
    <t>Posibilidad de impacto económico y reputacional  por la imposición de sanciones de tipo penal, fiscal, disciplinario y/o administrativo a la EMB por parte de la autoridades competentes debido a que por acción u omisión al efectuar giros y/o pagos haciendo uso del poder para incluir gastos de la caja menor de la GAA inexistentes desviando los recursos de la empresa para beneficio propio o de un tercero</t>
  </si>
  <si>
    <t>Posibilidad de impacto económico y reputacional  por la imposición de sanciones de tipo penal, fiscal, disciplinario y/o administrativo a la EMB por parte de la autoridades competentes por acción u omisión al momento de estipular las condiciones jurídicas, financieras y técnicas haciendo uso del poder para orientarlas en el proceso de contratación desviando el cumplimiento de sus funciones para favorecer a un tercero o en beneficio particular.</t>
  </si>
  <si>
    <t>Los profesionales responsables de la gestión de recursos físicos  realizan las compras de los servicios o insumos requeridos por la EMB que cumplan las necesidades a través de Colombia Compra Eficiente  cuando se requieren dejando como soporte la orden de compra, con el fin de minimizar la orientación del proceso a beneficio propio o de un tercero.</t>
  </si>
  <si>
    <t>Los profesionales responsables de la gestión de recursos físicos  realizan procesos de selección pública para la contratación de bienes o servicios que no se encuentren disponibles o que no cumplan las necesidades de la EMB en Colombia Compra Eficiente cuando se requiera, dejando como soporte los documentos pertinentes, con el fin de minimizar la orientación del proceso.</t>
  </si>
  <si>
    <t>Posibilidad de Impacto reputacional por la imposición de sanciones de tipo penal, fiscal, disciplinario y/o administrativo a la EMB por parte de las autoridades competentes,  debido a acción u omisión por parte de un servidor de la OTSI haciendo uso del poder para manipular o divulgar información confidencial, desviando el cumplimiento de sus funciones para favorecer a un tercero o en beneficio particular</t>
  </si>
  <si>
    <t>El Jefe de la OTSI  distribuye los roles y permisos entre los miembros de su Equipo, de acuerdo con las funciones que cada uno desempeñe en la Administración de la infraestructura tecnológica, Sistemas de Información y Seguridad Digital, actualizando la Matriz de roles y permisos cada vez que haya algún cambio en la estructura. Lo anterior con el propósito de evitar el acceso no autorizado.</t>
  </si>
  <si>
    <t>GT-PA-001</t>
  </si>
  <si>
    <t>Posibilidad de Impacto reputacional por la imposición de sanciones de tipo penal, fiscal, disciplinario y/o administrativo a la EMB por parte de la autoridades competentes,  debido a acción u omisión por parte de un servidor de la OTSI haciendo uso del poder para celebrar contratos que no cumplan con las necesidades tecnológicas de la EMB o manipular los documentos para el direccionamiento de éstos,  desviando el cumplimiento de sus funciones para favorecer a un tercero o en beneficio particular</t>
  </si>
  <si>
    <t>Los profesionales de infraestructura y soporte de TI  previa aprobación por parte del Jefe de la OTSI, remiten la solicitud de cotización a los proveedores de bienes o servicios, con el propósito de establecer la pluralidad de oferentes en el proceso, dejando como evidencia los documentos del proceso.   En caso de desviaciones se iniciará un nuevo proceso de contratación.</t>
  </si>
  <si>
    <t>GT-PA-002</t>
  </si>
  <si>
    <t>Posibilidad de impacto reputacional  por la imposición de sanciones de tipo penal, fiscal, disciplinario y/o administrativo a la EMB por parte de la autoridades competentes, debido a acción u omisión en la gestión documental haciendo uso del poder para eliminar y/o alterar la documentación desviando el cumplimiento de sus funciones omitiendo los procedimientos y controles establecidos para favorecer a un tercero o en beneficio particular.</t>
  </si>
  <si>
    <t>El líder del proceso, dependencia o área designa al servidor público o responsable para elaborar y actualizar el inventario documental con la relación de los expedientes producidos y en custodia de la dependencia. Este inventario documental será reportado a la GAA semestralmente, con base en lo señalado en el Instructivo para el diligenciamiento del Formato Único de Inventario Documental - FUID (GD-IN-006) y el Formato Único de Inventario Documental - FUID (GD-FR-015), con el propósito de garantizar la seguridad de la información y facilitar el control, acceso y consulta de los documentos por parte de servidores públicos, contratistas y terceros. 
En caso de desviaciones se procederá a reportar la desactualización del inventario documental a los jefes de oficina o gerentes para que se adelanten las acciones a que haya lugar.</t>
  </si>
  <si>
    <t>GD-PA-004</t>
  </si>
  <si>
    <t>El Gerente Administrativo y de Abastecimiento designa al servidor público o responsable para acceder a las zonas de archivo y atender los requerimientos de consulta y préstamo de los expedientes del archivo de gestión y central, cada vez que las solicitudes se relicen por parte de los servidores públicos, contratistas o terceros. Al ser restringidos los espacios o zonas donde reposan los archivos de la EMB S.A., solo podrá efectuarse el retiro de las carpetas de los expedientes con fines de consulta y préstamo, siempre y cuando se aplique lo estipulado en el Procedimiento para el Préstamo y Consulta de Expedientes (GD-PR-007) y se diligencien los formatos anexos que hacen parte integral del procedimiento mencionado, con el propósito de verificar el buen estado de la documentación y su integralidad al momento del préstamo y devolución de la documentación.
En caso de desviaciones el responsable del archivo, el servidor o contratista que tenga a cargo la custodia del expediente, notificará la renovación,  devolución o pérdida del mismo.</t>
  </si>
  <si>
    <t>El líder del proceso, dependencia o área responsable previo requerimiento de la GAA que se efectuará mínimo una vez al año, notificará las carpetas de los expedientes que serán objeto de transferencia documental primaria con destino a la bodega del archivo central procedimiento que deberá atenderse conforme con los tiempos de retención indicados en las Tablas de Retención Documental de cada dependencia y el procedimiento que se establezca para el caso.  La transferencia documental primaria tiene como propósito asegurar que la documentación que superó su trámite administrativo en los archivos de gestión ubicados en las intalaciones de la Empresa, pasen a ser parte del archivo central para su custodia de forma precaucional o definitiva, bajo el respaldo de un tercero en las mejores condiciones de conservación y seguridad. Cuando la documentación sea transferida quedará como evidencia el Formato Único de Inventario Documental (FUID) y el acta de transferencia documental.
En caso de desviaciones se procederá a reportar la falta de transferencia documental a los jefes de oficina o gerentes para que, de acuerdo con el calendario de transferencias documentales, se realice el respectivo procedimiento en la siguiente vigencia.</t>
  </si>
  <si>
    <t>El Profesional de OCI  realiza supervisión en todas la etapas de la auditoría de gestión por otro auditor previo a la revisión por parte de la Jefe de la OCI  cada vez que se requiera de conformidad con lo establecido en el procedimiento EM-PR-002 Procedimiento para realización de auditoría interna, dejando como evidencia los documentos requeridos</t>
  </si>
  <si>
    <t>Posibilidad de Impacto reputacional debido a sanciones de tipo legal, fiscal, disciplinario y/o administrativo a la EMB por parte de Entes de Vigilancia y/o Control  por uso de  información privilegiada (reservada y clasificada) de la PLMB, obtenida por el equipo de la OCI en función del cumplimiento de sus funciones, abusando de las mismas para favorecer a un tercero o en beneficio propio debido al ofrecimiento de prebendas u otro tipo de beneficios por parte de terceros que requieren la información.</t>
  </si>
  <si>
    <t>La Jefe Oficina de Control Interno  recibe la retroalimentación de la percepción del proceso de la auditoría realizada, por medio de la aplicación por parte del auditado de un formulario virtual de evaluación de Auditoría Interna, dentro del cuál se indaga sobre la materialización de éste riesgo de corrupción en el desarrollo de cada auditoría, según lo estipulado en la actividad No. 20 del Procedimiento de Auditoría Interna, código EM-PR-002,  La encuesta se aplica una vez finalizada cada auditoría, evaluación y/o seguimiento.</t>
  </si>
  <si>
    <t>EM-PA-002</t>
  </si>
  <si>
    <t>La Jefe Oficina de Control Interno / Profesionales de OCI  realizan la declaración de impedimentos, así como, el compromiso de aplicar el Código de Etica del Auditor y el Estatuto de Auditoría  una vez se realiza la aprobación del PAA y cada vez que se realiza una auditoría de gestión, de acuerdo con lo establecido en el procedimiento EM-PR-002 Procedimiento de Auditoría Interna</t>
  </si>
  <si>
    <t>Posibilidad de Impacto reputacional  debido a sanciones de tipo legal, fiscal, disciplinario y/o administrativo a la EMB por parte de Entes de Vigilancia y/o Control  por solicitud del auditor al(los) responsable(s) del proceso auditado de favores, regalos, dádivas o dinero a cambio de ocultar, distorsionar o tergiversar, situaciones evidenciadas en desarrollo del proceso de auditoría para beneficio propio</t>
  </si>
  <si>
    <t>EM-PA-003</t>
  </si>
  <si>
    <t>El Operador Disciplinario  realiza seguimiento a los procesos disciplinarios, de acuerdo con los informes mensuales presentados por los abogados, en los cuales se identifica la etapa procesal de cada expediente y los futuros vencimientos de términos, así como la  información registrada en la Base de datos de los procesos disciplinarios. En caso de encontrarse desviaciones, se procederá a informar verbalmente al Operador Disciplinario el seguimiento y control a los términos disciplinarios. En caso de evidenciarse alguna situación irregular se compulsarán copias a los organismos estatales correspondientes y se iniciará la investigación disciplinaria a que haya lugar a fin de establecer las presuntas responsabilidades.</t>
  </si>
  <si>
    <t xml:space="preserve">Posibilidad de impacto reputacional  por la imposición de sanciones de tipo penal, fiscal, disciplinario y/o administrativo a la EMB por parte de las autoridades competentes,  debido a que se retarde u omita un acto propio de la ejecución del proceso disciplinario haciendo uso del poder para orientar los resultados a cambio de dádivas, desviando el cumplimiento de sus funciones para favorecer a un tercero o en beneficio particular.
</t>
  </si>
  <si>
    <t xml:space="preserve">El Jefe de la Oficina de Control Interno Disciplinario  realiza el reparto de los procesos disciplinarios que llegan a la dependencia, asignando de manera sucesiva de acuerdo con el orden de llegada, y dejando constancia en el libro radicador, esto con el fin de evitar el interés indebido en el reparto y asignación de asuntos disciplinarios. En caso de desviaciones se revisará manualmente el orden de llegada de los procesos.  
De existir algún conflicto de interés, el Abogado tiene un plazo de máximo 3 días hábiles contados a partir de la asignación del caso para suscribir la declaración de conflicto de interés, informando al Operador Disciplinario.
</t>
  </si>
  <si>
    <t>AD-PA-001</t>
  </si>
  <si>
    <t>Control GL-C4</t>
  </si>
  <si>
    <t>Control GL-C4: se ajusta la descripción del control y del nombre del registro de la evidencia.</t>
  </si>
  <si>
    <t xml:space="preserve">Controles AD-C3, ADC-5 </t>
  </si>
  <si>
    <t>Se ajustan las fórmulas de los indicadores de los controles AD-C3, ADC-5.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</si>
</sst>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1" formatCode="_-* #,##0_-;\-* #,##0_-;_-* &quot;-&quot;_-;_-@_-"/>
    <numFmt numFmtId="164" formatCode="0.0%"/>
    <numFmt numFmtId="165" formatCode="[$-240A]d&quot; de &quot;mmmm&quot; de &quot;yyyy;@"/>
  </numFmts>
  <fonts count="23" x14ac:knownFonts="1">
    <font>
      <sz val="11"/>
      <color theme="1"/>
      <name val="Calibri"/>
      <family val="2"/>
      <scheme val="minor"/>
    </font>
    <font>
      <b/>
      <sz val="11"/>
      <color theme="1"/>
      <name val="Calibri"/>
      <family val="2"/>
      <scheme val="minor"/>
    </font>
    <font>
      <sz val="11"/>
      <color theme="1"/>
      <name val="Calibri"/>
      <family val="2"/>
      <scheme val="minor"/>
    </font>
    <font>
      <sz val="12"/>
      <name val="Times New Roman"/>
      <family val="1"/>
    </font>
    <font>
      <sz val="10"/>
      <name val="Arial"/>
      <family val="2"/>
    </font>
    <font>
      <b/>
      <sz val="11"/>
      <name val="Calibri"/>
      <family val="2"/>
      <scheme val="minor"/>
    </font>
    <font>
      <sz val="11"/>
      <name val="Calibri"/>
      <family val="2"/>
      <scheme val="minor"/>
    </font>
    <font>
      <b/>
      <sz val="11"/>
      <color theme="9" tint="-0.249977111117893"/>
      <name val="Calibri"/>
      <family val="2"/>
      <scheme val="minor"/>
    </font>
    <font>
      <b/>
      <sz val="11"/>
      <color theme="0"/>
      <name val="Calibri"/>
      <family val="2"/>
      <scheme val="minor"/>
    </font>
    <font>
      <sz val="11"/>
      <color theme="0"/>
      <name val="Calibri"/>
      <family val="2"/>
      <scheme val="minor"/>
    </font>
    <font>
      <b/>
      <sz val="9"/>
      <color indexed="81"/>
      <name val="Tahoma"/>
      <family val="2"/>
    </font>
    <font>
      <sz val="9"/>
      <color indexed="81"/>
      <name val="Tahoma"/>
      <family val="2"/>
    </font>
    <font>
      <sz val="11"/>
      <color rgb="FFFF0000"/>
      <name val="Calibri"/>
      <family val="2"/>
      <scheme val="minor"/>
    </font>
    <font>
      <b/>
      <sz val="11"/>
      <color rgb="FFFF0000"/>
      <name val="Calibri"/>
      <family val="2"/>
      <scheme val="minor"/>
    </font>
    <font>
      <sz val="11"/>
      <color theme="4"/>
      <name val="Calibri"/>
      <family val="2"/>
      <scheme val="minor"/>
    </font>
    <font>
      <b/>
      <u/>
      <sz val="11"/>
      <name val="Calibri"/>
      <family val="2"/>
      <scheme val="minor"/>
    </font>
    <font>
      <b/>
      <sz val="11"/>
      <color theme="0" tint="-0.14999847407452621"/>
      <name val="Calibri"/>
      <family val="2"/>
      <scheme val="minor"/>
    </font>
    <font>
      <sz val="7"/>
      <color theme="1"/>
      <name val="Calibri"/>
      <family val="2"/>
      <scheme val="minor"/>
    </font>
    <font>
      <b/>
      <sz val="7"/>
      <color theme="1"/>
      <name val="Calibri"/>
      <family val="2"/>
      <scheme val="minor"/>
    </font>
    <font>
      <sz val="11"/>
      <color theme="4" tint="-0.249977111117893"/>
      <name val="Calibri"/>
      <family val="2"/>
      <scheme val="minor"/>
    </font>
    <font>
      <sz val="8"/>
      <name val="Calibri"/>
      <family val="2"/>
      <scheme val="minor"/>
    </font>
    <font>
      <sz val="11"/>
      <color theme="0" tint="-4.9989318521683403E-2"/>
      <name val="Calibri"/>
      <family val="2"/>
      <scheme val="minor"/>
    </font>
    <font>
      <b/>
      <sz val="11"/>
      <color theme="0" tint="-4.9989318521683403E-2"/>
      <name val="Calibri"/>
      <family val="2"/>
      <scheme val="minor"/>
    </font>
  </fonts>
  <fills count="13">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theme="5" tint="0.39997558519241921"/>
        <bgColor indexed="64"/>
      </patternFill>
    </fill>
    <fill>
      <patternFill patternType="solid">
        <fgColor rgb="FFC00000"/>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499984740745262"/>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FFFF97"/>
        <bgColor indexed="64"/>
      </patternFill>
    </fill>
  </fills>
  <borders count="58">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medium">
        <color auto="1"/>
      </top>
      <bottom style="hair">
        <color auto="1"/>
      </bottom>
      <diagonal/>
    </border>
    <border>
      <left style="medium">
        <color auto="1"/>
      </left>
      <right style="medium">
        <color auto="1"/>
      </right>
      <top/>
      <bottom style="hair">
        <color auto="1"/>
      </bottom>
      <diagonal/>
    </border>
    <border>
      <left style="medium">
        <color auto="1"/>
      </left>
      <right style="medium">
        <color auto="1"/>
      </right>
      <top style="hair">
        <color auto="1"/>
      </top>
      <bottom style="double">
        <color auto="1"/>
      </bottom>
      <diagonal/>
    </border>
    <border>
      <left style="medium">
        <color auto="1"/>
      </left>
      <right style="medium">
        <color auto="1"/>
      </right>
      <top style="double">
        <color auto="1"/>
      </top>
      <bottom style="hair">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hair">
        <color auto="1"/>
      </top>
      <bottom style="medium">
        <color auto="1"/>
      </bottom>
      <diagonal/>
    </border>
    <border>
      <left style="thin">
        <color auto="1"/>
      </left>
      <right style="medium">
        <color auto="1"/>
      </right>
      <top/>
      <bottom style="medium">
        <color auto="1"/>
      </bottom>
      <diagonal/>
    </border>
    <border>
      <left/>
      <right/>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style="medium">
        <color auto="1"/>
      </right>
      <top style="hair">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64"/>
      </left>
      <right style="medium">
        <color indexed="64"/>
      </right>
      <top/>
      <bottom style="thin">
        <color indexed="64"/>
      </bottom>
      <diagonal/>
    </border>
    <border>
      <left style="medium">
        <color auto="1"/>
      </left>
      <right style="medium">
        <color auto="1"/>
      </right>
      <top style="thin">
        <color auto="1"/>
      </top>
      <bottom style="double">
        <color auto="1"/>
      </bottom>
      <diagonal/>
    </border>
    <border>
      <left style="medium">
        <color auto="1"/>
      </left>
      <right style="medium">
        <color auto="1"/>
      </right>
      <top style="double">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s>
  <cellStyleXfs count="8">
    <xf numFmtId="0" fontId="0" fillId="0" borderId="0"/>
    <xf numFmtId="41" fontId="2" fillId="0" borderId="0" applyFont="0" applyFill="0" applyBorder="0" applyAlignment="0" applyProtection="0"/>
    <xf numFmtId="9" fontId="2" fillId="0" borderId="0" applyFont="0" applyFill="0" applyBorder="0" applyAlignment="0" applyProtection="0"/>
    <xf numFmtId="0" fontId="3" fillId="0" borderId="0"/>
    <xf numFmtId="0" fontId="4" fillId="0" borderId="0"/>
    <xf numFmtId="0" fontId="4" fillId="0" borderId="0"/>
    <xf numFmtId="0" fontId="4" fillId="0" borderId="0"/>
    <xf numFmtId="41" fontId="2" fillId="0" borderId="0" applyFont="0" applyFill="0" applyBorder="0" applyAlignment="0" applyProtection="0"/>
  </cellStyleXfs>
  <cellXfs count="378">
    <xf numFmtId="0" fontId="0" fillId="0" borderId="0" xfId="0"/>
    <xf numFmtId="0" fontId="1" fillId="0" borderId="1" xfId="0" applyFont="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 fillId="0" borderId="0" xfId="0" applyFont="1" applyAlignment="1">
      <alignment horizontal="centerContinuous" vertical="center" wrapText="1"/>
    </xf>
    <xf numFmtId="0" fontId="0" fillId="0" borderId="0" xfId="0" applyAlignment="1">
      <alignment horizontal="centerContinuous" vertical="center" wrapText="1"/>
    </xf>
    <xf numFmtId="0" fontId="0" fillId="0" borderId="0" xfId="0" applyAlignment="1">
      <alignment vertical="center" wrapText="1"/>
    </xf>
    <xf numFmtId="0" fontId="1" fillId="0" borderId="0" xfId="0" applyFont="1" applyAlignment="1">
      <alignment vertical="center" wrapText="1"/>
    </xf>
    <xf numFmtId="0" fontId="1" fillId="0" borderId="1" xfId="0" applyFont="1" applyBorder="1" applyAlignment="1">
      <alignment horizontal="centerContinuous" vertical="center" wrapText="1"/>
    </xf>
    <xf numFmtId="0" fontId="0" fillId="0" borderId="0" xfId="0" applyAlignment="1">
      <alignment horizontal="center" vertical="center" wrapText="1"/>
    </xf>
    <xf numFmtId="0" fontId="1" fillId="0" borderId="0" xfId="0" applyFont="1" applyAlignment="1">
      <alignment horizontal="left" vertical="center" wrapText="1"/>
    </xf>
    <xf numFmtId="0" fontId="1" fillId="0" borderId="1" xfId="0" applyFont="1" applyBorder="1" applyAlignment="1">
      <alignment vertical="center" wrapText="1"/>
    </xf>
    <xf numFmtId="0" fontId="0" fillId="0" borderId="0" xfId="0" applyAlignment="1">
      <alignment vertical="center" textRotation="90" wrapText="1"/>
    </xf>
    <xf numFmtId="0" fontId="0" fillId="0" borderId="0" xfId="0" applyAlignment="1">
      <alignment horizontal="center" vertical="center" textRotation="90" wrapText="1"/>
    </xf>
    <xf numFmtId="164" fontId="0" fillId="0" borderId="0" xfId="2" applyNumberFormat="1" applyFont="1" applyAlignment="1">
      <alignment vertical="center" wrapText="1"/>
    </xf>
    <xf numFmtId="0" fontId="1" fillId="0" borderId="0" xfId="0" applyFont="1" applyAlignment="1">
      <alignment vertical="center"/>
    </xf>
    <xf numFmtId="0" fontId="0" fillId="0" borderId="0" xfId="0" applyAlignment="1">
      <alignment vertical="center"/>
    </xf>
    <xf numFmtId="0" fontId="1" fillId="0" borderId="0" xfId="0" applyFont="1" applyAlignment="1">
      <alignment horizontal="centerContinuous"/>
    </xf>
    <xf numFmtId="0" fontId="0" fillId="0" borderId="0" xfId="0" applyAlignment="1">
      <alignment horizontal="left" vertical="center" wrapText="1"/>
    </xf>
    <xf numFmtId="0" fontId="9" fillId="0" borderId="0" xfId="0" applyFont="1" applyAlignment="1">
      <alignment vertical="center" wrapText="1"/>
    </xf>
    <xf numFmtId="41" fontId="0" fillId="0" borderId="0" xfId="1" applyFont="1" applyFill="1" applyBorder="1"/>
    <xf numFmtId="0" fontId="8" fillId="8" borderId="11" xfId="0" applyFont="1" applyFill="1" applyBorder="1" applyAlignment="1">
      <alignment horizontal="centerContinuous"/>
    </xf>
    <xf numFmtId="0" fontId="9" fillId="8" borderId="12" xfId="0" applyFont="1" applyFill="1" applyBorder="1" applyAlignment="1">
      <alignment horizontal="centerContinuous"/>
    </xf>
    <xf numFmtId="0" fontId="9" fillId="8" borderId="13" xfId="0" applyFont="1" applyFill="1" applyBorder="1" applyAlignment="1">
      <alignment horizontal="centerContinuous"/>
    </xf>
    <xf numFmtId="0" fontId="8" fillId="8" borderId="4" xfId="0" applyFont="1" applyFill="1" applyBorder="1" applyAlignment="1">
      <alignment horizontal="center"/>
    </xf>
    <xf numFmtId="0" fontId="8" fillId="8" borderId="4" xfId="0" applyFont="1" applyFill="1" applyBorder="1"/>
    <xf numFmtId="0" fontId="8" fillId="8" borderId="2" xfId="0" applyFont="1" applyFill="1" applyBorder="1"/>
    <xf numFmtId="0" fontId="8" fillId="8" borderId="3" xfId="0" applyFont="1" applyFill="1" applyBorder="1"/>
    <xf numFmtId="9" fontId="8" fillId="8" borderId="3" xfId="0" applyNumberFormat="1" applyFont="1" applyFill="1" applyBorder="1"/>
    <xf numFmtId="9" fontId="8" fillId="8" borderId="2" xfId="0" applyNumberFormat="1" applyFont="1" applyFill="1" applyBorder="1"/>
    <xf numFmtId="9" fontId="8" fillId="8" borderId="3" xfId="0" applyNumberFormat="1" applyFont="1" applyFill="1" applyBorder="1" applyAlignment="1">
      <alignment horizontal="center"/>
    </xf>
    <xf numFmtId="9" fontId="8" fillId="0" borderId="10" xfId="0" applyNumberFormat="1" applyFont="1" applyBorder="1"/>
    <xf numFmtId="9" fontId="8" fillId="8" borderId="4" xfId="0" applyNumberFormat="1" applyFont="1" applyFill="1" applyBorder="1"/>
    <xf numFmtId="0" fontId="0" fillId="0" borderId="0" xfId="0" applyAlignment="1">
      <alignment horizontal="centerContinuous"/>
    </xf>
    <xf numFmtId="0" fontId="0" fillId="9" borderId="16" xfId="0" applyFill="1" applyBorder="1" applyAlignment="1">
      <alignment horizontal="center" vertical="center"/>
    </xf>
    <xf numFmtId="0" fontId="0" fillId="9" borderId="17" xfId="0" applyFill="1" applyBorder="1" applyAlignment="1">
      <alignment horizontal="center" vertical="center"/>
    </xf>
    <xf numFmtId="0" fontId="0" fillId="11" borderId="5" xfId="0" applyFill="1" applyBorder="1" applyAlignment="1">
      <alignment horizontal="center" vertical="center"/>
    </xf>
    <xf numFmtId="0" fontId="0" fillId="11" borderId="18" xfId="0" applyFill="1" applyBorder="1" applyAlignment="1">
      <alignment horizontal="center" vertical="center"/>
    </xf>
    <xf numFmtId="0" fontId="0" fillId="11" borderId="19" xfId="0" applyFill="1" applyBorder="1" applyAlignment="1">
      <alignment horizontal="center" vertical="center"/>
    </xf>
    <xf numFmtId="14" fontId="0" fillId="0" borderId="0" xfId="0" applyNumberFormat="1" applyAlignment="1">
      <alignment horizontal="center" vertical="center" textRotation="90" wrapText="1"/>
    </xf>
    <xf numFmtId="9" fontId="0" fillId="0" borderId="0" xfId="2" applyFont="1" applyFill="1" applyBorder="1"/>
    <xf numFmtId="9" fontId="9" fillId="0" borderId="0" xfId="2" applyFont="1" applyFill="1" applyBorder="1"/>
    <xf numFmtId="0" fontId="1" fillId="0" borderId="1" xfId="0" applyFont="1" applyBorder="1" applyAlignment="1">
      <alignment horizontal="center"/>
    </xf>
    <xf numFmtId="0" fontId="1" fillId="0" borderId="0" xfId="0" applyFont="1" applyAlignment="1">
      <alignment horizontal="center" vertical="center"/>
    </xf>
    <xf numFmtId="0" fontId="0" fillId="0" borderId="0" xfId="0" applyAlignment="1">
      <alignment horizontal="center" vertical="center"/>
    </xf>
    <xf numFmtId="0" fontId="16" fillId="0" borderId="0" xfId="0" applyFont="1" applyAlignment="1">
      <alignment horizontal="center" vertical="center" wrapText="1"/>
    </xf>
    <xf numFmtId="0" fontId="1" fillId="0" borderId="1" xfId="0" applyFont="1" applyBorder="1" applyAlignment="1">
      <alignment horizontal="center" vertical="center"/>
    </xf>
    <xf numFmtId="0" fontId="1" fillId="12" borderId="9" xfId="0" applyFont="1" applyFill="1" applyBorder="1" applyAlignment="1">
      <alignment horizontal="centerContinuous" vertical="center" wrapText="1"/>
    </xf>
    <xf numFmtId="0" fontId="13" fillId="0" borderId="0" xfId="0" applyFont="1" applyAlignment="1">
      <alignment vertical="center"/>
    </xf>
    <xf numFmtId="0" fontId="1" fillId="12" borderId="1" xfId="0" applyFont="1" applyFill="1" applyBorder="1" applyAlignment="1">
      <alignment horizontal="centerContinuous" vertical="center" wrapText="1"/>
    </xf>
    <xf numFmtId="0" fontId="1" fillId="12" borderId="1"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1" fillId="0" borderId="0" xfId="0" applyFont="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6" fillId="0" borderId="0" xfId="0" applyFont="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4" fontId="5" fillId="0" borderId="23" xfId="0" applyNumberFormat="1" applyFont="1" applyBorder="1" applyAlignment="1">
      <alignment horizontal="centerContinuous" vertical="center"/>
    </xf>
    <xf numFmtId="4" fontId="5" fillId="0" borderId="24" xfId="0" applyNumberFormat="1" applyFont="1" applyBorder="1" applyAlignment="1">
      <alignment horizontal="centerContinuous" vertical="center"/>
    </xf>
    <xf numFmtId="4" fontId="5" fillId="0" borderId="25" xfId="0" applyNumberFormat="1" applyFont="1" applyBorder="1" applyAlignment="1">
      <alignment horizontal="centerContinuous" vertical="center"/>
    </xf>
    <xf numFmtId="0" fontId="6" fillId="0" borderId="26"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0" fontId="5" fillId="7" borderId="23" xfId="0" applyFont="1" applyFill="1" applyBorder="1" applyAlignment="1">
      <alignment horizontal="centerContinuous" vertical="center" wrapText="1"/>
    </xf>
    <xf numFmtId="0" fontId="5" fillId="7" borderId="24" xfId="0" applyFont="1" applyFill="1" applyBorder="1" applyAlignment="1">
      <alignment horizontal="centerContinuous" vertical="center" wrapText="1"/>
    </xf>
    <xf numFmtId="0" fontId="5" fillId="7" borderId="25" xfId="0" applyFont="1" applyFill="1" applyBorder="1" applyAlignment="1">
      <alignment horizontal="centerContinuous" vertical="center" wrapText="1"/>
    </xf>
    <xf numFmtId="0" fontId="6" fillId="7" borderId="0" xfId="0" applyFont="1" applyFill="1" applyAlignment="1">
      <alignment vertical="center"/>
    </xf>
    <xf numFmtId="0" fontId="6" fillId="0" borderId="29" xfId="0" applyFont="1" applyBorder="1" applyAlignment="1">
      <alignment vertical="center"/>
    </xf>
    <xf numFmtId="0" fontId="6" fillId="0" borderId="30" xfId="0" applyFont="1" applyBorder="1" applyAlignment="1">
      <alignment vertical="center"/>
    </xf>
    <xf numFmtId="0" fontId="5" fillId="7" borderId="23" xfId="0" applyFont="1" applyFill="1" applyBorder="1" applyAlignment="1">
      <alignment horizontal="centerContinuous" vertical="center"/>
    </xf>
    <xf numFmtId="0" fontId="5" fillId="7" borderId="24" xfId="0" applyFont="1" applyFill="1" applyBorder="1" applyAlignment="1">
      <alignment horizontal="centerContinuous" vertical="center"/>
    </xf>
    <xf numFmtId="0" fontId="5" fillId="7" borderId="25" xfId="0" applyFont="1" applyFill="1" applyBorder="1" applyAlignment="1">
      <alignment horizontal="centerContinuous" vertical="center"/>
    </xf>
    <xf numFmtId="0" fontId="6" fillId="0" borderId="31" xfId="0" applyFont="1" applyBorder="1" applyAlignment="1">
      <alignment vertical="center"/>
    </xf>
    <xf numFmtId="0" fontId="0" fillId="0" borderId="41" xfId="0" applyBorder="1" applyAlignment="1">
      <alignment horizontal="center" vertical="center" wrapText="1"/>
    </xf>
    <xf numFmtId="0" fontId="0" fillId="0" borderId="41" xfId="0" applyBorder="1" applyAlignment="1">
      <alignment vertical="center" wrapText="1"/>
    </xf>
    <xf numFmtId="0" fontId="1" fillId="12" borderId="9" xfId="0" applyFont="1" applyFill="1" applyBorder="1" applyAlignment="1">
      <alignment horizontal="center" vertical="center" wrapText="1"/>
    </xf>
    <xf numFmtId="0" fontId="1" fillId="12" borderId="9" xfId="0" applyFont="1" applyFill="1" applyBorder="1" applyAlignment="1">
      <alignment vertical="center" textRotation="90" wrapText="1"/>
    </xf>
    <xf numFmtId="0" fontId="1" fillId="12" borderId="9" xfId="0" applyFont="1" applyFill="1" applyBorder="1" applyAlignment="1">
      <alignment vertical="center" wrapText="1"/>
    </xf>
    <xf numFmtId="0" fontId="1" fillId="12" borderId="10" xfId="0" applyFont="1" applyFill="1" applyBorder="1" applyAlignment="1">
      <alignment horizontal="center" vertical="center" wrapText="1"/>
    </xf>
    <xf numFmtId="0" fontId="1" fillId="12" borderId="10" xfId="0" applyFont="1" applyFill="1" applyBorder="1" applyAlignment="1">
      <alignment horizontal="center" vertical="center" textRotation="90" wrapText="1"/>
    </xf>
    <xf numFmtId="0" fontId="0" fillId="0" borderId="42" xfId="0" applyBorder="1" applyAlignment="1">
      <alignment vertical="center" wrapText="1"/>
    </xf>
    <xf numFmtId="0" fontId="0" fillId="12" borderId="10" xfId="0" applyFill="1" applyBorder="1" applyAlignment="1">
      <alignment horizontal="center" vertical="center" wrapText="1"/>
    </xf>
    <xf numFmtId="0" fontId="0" fillId="6" borderId="43" xfId="0" applyFill="1" applyBorder="1" applyAlignment="1">
      <alignment horizontal="center" vertical="center" wrapText="1"/>
    </xf>
    <xf numFmtId="0" fontId="0" fillId="0" borderId="44" xfId="0" applyBorder="1" applyAlignment="1">
      <alignment vertical="center" wrapText="1"/>
    </xf>
    <xf numFmtId="0" fontId="6" fillId="0" borderId="42" xfId="0" applyFont="1" applyBorder="1" applyAlignment="1">
      <alignment horizontal="center" vertical="center"/>
    </xf>
    <xf numFmtId="9" fontId="0" fillId="0" borderId="42" xfId="2" applyFont="1" applyBorder="1" applyAlignment="1">
      <alignment horizontal="center" vertical="center" wrapText="1"/>
    </xf>
    <xf numFmtId="0" fontId="6" fillId="0" borderId="43" xfId="0" applyFont="1" applyBorder="1" applyAlignment="1">
      <alignment horizontal="center" vertical="center"/>
    </xf>
    <xf numFmtId="9" fontId="0" fillId="0" borderId="43" xfId="2" applyFont="1" applyBorder="1" applyAlignment="1">
      <alignment horizontal="center" vertical="center" wrapText="1"/>
    </xf>
    <xf numFmtId="0" fontId="6" fillId="0" borderId="44" xfId="0" applyFont="1" applyBorder="1" applyAlignment="1">
      <alignment horizontal="center" vertical="center"/>
    </xf>
    <xf numFmtId="9" fontId="0" fillId="0" borderId="44" xfId="2" applyFont="1" applyBorder="1" applyAlignment="1">
      <alignment horizontal="center" vertical="center" wrapText="1"/>
    </xf>
    <xf numFmtId="0" fontId="0" fillId="0" borderId="43" xfId="0" applyBorder="1" applyAlignment="1">
      <alignment vertical="center" wrapText="1"/>
    </xf>
    <xf numFmtId="41" fontId="0" fillId="0" borderId="42" xfId="1" applyFont="1" applyFill="1" applyBorder="1" applyAlignment="1">
      <alignment vertical="center" wrapText="1"/>
    </xf>
    <xf numFmtId="9" fontId="0" fillId="0" borderId="42" xfId="2" applyFont="1" applyFill="1" applyBorder="1" applyAlignment="1">
      <alignment vertical="center" wrapText="1"/>
    </xf>
    <xf numFmtId="41" fontId="0" fillId="0" borderId="43" xfId="1" applyFont="1" applyBorder="1" applyAlignment="1">
      <alignment vertical="center" wrapText="1"/>
    </xf>
    <xf numFmtId="9" fontId="0" fillId="0" borderId="43" xfId="2" applyFont="1" applyBorder="1" applyAlignment="1">
      <alignment vertical="center" wrapText="1"/>
    </xf>
    <xf numFmtId="41" fontId="0" fillId="0" borderId="44" xfId="1" applyFont="1" applyBorder="1" applyAlignment="1">
      <alignment vertical="center" wrapText="1"/>
    </xf>
    <xf numFmtId="9" fontId="0" fillId="0" borderId="44" xfId="2" applyFont="1" applyBorder="1" applyAlignment="1">
      <alignment vertical="center" wrapText="1"/>
    </xf>
    <xf numFmtId="9" fontId="0" fillId="0" borderId="43" xfId="1" applyNumberFormat="1" applyFont="1" applyBorder="1" applyAlignment="1">
      <alignment vertical="center" wrapText="1"/>
    </xf>
    <xf numFmtId="9" fontId="0" fillId="0" borderId="44" xfId="1" applyNumberFormat="1" applyFont="1" applyBorder="1" applyAlignment="1">
      <alignment vertical="center" wrapText="1"/>
    </xf>
    <xf numFmtId="9" fontId="0" fillId="0" borderId="42" xfId="0" applyNumberFormat="1" applyBorder="1" applyAlignment="1">
      <alignment vertical="center" wrapText="1"/>
    </xf>
    <xf numFmtId="0" fontId="9" fillId="5" borderId="43" xfId="0" applyFont="1" applyFill="1" applyBorder="1" applyAlignment="1">
      <alignment vertical="center" wrapText="1"/>
    </xf>
    <xf numFmtId="0" fontId="9" fillId="5" borderId="44" xfId="0" applyFont="1" applyFill="1" applyBorder="1" applyAlignment="1">
      <alignment vertical="center" wrapText="1"/>
    </xf>
    <xf numFmtId="0" fontId="1" fillId="0" borderId="42" xfId="0" applyFont="1" applyBorder="1" applyAlignment="1">
      <alignment vertical="center" wrapText="1"/>
    </xf>
    <xf numFmtId="0" fontId="1" fillId="0" borderId="43" xfId="0" applyFont="1" applyBorder="1" applyAlignment="1">
      <alignment vertical="center" wrapText="1"/>
    </xf>
    <xf numFmtId="0" fontId="1" fillId="0" borderId="44" xfId="0" applyFont="1" applyBorder="1" applyAlignment="1">
      <alignment vertical="center" wrapText="1"/>
    </xf>
    <xf numFmtId="41" fontId="0" fillId="0" borderId="42" xfId="1" applyFont="1" applyBorder="1" applyAlignment="1">
      <alignment vertical="center" wrapText="1"/>
    </xf>
    <xf numFmtId="0" fontId="1" fillId="12" borderId="48" xfId="0" applyFont="1" applyFill="1" applyBorder="1" applyAlignment="1">
      <alignment vertical="center"/>
    </xf>
    <xf numFmtId="0" fontId="1" fillId="12" borderId="49" xfId="0" applyFont="1" applyFill="1" applyBorder="1" applyAlignment="1">
      <alignment vertical="center"/>
    </xf>
    <xf numFmtId="0" fontId="1" fillId="12" borderId="50" xfId="0" applyFont="1" applyFill="1" applyBorder="1" applyAlignment="1">
      <alignment vertical="center"/>
    </xf>
    <xf numFmtId="0" fontId="0" fillId="0" borderId="48" xfId="0" applyBorder="1" applyAlignment="1">
      <alignment vertical="center"/>
    </xf>
    <xf numFmtId="0" fontId="1" fillId="0" borderId="49" xfId="0" applyFont="1" applyBorder="1" applyAlignment="1">
      <alignment vertical="center"/>
    </xf>
    <xf numFmtId="0" fontId="0" fillId="0" borderId="49" xfId="0" applyBorder="1" applyAlignment="1">
      <alignment vertical="center"/>
    </xf>
    <xf numFmtId="0" fontId="0" fillId="0" borderId="49" xfId="0" applyBorder="1" applyAlignment="1">
      <alignment horizontal="center" vertical="center"/>
    </xf>
    <xf numFmtId="0" fontId="0" fillId="0" borderId="50" xfId="0" applyBorder="1" applyAlignment="1">
      <alignment horizontal="center" vertical="center"/>
    </xf>
    <xf numFmtId="0" fontId="1" fillId="12" borderId="51" xfId="0" applyFont="1" applyFill="1" applyBorder="1" applyAlignment="1">
      <alignment vertical="center"/>
    </xf>
    <xf numFmtId="0" fontId="1" fillId="12" borderId="24" xfId="0" applyFont="1" applyFill="1" applyBorder="1" applyAlignment="1">
      <alignment vertical="center"/>
    </xf>
    <xf numFmtId="0" fontId="1" fillId="12" borderId="52" xfId="0" applyFont="1" applyFill="1" applyBorder="1" applyAlignment="1">
      <alignment vertical="center"/>
    </xf>
    <xf numFmtId="0" fontId="0" fillId="0" borderId="51" xfId="0" applyBorder="1" applyAlignment="1">
      <alignment vertical="center"/>
    </xf>
    <xf numFmtId="0" fontId="1" fillId="0" borderId="24" xfId="0" applyFont="1" applyBorder="1" applyAlignment="1">
      <alignment vertical="center"/>
    </xf>
    <xf numFmtId="0" fontId="0" fillId="0" borderId="24" xfId="0" applyBorder="1" applyAlignment="1">
      <alignment vertical="center"/>
    </xf>
    <xf numFmtId="0" fontId="0" fillId="0" borderId="24" xfId="0" applyBorder="1" applyAlignment="1">
      <alignment horizontal="center" vertical="center"/>
    </xf>
    <xf numFmtId="0" fontId="0" fillId="0" borderId="52" xfId="0" applyBorder="1" applyAlignment="1">
      <alignment horizontal="center" vertical="center"/>
    </xf>
    <xf numFmtId="0" fontId="1" fillId="12" borderId="53" xfId="0" applyFont="1" applyFill="1" applyBorder="1" applyAlignment="1">
      <alignment vertical="center"/>
    </xf>
    <xf numFmtId="0" fontId="1" fillId="12" borderId="54" xfId="0" applyFont="1" applyFill="1" applyBorder="1" applyAlignment="1">
      <alignment vertical="center"/>
    </xf>
    <xf numFmtId="0" fontId="1" fillId="12" borderId="55" xfId="0" applyFont="1" applyFill="1" applyBorder="1" applyAlignment="1">
      <alignment vertical="center"/>
    </xf>
    <xf numFmtId="0" fontId="0" fillId="0" borderId="53" xfId="0" applyBorder="1" applyAlignment="1">
      <alignment vertical="center"/>
    </xf>
    <xf numFmtId="0" fontId="1" fillId="0" borderId="54" xfId="0" applyFont="1" applyBorder="1" applyAlignment="1">
      <alignment vertical="center"/>
    </xf>
    <xf numFmtId="0" fontId="0" fillId="0" borderId="54" xfId="0" applyBorder="1" applyAlignment="1">
      <alignment vertical="center"/>
    </xf>
    <xf numFmtId="0" fontId="0" fillId="0" borderId="54" xfId="0" applyBorder="1" applyAlignment="1">
      <alignment horizontal="center" vertical="center"/>
    </xf>
    <xf numFmtId="0" fontId="0" fillId="0" borderId="55" xfId="0" applyBorder="1" applyAlignment="1">
      <alignment horizontal="center" vertical="center"/>
    </xf>
    <xf numFmtId="14" fontId="0" fillId="0" borderId="54" xfId="0" applyNumberFormat="1" applyBorder="1" applyAlignment="1">
      <alignment vertical="center"/>
    </xf>
    <xf numFmtId="0" fontId="9" fillId="0" borderId="54" xfId="0" applyFont="1" applyBorder="1" applyAlignment="1">
      <alignment horizontal="left" vertical="center"/>
    </xf>
    <xf numFmtId="9" fontId="0" fillId="0" borderId="42" xfId="0" applyNumberFormat="1" applyBorder="1" applyAlignment="1">
      <alignment horizontal="center" vertical="center" wrapText="1"/>
    </xf>
    <xf numFmtId="0" fontId="0" fillId="0" borderId="42" xfId="0" applyBorder="1" applyAlignment="1">
      <alignment horizontal="center" vertical="center" wrapText="1"/>
    </xf>
    <xf numFmtId="0" fontId="8" fillId="8" borderId="42" xfId="0" applyFont="1" applyFill="1" applyBorder="1"/>
    <xf numFmtId="9" fontId="8" fillId="8" borderId="42" xfId="0" applyNumberFormat="1" applyFont="1" applyFill="1" applyBorder="1"/>
    <xf numFmtId="0" fontId="8" fillId="8" borderId="43" xfId="0" applyFont="1" applyFill="1" applyBorder="1"/>
    <xf numFmtId="9" fontId="8" fillId="8" borderId="43" xfId="0" applyNumberFormat="1" applyFont="1" applyFill="1" applyBorder="1"/>
    <xf numFmtId="0" fontId="8" fillId="8" borderId="44" xfId="0" applyFont="1" applyFill="1" applyBorder="1"/>
    <xf numFmtId="9" fontId="8" fillId="8" borderId="44" xfId="0" applyNumberFormat="1" applyFont="1" applyFill="1" applyBorder="1"/>
    <xf numFmtId="0" fontId="0" fillId="9" borderId="37" xfId="0" applyFill="1" applyBorder="1" applyAlignment="1">
      <alignment horizontal="center" vertical="center"/>
    </xf>
    <xf numFmtId="0" fontId="0" fillId="9" borderId="38" xfId="0" applyFill="1" applyBorder="1" applyAlignment="1">
      <alignment horizontal="center" vertical="center"/>
    </xf>
    <xf numFmtId="0" fontId="0" fillId="10" borderId="42" xfId="0" applyFill="1" applyBorder="1" applyAlignment="1">
      <alignment horizontal="center" vertical="center"/>
    </xf>
    <xf numFmtId="0" fontId="0" fillId="9" borderId="40" xfId="0" applyFill="1" applyBorder="1" applyAlignment="1">
      <alignment horizontal="center" vertical="center"/>
    </xf>
    <xf numFmtId="0" fontId="0" fillId="3" borderId="36" xfId="0" applyFill="1" applyBorder="1" applyAlignment="1">
      <alignment horizontal="center" vertical="center"/>
    </xf>
    <xf numFmtId="0" fontId="0" fillId="3" borderId="38" xfId="0" applyFill="1" applyBorder="1" applyAlignment="1">
      <alignment horizontal="center" vertical="center"/>
    </xf>
    <xf numFmtId="0" fontId="0" fillId="3" borderId="40" xfId="0" applyFill="1" applyBorder="1" applyAlignment="1">
      <alignment horizontal="center" vertical="center"/>
    </xf>
    <xf numFmtId="0" fontId="0" fillId="3" borderId="32" xfId="0" applyFill="1" applyBorder="1" applyAlignment="1">
      <alignment horizontal="center" vertical="center"/>
    </xf>
    <xf numFmtId="0" fontId="0" fillId="3" borderId="45" xfId="0" applyFill="1" applyBorder="1" applyAlignment="1">
      <alignment horizontal="center" vertical="center"/>
    </xf>
    <xf numFmtId="0" fontId="0" fillId="3" borderId="56" xfId="0" applyFill="1" applyBorder="1" applyAlignment="1">
      <alignment horizontal="center" vertical="center"/>
    </xf>
    <xf numFmtId="0" fontId="0" fillId="9" borderId="39" xfId="0" applyFill="1" applyBorder="1" applyAlignment="1">
      <alignment horizontal="center" vertical="center"/>
    </xf>
    <xf numFmtId="0" fontId="0" fillId="10" borderId="43" xfId="0" applyFill="1" applyBorder="1" applyAlignment="1">
      <alignment horizontal="center" vertical="center"/>
    </xf>
    <xf numFmtId="0" fontId="0" fillId="9" borderId="43" xfId="0" applyFill="1" applyBorder="1" applyAlignment="1">
      <alignment horizontal="center" vertical="center"/>
    </xf>
    <xf numFmtId="0" fontId="0" fillId="9" borderId="44" xfId="0" applyFill="1" applyBorder="1" applyAlignment="1">
      <alignment horizontal="center" vertical="center"/>
    </xf>
    <xf numFmtId="0" fontId="0" fillId="10" borderId="44" xfId="0" applyFill="1" applyBorder="1" applyAlignment="1">
      <alignment horizontal="center" vertical="center"/>
    </xf>
    <xf numFmtId="0" fontId="0" fillId="10" borderId="42" xfId="0" applyFill="1" applyBorder="1" applyAlignment="1">
      <alignment horizontal="center"/>
    </xf>
    <xf numFmtId="0" fontId="0" fillId="0" borderId="42" xfId="0" applyBorder="1"/>
    <xf numFmtId="0" fontId="0" fillId="9" borderId="43" xfId="0" applyFill="1" applyBorder="1" applyAlignment="1">
      <alignment horizontal="center"/>
    </xf>
    <xf numFmtId="0" fontId="0" fillId="0" borderId="43" xfId="0" applyBorder="1"/>
    <xf numFmtId="0" fontId="0" fillId="3" borderId="43" xfId="0" applyFill="1" applyBorder="1" applyAlignment="1">
      <alignment horizontal="center"/>
    </xf>
    <xf numFmtId="0" fontId="0" fillId="11" borderId="44" xfId="0" applyFill="1" applyBorder="1" applyAlignment="1">
      <alignment horizontal="center"/>
    </xf>
    <xf numFmtId="0" fontId="0" fillId="0" borderId="44" xfId="0" applyBorder="1"/>
    <xf numFmtId="9" fontId="8" fillId="8" borderId="44" xfId="0" applyNumberFormat="1" applyFont="1" applyFill="1" applyBorder="1" applyAlignment="1">
      <alignment horizontal="center"/>
    </xf>
    <xf numFmtId="0" fontId="8" fillId="8" borderId="42" xfId="0" applyFont="1" applyFill="1" applyBorder="1" applyAlignment="1">
      <alignment horizontal="center"/>
    </xf>
    <xf numFmtId="0" fontId="0" fillId="0" borderId="43" xfId="0" applyBorder="1" applyAlignment="1">
      <alignment horizontal="left" vertical="center" wrapText="1"/>
    </xf>
    <xf numFmtId="0" fontId="0" fillId="0" borderId="42" xfId="0" applyBorder="1" applyAlignment="1">
      <alignment horizontal="left" vertical="center" wrapText="1"/>
    </xf>
    <xf numFmtId="165" fontId="0" fillId="0" borderId="53" xfId="0" applyNumberFormat="1" applyBorder="1" applyAlignment="1">
      <alignment horizontal="left" vertical="center"/>
    </xf>
    <xf numFmtId="0" fontId="0" fillId="0" borderId="43" xfId="0" applyBorder="1" applyAlignment="1">
      <alignment horizontal="center" vertical="center" wrapText="1"/>
    </xf>
    <xf numFmtId="0" fontId="0" fillId="6" borderId="43" xfId="0" applyFill="1" applyBorder="1" applyAlignment="1">
      <alignment horizontal="left" vertical="center" wrapText="1"/>
    </xf>
    <xf numFmtId="9" fontId="0" fillId="6" borderId="43" xfId="2" applyFont="1" applyFill="1" applyBorder="1" applyAlignment="1">
      <alignment horizontal="center" vertical="center" wrapText="1"/>
    </xf>
    <xf numFmtId="0" fontId="0" fillId="0" borderId="43" xfId="0" applyBorder="1" applyAlignment="1">
      <alignment horizontal="center" vertical="center" textRotation="90" wrapText="1"/>
    </xf>
    <xf numFmtId="164" fontId="0" fillId="6" borderId="43" xfId="2" applyNumberFormat="1" applyFont="1" applyFill="1" applyBorder="1" applyAlignment="1">
      <alignment horizontal="center" vertical="center" wrapText="1"/>
    </xf>
    <xf numFmtId="164" fontId="0" fillId="6" borderId="43" xfId="2" applyNumberFormat="1" applyFont="1" applyFill="1" applyBorder="1" applyAlignment="1">
      <alignment horizontal="center" vertical="center" textRotation="90" wrapText="1"/>
    </xf>
    <xf numFmtId="164" fontId="0" fillId="6" borderId="43" xfId="2" applyNumberFormat="1" applyFont="1" applyFill="1" applyBorder="1" applyAlignment="1">
      <alignment vertical="center" wrapText="1"/>
    </xf>
    <xf numFmtId="0" fontId="0" fillId="6" borderId="43" xfId="0" applyFill="1" applyBorder="1" applyAlignment="1">
      <alignment horizontal="center" vertical="center" textRotation="90" wrapText="1"/>
    </xf>
    <xf numFmtId="14" fontId="0" fillId="6" borderId="43" xfId="0" applyNumberFormat="1" applyFill="1" applyBorder="1" applyAlignment="1">
      <alignment horizontal="center" vertical="center" textRotation="90" wrapText="1"/>
    </xf>
    <xf numFmtId="0" fontId="1" fillId="6" borderId="43" xfId="0" applyFont="1" applyFill="1" applyBorder="1" applyAlignment="1">
      <alignment horizontal="center" vertical="center" wrapText="1"/>
    </xf>
    <xf numFmtId="0" fontId="0" fillId="0" borderId="44" xfId="0" applyBorder="1" applyAlignment="1">
      <alignment horizontal="center" vertical="center" wrapText="1"/>
    </xf>
    <xf numFmtId="0" fontId="1" fillId="0" borderId="20" xfId="0" applyFont="1" applyBorder="1" applyAlignment="1">
      <alignment horizontal="center" vertical="center" wrapText="1"/>
    </xf>
    <xf numFmtId="9" fontId="9" fillId="0" borderId="0" xfId="2" applyFont="1"/>
    <xf numFmtId="0" fontId="9" fillId="0" borderId="0" xfId="0" applyFont="1"/>
    <xf numFmtId="0" fontId="6" fillId="0" borderId="0" xfId="0" applyFont="1"/>
    <xf numFmtId="41" fontId="0" fillId="0" borderId="4" xfId="1" applyFont="1" applyBorder="1" applyAlignment="1">
      <alignment vertical="center" wrapText="1"/>
    </xf>
    <xf numFmtId="9" fontId="0" fillId="0" borderId="4" xfId="1" applyNumberFormat="1" applyFont="1" applyBorder="1" applyAlignment="1">
      <alignment vertical="center" wrapText="1"/>
    </xf>
    <xf numFmtId="9" fontId="0" fillId="0" borderId="4" xfId="2" applyFont="1" applyBorder="1" applyAlignment="1">
      <alignment vertical="center" wrapText="1"/>
    </xf>
    <xf numFmtId="9" fontId="0" fillId="0" borderId="2" xfId="1" applyNumberFormat="1" applyFont="1" applyBorder="1" applyAlignment="1">
      <alignment vertical="center" wrapText="1"/>
    </xf>
    <xf numFmtId="9" fontId="0" fillId="0" borderId="2" xfId="2" applyFont="1" applyBorder="1" applyAlignment="1">
      <alignment vertical="center" wrapText="1"/>
    </xf>
    <xf numFmtId="9" fontId="0" fillId="0" borderId="3" xfId="1" applyNumberFormat="1" applyFont="1" applyBorder="1" applyAlignment="1">
      <alignment vertical="center" wrapText="1"/>
    </xf>
    <xf numFmtId="9" fontId="0" fillId="0" borderId="3" xfId="2" applyFont="1"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1" xfId="0" applyBorder="1" applyAlignment="1">
      <alignment horizontal="centerContinuous" vertical="center" wrapText="1"/>
    </xf>
    <xf numFmtId="9" fontId="0" fillId="0" borderId="43" xfId="0" applyNumberFormat="1" applyBorder="1" applyAlignment="1">
      <alignment horizontal="center" vertical="center" wrapText="1"/>
    </xf>
    <xf numFmtId="9" fontId="0" fillId="0" borderId="44" xfId="0" applyNumberFormat="1" applyBorder="1" applyAlignment="1">
      <alignment horizontal="center" vertical="center" wrapText="1"/>
    </xf>
    <xf numFmtId="9" fontId="0" fillId="0" borderId="0" xfId="0" applyNumberFormat="1" applyAlignment="1">
      <alignment vertical="center" wrapText="1"/>
    </xf>
    <xf numFmtId="0" fontId="0" fillId="0" borderId="44" xfId="0" applyBorder="1" applyAlignment="1">
      <alignment horizontal="left" vertical="center" wrapText="1"/>
    </xf>
    <xf numFmtId="0" fontId="0" fillId="2" borderId="42" xfId="0" applyFill="1" applyBorder="1" applyAlignment="1">
      <alignment vertical="center" wrapText="1"/>
    </xf>
    <xf numFmtId="9" fontId="0" fillId="0" borderId="43" xfId="0" applyNumberFormat="1" applyBorder="1" applyAlignment="1">
      <alignment vertical="center" wrapText="1"/>
    </xf>
    <xf numFmtId="0" fontId="0" fillId="2" borderId="43" xfId="0" applyFill="1" applyBorder="1" applyAlignment="1">
      <alignment vertical="center" wrapText="1"/>
    </xf>
    <xf numFmtId="0" fontId="0" fillId="3" borderId="43" xfId="0" applyFill="1" applyBorder="1" applyAlignment="1">
      <alignment vertical="center" wrapText="1"/>
    </xf>
    <xf numFmtId="0" fontId="0" fillId="4" borderId="43" xfId="0" applyFill="1" applyBorder="1" applyAlignment="1">
      <alignment vertical="center" wrapText="1"/>
    </xf>
    <xf numFmtId="9" fontId="0" fillId="0" borderId="44" xfId="0" applyNumberFormat="1" applyBorder="1" applyAlignment="1">
      <alignment vertical="center" wrapText="1"/>
    </xf>
    <xf numFmtId="0" fontId="0" fillId="0" borderId="46" xfId="0" applyBorder="1" applyAlignment="1">
      <alignment horizontal="center" vertical="center" wrapText="1"/>
    </xf>
    <xf numFmtId="0" fontId="0" fillId="0" borderId="46" xfId="0" applyBorder="1" applyAlignment="1">
      <alignment horizontal="left" vertical="center" wrapText="1"/>
    </xf>
    <xf numFmtId="9" fontId="0" fillId="0" borderId="46" xfId="0" applyNumberFormat="1" applyBorder="1" applyAlignment="1">
      <alignment horizontal="center" vertical="center" wrapText="1"/>
    </xf>
    <xf numFmtId="0" fontId="0" fillId="0" borderId="47" xfId="0" applyBorder="1" applyAlignment="1">
      <alignment horizontal="center" vertical="center" wrapText="1"/>
    </xf>
    <xf numFmtId="0" fontId="0" fillId="0" borderId="47" xfId="0" applyBorder="1" applyAlignment="1">
      <alignment horizontal="left" vertical="center" wrapText="1"/>
    </xf>
    <xf numFmtId="9" fontId="0" fillId="0" borderId="47" xfId="0" applyNumberFormat="1" applyBorder="1" applyAlignment="1">
      <alignment horizontal="center" vertical="center" wrapText="1"/>
    </xf>
    <xf numFmtId="9" fontId="0" fillId="0" borderId="0" xfId="0" applyNumberFormat="1" applyAlignment="1">
      <alignment horizontal="center"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49" fontId="0" fillId="0" borderId="42" xfId="0" applyNumberFormat="1" applyBorder="1" applyAlignment="1">
      <alignment horizontal="center" vertical="center"/>
    </xf>
    <xf numFmtId="49" fontId="0" fillId="0" borderId="43" xfId="0" applyNumberFormat="1" applyBorder="1" applyAlignment="1">
      <alignment horizontal="center" vertical="center"/>
    </xf>
    <xf numFmtId="49" fontId="0" fillId="0" borderId="44" xfId="0" applyNumberFormat="1" applyBorder="1" applyAlignment="1">
      <alignment horizontal="center" vertical="center"/>
    </xf>
    <xf numFmtId="0" fontId="6" fillId="0" borderId="1" xfId="0" applyFont="1" applyBorder="1" applyAlignment="1">
      <alignment horizontal="center"/>
    </xf>
    <xf numFmtId="9" fontId="9" fillId="0" borderId="0" xfId="2" applyFont="1" applyFill="1"/>
    <xf numFmtId="0" fontId="12" fillId="0" borderId="0" xfId="0" applyFont="1" applyAlignment="1">
      <alignment vertical="center" wrapText="1"/>
    </xf>
    <xf numFmtId="0" fontId="5" fillId="0" borderId="0" xfId="0" applyFont="1" applyAlignment="1">
      <alignment vertical="center" wrapText="1"/>
    </xf>
    <xf numFmtId="9" fontId="0" fillId="0" borderId="0" xfId="2" applyFont="1" applyFill="1" applyBorder="1" applyAlignment="1">
      <alignment horizontal="center" vertical="center" wrapText="1"/>
    </xf>
    <xf numFmtId="164" fontId="0" fillId="0" borderId="0" xfId="2" applyNumberFormat="1" applyFont="1" applyFill="1" applyBorder="1" applyAlignment="1">
      <alignment horizontal="center" vertical="center" textRotation="90" wrapText="1"/>
    </xf>
    <xf numFmtId="164" fontId="0" fillId="0" borderId="0" xfId="2" applyNumberFormat="1" applyFont="1" applyFill="1" applyBorder="1" applyAlignment="1">
      <alignment vertical="center" wrapText="1"/>
    </xf>
    <xf numFmtId="164" fontId="0" fillId="0" borderId="0" xfId="2" applyNumberFormat="1" applyFont="1" applyFill="1" applyBorder="1" applyAlignment="1">
      <alignment horizontal="center" vertical="center" wrapText="1"/>
    </xf>
    <xf numFmtId="0" fontId="0" fillId="6" borderId="44" xfId="0" applyFill="1" applyBorder="1" applyAlignment="1">
      <alignment horizontal="center" vertical="center" wrapText="1"/>
    </xf>
    <xf numFmtId="9" fontId="0" fillId="6" borderId="44" xfId="2" applyFont="1" applyFill="1" applyBorder="1" applyAlignment="1">
      <alignment horizontal="center" vertical="center" wrapText="1"/>
    </xf>
    <xf numFmtId="0" fontId="0" fillId="0" borderId="44" xfId="0" applyBorder="1" applyAlignment="1">
      <alignment horizontal="center" vertical="center" textRotation="90" wrapText="1"/>
    </xf>
    <xf numFmtId="164" fontId="0" fillId="6" borderId="44" xfId="2" applyNumberFormat="1" applyFont="1" applyFill="1" applyBorder="1" applyAlignment="1">
      <alignment horizontal="center" vertical="center" textRotation="90" wrapText="1"/>
    </xf>
    <xf numFmtId="164" fontId="0" fillId="6" borderId="44" xfId="2" applyNumberFormat="1" applyFont="1" applyFill="1" applyBorder="1" applyAlignment="1">
      <alignment vertical="center" wrapText="1"/>
    </xf>
    <xf numFmtId="164" fontId="0" fillId="6" borderId="44" xfId="2" applyNumberFormat="1" applyFont="1" applyFill="1" applyBorder="1" applyAlignment="1">
      <alignment horizontal="center" vertical="center" wrapText="1"/>
    </xf>
    <xf numFmtId="0" fontId="0" fillId="6" borderId="44" xfId="0" applyFill="1" applyBorder="1" applyAlignment="1">
      <alignment horizontal="center" vertical="center" textRotation="90" wrapText="1"/>
    </xf>
    <xf numFmtId="14" fontId="0" fillId="6" borderId="44" xfId="0" applyNumberFormat="1" applyFill="1" applyBorder="1" applyAlignment="1">
      <alignment horizontal="center" vertical="center" textRotation="90" wrapText="1"/>
    </xf>
    <xf numFmtId="0" fontId="6" fillId="0" borderId="0" xfId="0" applyFont="1" applyAlignment="1">
      <alignment horizontal="left" vertical="center" wrapText="1"/>
    </xf>
    <xf numFmtId="14" fontId="1" fillId="12" borderId="1" xfId="0" applyNumberFormat="1" applyFont="1" applyFill="1" applyBorder="1" applyAlignment="1">
      <alignment horizontal="center" vertical="center" wrapText="1"/>
    </xf>
    <xf numFmtId="9" fontId="6" fillId="0" borderId="42" xfId="0" applyNumberFormat="1" applyFont="1" applyBorder="1" applyAlignment="1">
      <alignment horizontal="center" vertical="center" wrapText="1"/>
    </xf>
    <xf numFmtId="0" fontId="1" fillId="0" borderId="0" xfId="0" applyFont="1" applyAlignment="1">
      <alignment vertical="center" textRotation="90" wrapText="1"/>
    </xf>
    <xf numFmtId="0" fontId="1" fillId="0" borderId="0" xfId="0" applyFont="1" applyAlignment="1">
      <alignment horizontal="center" vertical="center" textRotation="90" wrapText="1"/>
    </xf>
    <xf numFmtId="0" fontId="0" fillId="0" borderId="49" xfId="0" applyBorder="1" applyAlignment="1">
      <alignment vertical="center" textRotation="90"/>
    </xf>
    <xf numFmtId="0" fontId="0" fillId="0" borderId="24" xfId="0" applyBorder="1" applyAlignment="1">
      <alignment vertical="center" textRotation="90"/>
    </xf>
    <xf numFmtId="0" fontId="0" fillId="0" borderId="54" xfId="0" applyBorder="1" applyAlignment="1">
      <alignment vertical="center" textRotation="90"/>
    </xf>
    <xf numFmtId="0" fontId="1" fillId="0" borderId="0" xfId="0" applyFont="1" applyAlignment="1">
      <alignment vertical="center" textRotation="90"/>
    </xf>
    <xf numFmtId="0" fontId="0" fillId="0" borderId="0" xfId="0" applyAlignment="1">
      <alignment vertical="center" textRotation="90"/>
    </xf>
    <xf numFmtId="164" fontId="0" fillId="6" borderId="43" xfId="2" applyNumberFormat="1" applyFont="1" applyFill="1" applyBorder="1" applyAlignment="1">
      <alignment vertical="center" textRotation="90" wrapText="1"/>
    </xf>
    <xf numFmtId="164" fontId="0" fillId="6" borderId="44" xfId="2" applyNumberFormat="1" applyFont="1" applyFill="1" applyBorder="1" applyAlignment="1">
      <alignment vertical="center" textRotation="90" wrapText="1"/>
    </xf>
    <xf numFmtId="164" fontId="0" fillId="0" borderId="0" xfId="2" applyNumberFormat="1" applyFont="1" applyFill="1" applyBorder="1" applyAlignment="1">
      <alignment vertical="center" textRotation="90" wrapText="1"/>
    </xf>
    <xf numFmtId="164" fontId="0" fillId="0" borderId="0" xfId="0" applyNumberFormat="1" applyAlignment="1">
      <alignment vertical="center" textRotation="90" wrapText="1"/>
    </xf>
    <xf numFmtId="164" fontId="0" fillId="0" borderId="0" xfId="2" applyNumberFormat="1" applyFont="1" applyAlignment="1">
      <alignment vertical="center" textRotation="90" wrapText="1"/>
    </xf>
    <xf numFmtId="9" fontId="0" fillId="6" borderId="43" xfId="0" applyNumberFormat="1" applyFill="1" applyBorder="1" applyAlignment="1">
      <alignment horizontal="center" vertical="center" textRotation="90" wrapText="1"/>
    </xf>
    <xf numFmtId="0" fontId="0" fillId="0" borderId="57" xfId="0" applyBorder="1" applyAlignment="1">
      <alignment horizontal="center" vertical="center" wrapText="1"/>
    </xf>
    <xf numFmtId="0" fontId="0" fillId="0" borderId="57" xfId="0" applyBorder="1" applyAlignment="1">
      <alignment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0" xfId="0" applyFont="1" applyAlignment="1">
      <alignment horizontal="center" vertical="center" wrapText="1"/>
    </xf>
    <xf numFmtId="0" fontId="1" fillId="0" borderId="32" xfId="0" applyFont="1" applyBorder="1" applyAlignment="1">
      <alignment horizontal="center" vertical="center" wrapText="1"/>
    </xf>
    <xf numFmtId="0" fontId="0" fillId="0" borderId="32" xfId="0"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0" fontId="17" fillId="0" borderId="0" xfId="0" applyFont="1" applyAlignment="1">
      <alignment vertical="center" wrapText="1"/>
    </xf>
    <xf numFmtId="0" fontId="15" fillId="0" borderId="0" xfId="0" applyFont="1" applyAlignment="1">
      <alignment vertical="center"/>
    </xf>
    <xf numFmtId="0" fontId="1" fillId="0" borderId="11" xfId="0" applyFont="1" applyBorder="1" applyAlignment="1">
      <alignment horizontal="centerContinuous" vertical="center" wrapText="1"/>
    </xf>
    <xf numFmtId="0" fontId="5" fillId="0" borderId="42" xfId="3" applyFont="1" applyBorder="1" applyAlignment="1">
      <alignment horizontal="left" vertical="center" wrapText="1" readingOrder="1"/>
    </xf>
    <xf numFmtId="0" fontId="6" fillId="0" borderId="42" xfId="4" applyFont="1" applyBorder="1" applyAlignment="1">
      <alignment vertical="center" wrapText="1"/>
    </xf>
    <xf numFmtId="0" fontId="5" fillId="0" borderId="43" xfId="3" applyFont="1" applyBorder="1" applyAlignment="1">
      <alignment horizontal="left" vertical="center" wrapText="1" readingOrder="1"/>
    </xf>
    <xf numFmtId="0" fontId="19" fillId="0" borderId="2" xfId="4" applyFont="1" applyBorder="1" applyAlignment="1">
      <alignment vertical="center" wrapText="1"/>
    </xf>
    <xf numFmtId="0" fontId="6" fillId="0" borderId="43" xfId="4" applyFont="1" applyBorder="1" applyAlignment="1">
      <alignment vertical="center" wrapText="1"/>
    </xf>
    <xf numFmtId="0" fontId="5" fillId="0" borderId="44" xfId="3" applyFont="1" applyBorder="1" applyAlignment="1">
      <alignment horizontal="left" vertical="center" wrapText="1" readingOrder="1"/>
    </xf>
    <xf numFmtId="0" fontId="6" fillId="0" borderId="44" xfId="4" applyFont="1" applyBorder="1" applyAlignment="1">
      <alignment vertical="center" wrapText="1"/>
    </xf>
    <xf numFmtId="0" fontId="1" fillId="0" borderId="44" xfId="0" applyFont="1" applyBorder="1" applyAlignment="1">
      <alignment horizontal="left" vertical="center" wrapText="1"/>
    </xf>
    <xf numFmtId="0" fontId="5" fillId="0" borderId="42" xfId="3" applyFont="1" applyBorder="1" applyAlignment="1">
      <alignment vertical="center" wrapText="1" readingOrder="1"/>
    </xf>
    <xf numFmtId="0" fontId="6" fillId="0" borderId="42" xfId="4" applyFont="1" applyBorder="1" applyAlignment="1">
      <alignment horizontal="left" vertical="center" wrapText="1"/>
    </xf>
    <xf numFmtId="0" fontId="5" fillId="0" borderId="43" xfId="3" applyFont="1" applyBorder="1" applyAlignment="1">
      <alignment vertical="center" wrapText="1" readingOrder="1"/>
    </xf>
    <xf numFmtId="0" fontId="6" fillId="0" borderId="43" xfId="4" applyFont="1" applyBorder="1" applyAlignment="1">
      <alignment horizontal="left" vertical="center" wrapText="1"/>
    </xf>
    <xf numFmtId="0" fontId="5" fillId="0" borderId="43" xfId="0" applyFont="1" applyBorder="1" applyAlignment="1">
      <alignment vertical="center" wrapText="1"/>
    </xf>
    <xf numFmtId="0" fontId="19" fillId="0" borderId="43" xfId="4" applyFont="1" applyBorder="1" applyAlignment="1">
      <alignment vertical="center" wrapText="1"/>
    </xf>
    <xf numFmtId="0" fontId="6" fillId="0" borderId="43" xfId="0" applyFont="1" applyBorder="1" applyAlignment="1">
      <alignment horizontal="left" vertical="center" wrapText="1"/>
    </xf>
    <xf numFmtId="0" fontId="6" fillId="0" borderId="44" xfId="0" applyFont="1" applyBorder="1" applyAlignment="1">
      <alignment horizontal="left" vertical="center" wrapText="1"/>
    </xf>
    <xf numFmtId="0" fontId="18" fillId="0" borderId="0" xfId="0" applyFont="1" applyAlignment="1">
      <alignment horizontal="center" vertical="center" wrapText="1"/>
    </xf>
    <xf numFmtId="0" fontId="6" fillId="0" borderId="0" xfId="4" applyFont="1" applyAlignment="1">
      <alignment vertical="center" wrapText="1"/>
    </xf>
    <xf numFmtId="0" fontId="5" fillId="0" borderId="42" xfId="0" applyFont="1" applyBorder="1" applyAlignment="1">
      <alignment vertical="center" wrapText="1"/>
    </xf>
    <xf numFmtId="0" fontId="5" fillId="0" borderId="44" xfId="0" applyFont="1" applyBorder="1" applyAlignment="1">
      <alignment vertical="center" wrapText="1"/>
    </xf>
    <xf numFmtId="14" fontId="0" fillId="0" borderId="0" xfId="0" applyNumberFormat="1" applyAlignment="1">
      <alignment horizontal="center" vertical="center"/>
    </xf>
    <xf numFmtId="14" fontId="0" fillId="0" borderId="42" xfId="0" applyNumberFormat="1" applyBorder="1" applyAlignment="1">
      <alignment horizontal="center" vertical="center" wrapText="1"/>
    </xf>
    <xf numFmtId="14" fontId="0" fillId="0" borderId="43" xfId="0" applyNumberFormat="1" applyBorder="1" applyAlignment="1">
      <alignment horizontal="center" vertical="center" wrapText="1"/>
    </xf>
    <xf numFmtId="14" fontId="0" fillId="0" borderId="44" xfId="0" applyNumberFormat="1" applyBorder="1" applyAlignment="1">
      <alignment horizontal="center" vertical="center" wrapText="1"/>
    </xf>
    <xf numFmtId="14" fontId="0" fillId="0" borderId="0" xfId="0" applyNumberFormat="1" applyAlignment="1">
      <alignment horizontal="center" vertical="center" wrapText="1"/>
    </xf>
    <xf numFmtId="41" fontId="1" fillId="0" borderId="0" xfId="1" applyFont="1" applyAlignment="1">
      <alignment vertical="center" wrapText="1"/>
    </xf>
    <xf numFmtId="41" fontId="5" fillId="0" borderId="24" xfId="1" applyFont="1" applyBorder="1" applyAlignment="1">
      <alignment horizontal="centerContinuous" vertical="center"/>
    </xf>
    <xf numFmtId="41" fontId="5" fillId="7" borderId="24" xfId="1" applyFont="1" applyFill="1" applyBorder="1" applyAlignment="1">
      <alignment horizontal="centerContinuous" vertical="center" wrapText="1"/>
    </xf>
    <xf numFmtId="41" fontId="1" fillId="0" borderId="0" xfId="1" applyFont="1" applyAlignment="1">
      <alignment horizontal="center" vertical="center" wrapText="1"/>
    </xf>
    <xf numFmtId="41" fontId="0" fillId="0" borderId="49" xfId="1" applyFont="1" applyBorder="1" applyAlignment="1">
      <alignment vertical="center"/>
    </xf>
    <xf numFmtId="41" fontId="0" fillId="0" borderId="24" xfId="1" applyFont="1" applyBorder="1" applyAlignment="1">
      <alignment vertical="center"/>
    </xf>
    <xf numFmtId="41" fontId="0" fillId="0" borderId="54" xfId="1" applyFont="1" applyBorder="1" applyAlignment="1">
      <alignment vertical="center"/>
    </xf>
    <xf numFmtId="41" fontId="1" fillId="0" borderId="0" xfId="1" applyFont="1" applyAlignment="1">
      <alignment vertical="center"/>
    </xf>
    <xf numFmtId="41" fontId="0" fillId="0" borderId="0" xfId="1" applyFont="1" applyAlignment="1">
      <alignment vertical="center"/>
    </xf>
    <xf numFmtId="41" fontId="1" fillId="12" borderId="1" xfId="1" applyFont="1" applyFill="1" applyBorder="1" applyAlignment="1">
      <alignment horizontal="centerContinuous" vertical="center" wrapText="1"/>
    </xf>
    <xf numFmtId="41" fontId="1" fillId="12" borderId="9" xfId="1" applyFont="1" applyFill="1" applyBorder="1" applyAlignment="1">
      <alignment vertical="center" wrapText="1"/>
    </xf>
    <xf numFmtId="41" fontId="1" fillId="12" borderId="10" xfId="1" applyFont="1" applyFill="1" applyBorder="1" applyAlignment="1">
      <alignment horizontal="center" vertical="center" wrapText="1"/>
    </xf>
    <xf numFmtId="41" fontId="0" fillId="0" borderId="43" xfId="1" applyFont="1" applyBorder="1" applyAlignment="1">
      <alignment horizontal="center" vertical="center" wrapText="1"/>
    </xf>
    <xf numFmtId="41" fontId="0" fillId="0" borderId="44" xfId="1" applyFont="1" applyBorder="1" applyAlignment="1">
      <alignment horizontal="center" vertical="center" wrapText="1"/>
    </xf>
    <xf numFmtId="41" fontId="0" fillId="0" borderId="0" xfId="1" applyFont="1" applyFill="1" applyBorder="1" applyAlignment="1">
      <alignment horizontal="center" vertical="center" wrapText="1"/>
    </xf>
    <xf numFmtId="41" fontId="0" fillId="0" borderId="0" xfId="1" applyFont="1" applyAlignment="1">
      <alignment horizontal="center" vertical="center" wrapText="1"/>
    </xf>
    <xf numFmtId="0" fontId="0" fillId="11" borderId="42" xfId="0" applyFill="1" applyBorder="1" applyAlignment="1">
      <alignment horizontal="center"/>
    </xf>
    <xf numFmtId="0" fontId="0" fillId="11" borderId="43" xfId="0" applyFill="1" applyBorder="1" applyAlignment="1">
      <alignment horizontal="center"/>
    </xf>
    <xf numFmtId="0" fontId="0" fillId="10" borderId="44" xfId="0" applyFill="1" applyBorder="1" applyAlignment="1">
      <alignment horizontal="center"/>
    </xf>
    <xf numFmtId="0" fontId="0" fillId="9" borderId="57" xfId="0" applyFill="1" applyBorder="1" applyAlignment="1">
      <alignment horizontal="center"/>
    </xf>
    <xf numFmtId="0" fontId="0" fillId="10" borderId="43" xfId="0" applyFill="1" applyBorder="1" applyAlignment="1">
      <alignment horizontal="center"/>
    </xf>
    <xf numFmtId="9" fontId="0" fillId="6" borderId="43" xfId="0" applyNumberFormat="1" applyFill="1" applyBorder="1" applyAlignment="1">
      <alignment horizontal="center" vertical="center" wrapText="1"/>
    </xf>
    <xf numFmtId="0" fontId="0" fillId="0" borderId="32" xfId="0" applyBorder="1" applyAlignment="1">
      <alignment wrapText="1"/>
    </xf>
    <xf numFmtId="0" fontId="0" fillId="6" borderId="43" xfId="0" applyFill="1" applyBorder="1" applyAlignment="1">
      <alignment horizontal="left" vertical="top"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6" borderId="44" xfId="0" applyFill="1" applyBorder="1" applyAlignment="1">
      <alignment horizontal="left" vertical="top" wrapText="1"/>
    </xf>
    <xf numFmtId="0" fontId="0" fillId="0" borderId="43" xfId="0" applyBorder="1" applyAlignment="1">
      <alignment horizontal="left" vertical="center" wrapText="1"/>
    </xf>
    <xf numFmtId="0" fontId="0" fillId="0" borderId="43" xfId="0" applyBorder="1" applyAlignment="1">
      <alignment horizontal="center" vertical="center" wrapText="1"/>
    </xf>
    <xf numFmtId="0" fontId="0" fillId="0" borderId="42" xfId="0" applyBorder="1" applyAlignment="1">
      <alignment horizontal="left" vertical="center" wrapText="1"/>
    </xf>
    <xf numFmtId="0" fontId="0" fillId="0" borderId="42" xfId="0" applyBorder="1" applyAlignment="1">
      <alignment horizontal="center" vertical="center" wrapText="1"/>
    </xf>
    <xf numFmtId="0" fontId="6" fillId="3" borderId="44" xfId="0" applyFont="1" applyFill="1" applyBorder="1" applyAlignment="1">
      <alignment horizontal="center" vertical="center"/>
    </xf>
    <xf numFmtId="0" fontId="0" fillId="0" borderId="43" xfId="0" applyBorder="1" applyAlignment="1">
      <alignment horizontal="center" vertical="center" wrapText="1"/>
    </xf>
    <xf numFmtId="0" fontId="9" fillId="0" borderId="0" xfId="0" applyFont="1" applyFill="1" applyAlignment="1">
      <alignment vertical="center" wrapText="1"/>
    </xf>
    <xf numFmtId="0" fontId="0" fillId="0" borderId="43" xfId="0" applyFill="1" applyBorder="1" applyAlignment="1">
      <alignment horizontal="left" vertical="center" wrapText="1"/>
    </xf>
    <xf numFmtId="0" fontId="0" fillId="0" borderId="43" xfId="0" applyFill="1" applyBorder="1" applyAlignment="1">
      <alignment horizontal="center" vertical="center" textRotation="90" wrapText="1"/>
    </xf>
    <xf numFmtId="0" fontId="0" fillId="0" borderId="43" xfId="0" applyFill="1" applyBorder="1" applyAlignment="1">
      <alignment horizontal="center" vertical="center" wrapText="1"/>
    </xf>
    <xf numFmtId="0" fontId="0" fillId="0" borderId="0" xfId="0" applyFill="1" applyAlignment="1">
      <alignment vertical="center" wrapText="1"/>
    </xf>
    <xf numFmtId="0" fontId="0" fillId="0" borderId="44" xfId="0" applyFill="1" applyBorder="1" applyAlignment="1">
      <alignment horizontal="center" vertical="center" wrapText="1"/>
    </xf>
    <xf numFmtId="0" fontId="0" fillId="0" borderId="44" xfId="0" applyFill="1" applyBorder="1" applyAlignment="1">
      <alignment horizontal="center" vertical="center" textRotation="90" wrapText="1"/>
    </xf>
    <xf numFmtId="41" fontId="1" fillId="0" borderId="1" xfId="1" applyFont="1" applyBorder="1" applyAlignment="1">
      <alignment vertical="center" wrapText="1"/>
    </xf>
    <xf numFmtId="41" fontId="0" fillId="0" borderId="0" xfId="1" applyFont="1" applyAlignment="1">
      <alignment vertical="center" wrapText="1"/>
    </xf>
    <xf numFmtId="41" fontId="21" fillId="0" borderId="0" xfId="1" applyFont="1" applyFill="1" applyBorder="1" applyAlignment="1">
      <alignment vertical="center"/>
    </xf>
    <xf numFmtId="41" fontId="21" fillId="0" borderId="0" xfId="1" applyFont="1" applyFill="1" applyBorder="1"/>
    <xf numFmtId="41" fontId="22" fillId="0" borderId="15" xfId="1" applyFont="1" applyFill="1" applyBorder="1" applyAlignment="1">
      <alignment horizontal="center" vertical="center" wrapText="1"/>
    </xf>
    <xf numFmtId="41" fontId="21" fillId="0" borderId="15" xfId="1" applyFont="1" applyFill="1" applyBorder="1" applyAlignment="1">
      <alignment vertical="center" wrapText="1"/>
    </xf>
    <xf numFmtId="41" fontId="21" fillId="0" borderId="0" xfId="1" applyFont="1" applyFill="1" applyBorder="1" applyAlignment="1">
      <alignment vertical="center" wrapText="1"/>
    </xf>
    <xf numFmtId="0" fontId="1" fillId="0" borderId="20" xfId="0" applyFont="1" applyBorder="1" applyAlignment="1">
      <alignment horizontal="center" vertical="center" wrapText="1"/>
    </xf>
    <xf numFmtId="0" fontId="0" fillId="0" borderId="44" xfId="0" applyBorder="1" applyAlignment="1">
      <alignment horizontal="left" vertical="center" wrapText="1"/>
    </xf>
    <xf numFmtId="0" fontId="1" fillId="0" borderId="43"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42" xfId="0" applyFont="1" applyBorder="1" applyAlignment="1">
      <alignment horizontal="center"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8"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1" fillId="0" borderId="14" xfId="0" applyFont="1"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7" xfId="0"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0" xfId="0" applyAlignment="1">
      <alignment horizontal="left"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0" fillId="0" borderId="46" xfId="0" applyBorder="1" applyAlignment="1">
      <alignment horizontal="center" vertical="center" wrapText="1"/>
    </xf>
    <xf numFmtId="0" fontId="1" fillId="0" borderId="20" xfId="0" applyFont="1" applyBorder="1" applyAlignment="1">
      <alignment horizontal="center" vertical="center"/>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8" xfId="0" applyFont="1" applyBorder="1" applyAlignment="1">
      <alignment horizontal="center" vertical="center" wrapText="1"/>
    </xf>
    <xf numFmtId="0" fontId="6" fillId="0" borderId="0" xfId="0" applyFont="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30" xfId="0" applyFont="1" applyBorder="1" applyAlignment="1">
      <alignment horizontal="center" vertical="center" wrapText="1"/>
    </xf>
    <xf numFmtId="0" fontId="1" fillId="12" borderId="11" xfId="0" applyFont="1" applyFill="1" applyBorder="1" applyAlignment="1">
      <alignment horizontal="center" vertical="center" wrapText="1"/>
    </xf>
    <xf numFmtId="0" fontId="1" fillId="12" borderId="12" xfId="0" applyFont="1" applyFill="1" applyBorder="1" applyAlignment="1">
      <alignment horizontal="center" vertical="center" wrapText="1"/>
    </xf>
    <xf numFmtId="0" fontId="1" fillId="12" borderId="13" xfId="0" applyFont="1" applyFill="1" applyBorder="1" applyAlignment="1">
      <alignment horizontal="center" vertical="center" wrapText="1"/>
    </xf>
    <xf numFmtId="0" fontId="13" fillId="0" borderId="0" xfId="0" applyFont="1" applyAlignment="1">
      <alignment horizontal="left" vertical="center" wrapText="1"/>
    </xf>
    <xf numFmtId="0" fontId="8" fillId="8" borderId="4" xfId="0" applyFont="1" applyFill="1" applyBorder="1" applyAlignment="1">
      <alignment horizontal="center" vertical="center" textRotation="90"/>
    </xf>
    <xf numFmtId="0" fontId="8" fillId="8" borderId="2" xfId="0" applyFont="1" applyFill="1" applyBorder="1" applyAlignment="1">
      <alignment horizontal="center" vertical="center" textRotation="90"/>
    </xf>
    <xf numFmtId="0" fontId="8" fillId="8" borderId="3" xfId="0" applyFont="1" applyFill="1" applyBorder="1" applyAlignment="1">
      <alignment horizontal="center" vertical="center" textRotation="90"/>
    </xf>
  </cellXfs>
  <cellStyles count="8">
    <cellStyle name="Millares [0]" xfId="1" builtinId="6"/>
    <cellStyle name="Millares [0] 2" xfId="7" xr:uid="{B65DD206-5E58-4A35-B19F-EC0574C7C8C5}"/>
    <cellStyle name="Normal" xfId="0" builtinId="0"/>
    <cellStyle name="Normal - Style1 2" xfId="4" xr:uid="{46A16800-C884-48F4-8077-C8B465BF293C}"/>
    <cellStyle name="Normal 2" xfId="5" xr:uid="{45AE72E2-EE01-434D-989B-1D435CC7B151}"/>
    <cellStyle name="Normal 2 2" xfId="3" xr:uid="{D1AAB405-3DB0-45B4-B1DA-05B40A1F5A66}"/>
    <cellStyle name="Normal 3" xfId="6" xr:uid="{8E022E6A-1DF5-4684-A582-B2852D704C23}"/>
    <cellStyle name="Porcentaje" xfId="2" builtinId="5"/>
  </cellStyles>
  <dxfs count="24">
    <dxf>
      <fill>
        <patternFill>
          <bgColor rgb="FFC00000"/>
        </patternFill>
      </fill>
    </dxf>
    <dxf>
      <fill>
        <patternFill>
          <bgColor rgb="FFFFC000"/>
        </patternFill>
      </fill>
    </dxf>
    <dxf>
      <fill>
        <patternFill>
          <bgColor rgb="FFFFFF00"/>
        </patternFill>
      </fill>
    </dxf>
    <dxf>
      <fill>
        <patternFill>
          <bgColor rgb="FF92D050"/>
        </patternFill>
      </fill>
    </dxf>
    <dxf>
      <font>
        <b/>
        <i val="0"/>
        <color theme="0"/>
      </font>
      <fill>
        <patternFill>
          <bgColor rgb="FFC00000"/>
        </patternFill>
      </fill>
    </dxf>
    <dxf>
      <fill>
        <patternFill>
          <bgColor rgb="FFFFFF00"/>
        </patternFill>
      </fill>
    </dxf>
    <dxf>
      <fill>
        <patternFill>
          <bgColor rgb="FFFFC000"/>
        </patternFill>
      </fill>
    </dxf>
    <dxf>
      <fill>
        <patternFill>
          <bgColor rgb="FF92D050"/>
        </patternFill>
      </fill>
    </dxf>
    <dxf>
      <font>
        <b/>
        <i val="0"/>
        <color theme="0"/>
      </font>
      <fill>
        <patternFill>
          <bgColor rgb="FFC00000"/>
        </patternFill>
      </fill>
    </dxf>
    <dxf>
      <fill>
        <patternFill>
          <bgColor rgb="FFFFFF00"/>
        </patternFill>
      </fill>
    </dxf>
    <dxf>
      <fill>
        <patternFill>
          <bgColor rgb="FFFFC000"/>
        </patternFill>
      </fill>
    </dxf>
    <dxf>
      <fill>
        <patternFill>
          <bgColor rgb="FF92D050"/>
        </patternFill>
      </fill>
    </dxf>
    <dxf>
      <font>
        <b/>
        <i val="0"/>
        <color theme="0"/>
      </font>
      <fill>
        <patternFill>
          <bgColor rgb="FFC00000"/>
        </patternFill>
      </fill>
    </dxf>
    <dxf>
      <fill>
        <patternFill>
          <bgColor rgb="FFFFFF00"/>
        </patternFill>
      </fill>
    </dxf>
    <dxf>
      <fill>
        <patternFill>
          <bgColor rgb="FFFFC000"/>
        </patternFill>
      </fill>
    </dxf>
    <dxf>
      <fill>
        <patternFill>
          <bgColor rgb="FF92D050"/>
        </patternFill>
      </fill>
    </dxf>
    <dxf>
      <font>
        <b/>
        <i val="0"/>
        <color theme="0"/>
      </font>
      <fill>
        <patternFill>
          <bgColor rgb="FFC00000"/>
        </patternFill>
      </fill>
    </dxf>
    <dxf>
      <font>
        <b/>
        <i val="0"/>
      </font>
      <fill>
        <patternFill>
          <bgColor rgb="FFFFC000"/>
        </patternFill>
      </fill>
    </dxf>
    <dxf>
      <fill>
        <patternFill>
          <bgColor rgb="FFFFFF00"/>
        </patternFill>
      </fill>
    </dxf>
    <dxf>
      <fill>
        <patternFill>
          <bgColor rgb="FF92D050"/>
        </patternFill>
      </fill>
    </dxf>
    <dxf>
      <font>
        <b/>
        <i val="0"/>
        <color theme="0"/>
      </font>
      <fill>
        <patternFill>
          <bgColor rgb="FFC00000"/>
        </patternFill>
      </fill>
    </dxf>
    <dxf>
      <font>
        <b/>
        <i val="0"/>
      </font>
      <fill>
        <patternFill>
          <bgColor rgb="FFFFC000"/>
        </patternFill>
      </fill>
    </dxf>
    <dxf>
      <fill>
        <patternFill>
          <bgColor rgb="FFFFFF00"/>
        </patternFill>
      </fill>
    </dxf>
    <dxf>
      <fill>
        <patternFill>
          <bgColor rgb="FF92D050"/>
        </patternFill>
      </fill>
    </dxf>
  </dxfs>
  <tableStyles count="1" defaultTableStyle="TableStyleMedium2" defaultPivotStyle="PivotStyleLight16">
    <tableStyle name="Invisible" pivot="0" table="0" count="0" xr9:uid="{35B1BDE0-507C-47B0-9DB4-E1C708E8B5B6}"/>
  </tableStyles>
  <colors>
    <mruColors>
      <color rgb="FFFFFF9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789213</xdr:colOff>
      <xdr:row>1</xdr:row>
      <xdr:rowOff>54430</xdr:rowOff>
    </xdr:from>
    <xdr:to>
      <xdr:col>2</xdr:col>
      <xdr:colOff>435429</xdr:colOff>
      <xdr:row>3</xdr:row>
      <xdr:rowOff>396453</xdr:rowOff>
    </xdr:to>
    <xdr:pic>
      <xdr:nvPicPr>
        <xdr:cNvPr id="2" name="Imagen 1">
          <a:extLst>
            <a:ext uri="{FF2B5EF4-FFF2-40B4-BE49-F238E27FC236}">
              <a16:creationId xmlns:a16="http://schemas.microsoft.com/office/drawing/2014/main" id="{1025261B-4F8C-4569-BF6F-9E5DE3FA8A3E}"/>
            </a:ext>
          </a:extLst>
        </xdr:cNvPr>
        <xdr:cNvPicPr>
          <a:picLocks noChangeAspect="1"/>
        </xdr:cNvPicPr>
      </xdr:nvPicPr>
      <xdr:blipFill rotWithShape="1">
        <a:blip xmlns:r="http://schemas.openxmlformats.org/officeDocument/2006/relationships" r:embed="rId1"/>
        <a:srcRect l="36085" t="14719" r="36094" b="8547"/>
        <a:stretch/>
      </xdr:blipFill>
      <xdr:spPr>
        <a:xfrm>
          <a:off x="1061356" y="244930"/>
          <a:ext cx="843644" cy="1240094"/>
        </a:xfrm>
        <a:prstGeom prst="rect">
          <a:avLst/>
        </a:prstGeom>
      </xdr:spPr>
    </xdr:pic>
    <xdr:clientData/>
  </xdr:twoCellAnchor>
  <xdr:twoCellAnchor editAs="oneCell">
    <xdr:from>
      <xdr:col>65</xdr:col>
      <xdr:colOff>2013852</xdr:colOff>
      <xdr:row>1</xdr:row>
      <xdr:rowOff>108857</xdr:rowOff>
    </xdr:from>
    <xdr:to>
      <xdr:col>67</xdr:col>
      <xdr:colOff>518468</xdr:colOff>
      <xdr:row>3</xdr:row>
      <xdr:rowOff>353785</xdr:rowOff>
    </xdr:to>
    <xdr:pic>
      <xdr:nvPicPr>
        <xdr:cNvPr id="5" name="Imagen 4" descr="Manual institucional, logo SCRD y otros logos institucionales 2021 |  Secretaría de Cultura, Recreación y Deporte">
          <a:extLst>
            <a:ext uri="{FF2B5EF4-FFF2-40B4-BE49-F238E27FC236}">
              <a16:creationId xmlns:a16="http://schemas.microsoft.com/office/drawing/2014/main" id="{20EC7C53-3B3C-4D5F-9F5B-937B13F7FE9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369709" y="299357"/>
          <a:ext cx="3539258" cy="1142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678653</xdr:colOff>
      <xdr:row>0</xdr:row>
      <xdr:rowOff>11906</xdr:rowOff>
    </xdr:from>
    <xdr:to>
      <xdr:col>2</xdr:col>
      <xdr:colOff>1214434</xdr:colOff>
      <xdr:row>2</xdr:row>
      <xdr:rowOff>251776</xdr:rowOff>
    </xdr:to>
    <xdr:pic>
      <xdr:nvPicPr>
        <xdr:cNvPr id="6" name="Imagen 5">
          <a:extLst>
            <a:ext uri="{FF2B5EF4-FFF2-40B4-BE49-F238E27FC236}">
              <a16:creationId xmlns:a16="http://schemas.microsoft.com/office/drawing/2014/main" id="{4658B3CB-D4A1-44EC-8234-74F1C591729F}"/>
            </a:ext>
          </a:extLst>
        </xdr:cNvPr>
        <xdr:cNvPicPr>
          <a:picLocks noChangeAspect="1"/>
        </xdr:cNvPicPr>
      </xdr:nvPicPr>
      <xdr:blipFill rotWithShape="1">
        <a:blip xmlns:r="http://schemas.openxmlformats.org/officeDocument/2006/relationships" r:embed="rId1"/>
        <a:srcRect l="36085" t="14719" r="36094" b="8547"/>
        <a:stretch/>
      </xdr:blipFill>
      <xdr:spPr>
        <a:xfrm>
          <a:off x="1512091" y="11906"/>
          <a:ext cx="535781" cy="787558"/>
        </a:xfrm>
        <a:prstGeom prst="rect">
          <a:avLst/>
        </a:prstGeom>
      </xdr:spPr>
    </xdr:pic>
    <xdr:clientData/>
  </xdr:twoCellAnchor>
  <xdr:twoCellAnchor editAs="oneCell">
    <xdr:from>
      <xdr:col>5</xdr:col>
      <xdr:colOff>35717</xdr:colOff>
      <xdr:row>0</xdr:row>
      <xdr:rowOff>166688</xdr:rowOff>
    </xdr:from>
    <xdr:to>
      <xdr:col>5</xdr:col>
      <xdr:colOff>1619248</xdr:colOff>
      <xdr:row>2</xdr:row>
      <xdr:rowOff>130400</xdr:rowOff>
    </xdr:to>
    <xdr:pic>
      <xdr:nvPicPr>
        <xdr:cNvPr id="7" name="Imagen 6" descr="Manual institucional, logo SCRD y otros logos institucionales 2021 |  Secretaría de Cultura, Recreación y Deporte">
          <a:extLst>
            <a:ext uri="{FF2B5EF4-FFF2-40B4-BE49-F238E27FC236}">
              <a16:creationId xmlns:a16="http://schemas.microsoft.com/office/drawing/2014/main" id="{E6613372-FA51-4C78-99C4-FFB028794CE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39498" y="166688"/>
          <a:ext cx="1583531" cy="511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678653</xdr:colOff>
      <xdr:row>0</xdr:row>
      <xdr:rowOff>11906</xdr:rowOff>
    </xdr:from>
    <xdr:to>
      <xdr:col>2</xdr:col>
      <xdr:colOff>1214434</xdr:colOff>
      <xdr:row>2</xdr:row>
      <xdr:rowOff>251776</xdr:rowOff>
    </xdr:to>
    <xdr:pic>
      <xdr:nvPicPr>
        <xdr:cNvPr id="4" name="Imagen 3">
          <a:extLst>
            <a:ext uri="{FF2B5EF4-FFF2-40B4-BE49-F238E27FC236}">
              <a16:creationId xmlns:a16="http://schemas.microsoft.com/office/drawing/2014/main" id="{F99A3896-52E7-43A9-8D96-D5806F68AA70}"/>
            </a:ext>
          </a:extLst>
        </xdr:cNvPr>
        <xdr:cNvPicPr>
          <a:picLocks noChangeAspect="1"/>
        </xdr:cNvPicPr>
      </xdr:nvPicPr>
      <xdr:blipFill rotWithShape="1">
        <a:blip xmlns:r="http://schemas.openxmlformats.org/officeDocument/2006/relationships" r:embed="rId1"/>
        <a:srcRect l="36085" t="14719" r="36094" b="8547"/>
        <a:stretch/>
      </xdr:blipFill>
      <xdr:spPr>
        <a:xfrm>
          <a:off x="1516853" y="11906"/>
          <a:ext cx="535781" cy="792320"/>
        </a:xfrm>
        <a:prstGeom prst="rect">
          <a:avLst/>
        </a:prstGeom>
      </xdr:spPr>
    </xdr:pic>
    <xdr:clientData/>
  </xdr:twoCellAnchor>
  <xdr:twoCellAnchor editAs="oneCell">
    <xdr:from>
      <xdr:col>5</xdr:col>
      <xdr:colOff>35717</xdr:colOff>
      <xdr:row>0</xdr:row>
      <xdr:rowOff>166688</xdr:rowOff>
    </xdr:from>
    <xdr:to>
      <xdr:col>5</xdr:col>
      <xdr:colOff>1619248</xdr:colOff>
      <xdr:row>2</xdr:row>
      <xdr:rowOff>130400</xdr:rowOff>
    </xdr:to>
    <xdr:pic>
      <xdr:nvPicPr>
        <xdr:cNvPr id="5" name="Imagen 4" descr="Manual institucional, logo SCRD y otros logos institucionales 2021 |  Secretaría de Cultura, Recreación y Deporte">
          <a:extLst>
            <a:ext uri="{FF2B5EF4-FFF2-40B4-BE49-F238E27FC236}">
              <a16:creationId xmlns:a16="http://schemas.microsoft.com/office/drawing/2014/main" id="{30923ECD-F1E0-4BD7-A192-62C2847A3F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89542" y="166688"/>
          <a:ext cx="1583531" cy="5161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9C8BB-5311-454E-98DC-851A10E202C4}">
  <sheetPr codeName="Hoja4"/>
  <dimension ref="A1:BQ52"/>
  <sheetViews>
    <sheetView showGridLines="0" tabSelected="1" topLeftCell="A13" zoomScale="60" zoomScaleNormal="60" workbookViewId="0">
      <selection activeCell="B19" sqref="B19"/>
    </sheetView>
  </sheetViews>
  <sheetFormatPr baseColWidth="10" defaultColWidth="11.42578125" defaultRowHeight="15" outlineLevelCol="1" x14ac:dyDescent="0.25"/>
  <cols>
    <col min="1" max="1" width="4" style="7" bestFit="1" customWidth="1"/>
    <col min="2" max="2" width="18" style="10" bestFit="1" customWidth="1"/>
    <col min="3" max="3" width="20.5703125" style="10" customWidth="1"/>
    <col min="4" max="4" width="18" style="10" customWidth="1"/>
    <col min="5" max="5" width="37.7109375" style="10" customWidth="1"/>
    <col min="6" max="8" width="33.7109375" style="19" customWidth="1"/>
    <col min="9" max="9" width="46.28515625" style="19" customWidth="1"/>
    <col min="10" max="10" width="15.85546875" style="19" customWidth="1"/>
    <col min="11" max="11" width="15.42578125" style="19" bestFit="1" customWidth="1"/>
    <col min="12" max="12" width="17.28515625" style="10" customWidth="1"/>
    <col min="13" max="13" width="16.28515625" style="303" customWidth="1"/>
    <col min="14" max="14" width="19" style="7" customWidth="1"/>
    <col min="15" max="15" width="16.85546875" style="7" customWidth="1" outlineLevel="1"/>
    <col min="16" max="16" width="16.5703125" style="7" customWidth="1" outlineLevel="1"/>
    <col min="17" max="17" width="16" style="7" customWidth="1" outlineLevel="1"/>
    <col min="18" max="18" width="16.28515625" style="7" customWidth="1" outlineLevel="1"/>
    <col min="19" max="19" width="16" style="7" customWidth="1" outlineLevel="1"/>
    <col min="20" max="21" width="14.7109375" style="7" customWidth="1" outlineLevel="1"/>
    <col min="22" max="22" width="20.140625" style="7" customWidth="1" outlineLevel="1"/>
    <col min="23" max="24" width="14.7109375" style="7" customWidth="1" outlineLevel="1"/>
    <col min="25" max="25" width="17" style="7" customWidth="1" outlineLevel="1"/>
    <col min="26" max="26" width="15.7109375" style="7" customWidth="1" outlineLevel="1"/>
    <col min="27" max="33" width="14.7109375" style="7" customWidth="1" outlineLevel="1"/>
    <col min="34" max="34" width="14.85546875" style="10" customWidth="1" outlineLevel="1"/>
    <col min="35" max="35" width="6.5703125" style="10" customWidth="1"/>
    <col min="36" max="36" width="16.85546875" style="10" customWidth="1"/>
    <col min="37" max="37" width="8.5703125" style="10" customWidth="1"/>
    <col min="38" max="38" width="16.42578125" style="10" customWidth="1"/>
    <col min="39" max="39" width="14.28515625" style="10" customWidth="1"/>
    <col min="40" max="40" width="5.7109375" style="10" customWidth="1"/>
    <col min="41" max="41" width="63.42578125" style="10" customWidth="1"/>
    <col min="42" max="42" width="27.42578125" style="7" customWidth="1"/>
    <col min="43" max="44" width="33.7109375" style="7" customWidth="1"/>
    <col min="45" max="45" width="15.5703125" style="7" customWidth="1"/>
    <col min="46" max="47" width="7.7109375" style="13" customWidth="1"/>
    <col min="48" max="48" width="7.7109375" style="7" customWidth="1"/>
    <col min="49" max="49" width="4.5703125" style="13" bestFit="1" customWidth="1"/>
    <col min="50" max="50" width="30.7109375" style="13" customWidth="1"/>
    <col min="51" max="51" width="4.5703125" style="13" bestFit="1" customWidth="1"/>
    <col min="52" max="52" width="7.140625" style="13" bestFit="1" customWidth="1"/>
    <col min="53" max="53" width="4.5703125" style="13" bestFit="1" customWidth="1"/>
    <col min="54" max="54" width="35.7109375" style="13" customWidth="1"/>
    <col min="55" max="55" width="12.140625" style="247" customWidth="1"/>
    <col min="56" max="56" width="7.7109375" style="248" customWidth="1"/>
    <col min="57" max="57" width="11" style="13" customWidth="1"/>
    <col min="58" max="58" width="17.7109375" style="15" bestFit="1" customWidth="1"/>
    <col min="59" max="59" width="8.28515625" style="7" bestFit="1" customWidth="1"/>
    <col min="60" max="60" width="12.85546875" style="15" bestFit="1" customWidth="1"/>
    <col min="61" max="61" width="12.42578125" style="14" customWidth="1"/>
    <col min="62" max="63" width="7.7109375" style="14" customWidth="1"/>
    <col min="64" max="64" width="25.5703125" style="14" customWidth="1"/>
    <col min="65" max="65" width="19.28515625" style="40" bestFit="1" customWidth="1"/>
    <col min="66" max="68" width="37.7109375" style="10" customWidth="1"/>
    <col min="69" max="16384" width="11.42578125" style="7"/>
  </cols>
  <sheetData>
    <row r="1" spans="1:68" s="53" customFormat="1" x14ac:dyDescent="0.25">
      <c r="B1" s="17"/>
      <c r="F1" s="8"/>
      <c r="H1" s="8"/>
      <c r="I1" s="49"/>
      <c r="J1" s="8"/>
      <c r="K1" s="8"/>
      <c r="L1" s="8"/>
      <c r="M1" s="288"/>
      <c r="N1" s="8"/>
      <c r="O1" s="8"/>
      <c r="P1" s="8"/>
      <c r="Q1" s="8"/>
      <c r="R1" s="8"/>
      <c r="S1" s="8"/>
      <c r="T1" s="8"/>
      <c r="U1" s="8"/>
      <c r="V1" s="8"/>
      <c r="W1" s="8"/>
      <c r="X1" s="8"/>
      <c r="Y1" s="8"/>
      <c r="Z1" s="8"/>
      <c r="AA1" s="8"/>
      <c r="AB1" s="8"/>
      <c r="AC1" s="8"/>
      <c r="AD1" s="8"/>
      <c r="AE1" s="8"/>
      <c r="AF1" s="8"/>
      <c r="AG1" s="8"/>
      <c r="AI1" s="8"/>
      <c r="AJ1" s="8"/>
      <c r="AN1" s="8"/>
      <c r="AO1" s="8"/>
      <c r="AP1" s="8"/>
      <c r="AQ1" s="8"/>
      <c r="AR1" s="8"/>
      <c r="AS1" s="8"/>
      <c r="AT1" s="8"/>
      <c r="AU1" s="8"/>
      <c r="AV1" s="8"/>
      <c r="AW1" s="8"/>
      <c r="AX1" s="8"/>
      <c r="AY1" s="8"/>
      <c r="AZ1" s="8"/>
      <c r="BA1" s="8"/>
      <c r="BB1" s="8"/>
      <c r="BC1" s="237"/>
      <c r="BD1" s="237"/>
      <c r="BE1" s="8"/>
      <c r="BF1" s="8"/>
      <c r="BG1" s="8"/>
      <c r="BH1" s="8"/>
      <c r="BI1" s="8"/>
      <c r="BJ1" s="8"/>
      <c r="BK1" s="8"/>
      <c r="BL1" s="8"/>
      <c r="BM1" s="8"/>
    </row>
    <row r="2" spans="1:68" s="57" customFormat="1" ht="35.25" customHeight="1" x14ac:dyDescent="0.25">
      <c r="B2" s="58"/>
      <c r="C2" s="59"/>
      <c r="D2" s="60" t="s">
        <v>0</v>
      </c>
      <c r="E2" s="61"/>
      <c r="F2" s="61"/>
      <c r="G2" s="61"/>
      <c r="H2" s="61"/>
      <c r="I2" s="61"/>
      <c r="J2" s="61"/>
      <c r="K2" s="61"/>
      <c r="L2" s="61"/>
      <c r="M2" s="289"/>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2"/>
      <c r="BN2" s="58"/>
      <c r="BO2" s="63"/>
      <c r="BP2" s="59"/>
    </row>
    <row r="3" spans="1:68" s="69" customFormat="1" ht="35.25" customHeight="1" x14ac:dyDescent="0.25">
      <c r="A3" s="57"/>
      <c r="B3" s="64"/>
      <c r="C3" s="65"/>
      <c r="D3" s="66" t="s">
        <v>1</v>
      </c>
      <c r="E3" s="67"/>
      <c r="F3" s="67"/>
      <c r="G3" s="67"/>
      <c r="H3" s="67"/>
      <c r="I3" s="67"/>
      <c r="J3" s="67"/>
      <c r="K3" s="67"/>
      <c r="L3" s="67"/>
      <c r="M3" s="290"/>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8"/>
      <c r="BN3" s="64"/>
      <c r="BO3" s="57"/>
      <c r="BP3" s="65"/>
    </row>
    <row r="4" spans="1:68" s="69" customFormat="1" ht="35.25" customHeight="1" x14ac:dyDescent="0.25">
      <c r="A4" s="57"/>
      <c r="B4" s="70"/>
      <c r="C4" s="71"/>
      <c r="D4" s="66" t="s">
        <v>2</v>
      </c>
      <c r="E4" s="67"/>
      <c r="F4" s="67"/>
      <c r="G4" s="67"/>
      <c r="H4" s="67"/>
      <c r="I4" s="67"/>
      <c r="J4" s="67"/>
      <c r="K4" s="67"/>
      <c r="L4" s="67"/>
      <c r="M4" s="290"/>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8"/>
      <c r="AS4" s="72" t="s">
        <v>3</v>
      </c>
      <c r="AT4" s="73"/>
      <c r="AU4" s="73"/>
      <c r="AV4" s="73"/>
      <c r="AW4" s="73"/>
      <c r="AX4" s="73"/>
      <c r="AY4" s="73"/>
      <c r="AZ4" s="73"/>
      <c r="BA4" s="73"/>
      <c r="BB4" s="73"/>
      <c r="BC4" s="73"/>
      <c r="BD4" s="73"/>
      <c r="BE4" s="73"/>
      <c r="BF4" s="73"/>
      <c r="BG4" s="73"/>
      <c r="BH4" s="73"/>
      <c r="BI4" s="73"/>
      <c r="BJ4" s="73"/>
      <c r="BK4" s="73"/>
      <c r="BL4" s="73"/>
      <c r="BM4" s="74"/>
      <c r="BN4" s="70"/>
      <c r="BO4" s="75"/>
      <c r="BP4" s="71"/>
    </row>
    <row r="5" spans="1:68" s="53" customFormat="1" x14ac:dyDescent="0.25">
      <c r="B5" s="8"/>
      <c r="C5" s="8"/>
      <c r="D5" s="8"/>
      <c r="E5" s="8"/>
      <c r="F5" s="8"/>
      <c r="G5" s="8"/>
      <c r="H5" s="8"/>
      <c r="I5" s="8"/>
      <c r="J5" s="8"/>
      <c r="K5" s="8"/>
      <c r="L5" s="8"/>
      <c r="M5" s="288"/>
      <c r="N5" s="8"/>
      <c r="O5" s="8"/>
      <c r="P5" s="8"/>
      <c r="Q5" s="8"/>
      <c r="R5" s="8"/>
      <c r="S5" s="8"/>
      <c r="T5" s="8"/>
      <c r="U5" s="8"/>
      <c r="V5" s="8"/>
      <c r="W5" s="8"/>
      <c r="X5" s="8"/>
      <c r="Y5" s="8"/>
      <c r="Z5" s="8"/>
      <c r="AA5" s="8"/>
      <c r="AB5" s="8"/>
      <c r="AC5" s="8"/>
      <c r="AD5" s="8"/>
      <c r="AE5" s="8"/>
      <c r="AF5" s="8"/>
      <c r="AG5" s="8"/>
      <c r="AI5" s="8"/>
      <c r="AJ5" s="8"/>
      <c r="AL5" s="8"/>
      <c r="AN5" s="8"/>
      <c r="AO5" s="8"/>
      <c r="AP5" s="8"/>
      <c r="AQ5" s="8"/>
      <c r="AR5" s="8"/>
      <c r="AS5" s="8"/>
      <c r="AT5" s="8"/>
      <c r="AU5" s="8"/>
      <c r="AV5" s="8"/>
      <c r="AW5" s="8"/>
      <c r="AX5" s="8"/>
      <c r="AY5" s="8"/>
      <c r="AZ5" s="8"/>
      <c r="BA5" s="8"/>
      <c r="BB5" s="8"/>
      <c r="BC5" s="237"/>
      <c r="BD5" s="237"/>
      <c r="BE5" s="8"/>
      <c r="BF5" s="8"/>
      <c r="BG5" s="8"/>
      <c r="BH5" s="8"/>
      <c r="BI5" s="8"/>
      <c r="BJ5" s="8"/>
      <c r="BK5" s="8"/>
      <c r="BL5" s="8"/>
      <c r="BM5" s="8"/>
      <c r="BN5" s="8"/>
      <c r="BO5" s="8"/>
      <c r="BP5" s="8"/>
    </row>
    <row r="6" spans="1:68" s="53" customFormat="1" ht="15.75" thickBot="1" x14ac:dyDescent="0.3">
      <c r="B6" s="11"/>
      <c r="C6" s="11"/>
      <c r="D6" s="11"/>
      <c r="E6" s="11"/>
      <c r="M6" s="291"/>
      <c r="BC6" s="238"/>
      <c r="BD6" s="238"/>
    </row>
    <row r="7" spans="1:68" s="16" customFormat="1" ht="24" customHeight="1" x14ac:dyDescent="0.25">
      <c r="B7" s="109" t="s">
        <v>4</v>
      </c>
      <c r="C7" s="110"/>
      <c r="D7" s="110"/>
      <c r="E7" s="111"/>
      <c r="F7" s="112" t="s">
        <v>5</v>
      </c>
      <c r="G7" s="113"/>
      <c r="H7" s="113"/>
      <c r="I7" s="114"/>
      <c r="J7" s="114"/>
      <c r="K7" s="114"/>
      <c r="L7" s="114"/>
      <c r="M7" s="292"/>
      <c r="N7" s="114"/>
      <c r="O7" s="114"/>
      <c r="P7" s="114"/>
      <c r="Q7" s="114"/>
      <c r="R7" s="114"/>
      <c r="S7" s="114"/>
      <c r="T7" s="114"/>
      <c r="U7" s="114"/>
      <c r="V7" s="114"/>
      <c r="W7" s="114"/>
      <c r="X7" s="114"/>
      <c r="Y7" s="114"/>
      <c r="Z7" s="114"/>
      <c r="AA7" s="114"/>
      <c r="AB7" s="114"/>
      <c r="AC7" s="114"/>
      <c r="AD7" s="114"/>
      <c r="AE7" s="114"/>
      <c r="AF7" s="114"/>
      <c r="AG7" s="114"/>
      <c r="AH7" s="115"/>
      <c r="AI7" s="114"/>
      <c r="AJ7" s="114"/>
      <c r="AK7" s="115"/>
      <c r="AL7" s="115"/>
      <c r="AM7" s="115"/>
      <c r="AN7" s="114"/>
      <c r="AO7" s="114"/>
      <c r="AP7" s="114"/>
      <c r="AQ7" s="114"/>
      <c r="AR7" s="114"/>
      <c r="AS7" s="114"/>
      <c r="AT7" s="114"/>
      <c r="AU7" s="114"/>
      <c r="AV7" s="114"/>
      <c r="AW7" s="114"/>
      <c r="AX7" s="114"/>
      <c r="AY7" s="114"/>
      <c r="AZ7" s="114"/>
      <c r="BA7" s="114"/>
      <c r="BB7" s="114"/>
      <c r="BC7" s="239"/>
      <c r="BD7" s="239"/>
      <c r="BE7" s="114"/>
      <c r="BF7" s="114"/>
      <c r="BG7" s="114"/>
      <c r="BH7" s="114"/>
      <c r="BI7" s="114"/>
      <c r="BJ7" s="114"/>
      <c r="BK7" s="114"/>
      <c r="BL7" s="114"/>
      <c r="BM7" s="114"/>
      <c r="BN7" s="115"/>
      <c r="BO7" s="115"/>
      <c r="BP7" s="116"/>
    </row>
    <row r="8" spans="1:68" s="16" customFormat="1" ht="24" customHeight="1" x14ac:dyDescent="0.25">
      <c r="B8" s="117" t="s">
        <v>6</v>
      </c>
      <c r="C8" s="118"/>
      <c r="D8" s="118"/>
      <c r="E8" s="119"/>
      <c r="F8" s="120" t="str">
        <f>IF(F7="","",VLOOKUP(F7,Procesos!C:G,3,0))</f>
        <v>Nuestro propósito como Empresa Metro de Bogotá es transformar positivamente la movilidad del Distrito Capital mediante la implementación y operación del modo ferroviario del SITP; con conexión a las redes de integración regional, aportando al desarrollo y renovación urbana de la ciudad, con el fin de generar acceso a oportunidades urbanas y mejorar la calidad de vida de los ciudadanos.</v>
      </c>
      <c r="G8" s="121"/>
      <c r="H8" s="121"/>
      <c r="I8" s="122"/>
      <c r="J8" s="122"/>
      <c r="K8" s="122"/>
      <c r="L8" s="122"/>
      <c r="M8" s="293"/>
      <c r="N8" s="122"/>
      <c r="O8" s="122"/>
      <c r="P8" s="122"/>
      <c r="Q8" s="122"/>
      <c r="R8" s="122"/>
      <c r="S8" s="122"/>
      <c r="T8" s="122"/>
      <c r="U8" s="122"/>
      <c r="V8" s="122"/>
      <c r="W8" s="122"/>
      <c r="X8" s="122"/>
      <c r="Y8" s="122"/>
      <c r="Z8" s="122"/>
      <c r="AA8" s="122"/>
      <c r="AB8" s="122"/>
      <c r="AC8" s="122"/>
      <c r="AD8" s="122"/>
      <c r="AE8" s="122"/>
      <c r="AF8" s="122"/>
      <c r="AG8" s="122"/>
      <c r="AH8" s="123"/>
      <c r="AI8" s="122"/>
      <c r="AJ8" s="122"/>
      <c r="AK8" s="123"/>
      <c r="AL8" s="123"/>
      <c r="AM8" s="123"/>
      <c r="AN8" s="122"/>
      <c r="AO8" s="122"/>
      <c r="AP8" s="122"/>
      <c r="AQ8" s="122"/>
      <c r="AR8" s="122"/>
      <c r="AS8" s="122"/>
      <c r="AT8" s="122"/>
      <c r="AU8" s="122"/>
      <c r="AV8" s="122"/>
      <c r="AW8" s="122"/>
      <c r="AX8" s="122"/>
      <c r="AY8" s="122"/>
      <c r="AZ8" s="122"/>
      <c r="BA8" s="122"/>
      <c r="BB8" s="122"/>
      <c r="BC8" s="240"/>
      <c r="BD8" s="240"/>
      <c r="BE8" s="122"/>
      <c r="BF8" s="122"/>
      <c r="BG8" s="122"/>
      <c r="BH8" s="122"/>
      <c r="BI8" s="122"/>
      <c r="BJ8" s="122"/>
      <c r="BK8" s="122"/>
      <c r="BL8" s="122"/>
      <c r="BM8" s="122"/>
      <c r="BN8" s="123"/>
      <c r="BO8" s="123"/>
      <c r="BP8" s="124"/>
    </row>
    <row r="9" spans="1:68" s="16" customFormat="1" ht="24" customHeight="1" x14ac:dyDescent="0.25">
      <c r="B9" s="117" t="s">
        <v>7</v>
      </c>
      <c r="C9" s="118"/>
      <c r="D9" s="118"/>
      <c r="E9" s="119"/>
      <c r="F9" s="120" t="str">
        <f>IF(F7="","",VLOOKUP(F7,Procesos!C:G,4,0))</f>
        <v xml:space="preserve">En el año 2028, con la entrada en operación de la PLMB, la Empresa será reconocida como ejemplo de gestión de movilidad sostenible, segura, confiable, eficiente y con altos estándares tecnológicos. Se habrá definido la expansión de la PLMB, conectándose con el SITP y fortaleciendo la consolidación del modo férreo regional. La EMB, será un referente de cultura, valores y motivo de orgullo y apropiación ciudadana, por su contribución a la transformación positiva de la capital. Adicionalmente, será reconocida en América por la generación de otras fuentes de financiación que contribuyan a su sostenibilidad en el tiempo. </v>
      </c>
      <c r="G9" s="121"/>
      <c r="H9" s="121"/>
      <c r="I9" s="122"/>
      <c r="J9" s="122"/>
      <c r="K9" s="122"/>
      <c r="L9" s="122"/>
      <c r="M9" s="293"/>
      <c r="N9" s="122"/>
      <c r="O9" s="122"/>
      <c r="P9" s="122"/>
      <c r="Q9" s="122"/>
      <c r="R9" s="122"/>
      <c r="S9" s="122"/>
      <c r="T9" s="122"/>
      <c r="U9" s="122"/>
      <c r="V9" s="122"/>
      <c r="W9" s="122"/>
      <c r="X9" s="122"/>
      <c r="Y9" s="122"/>
      <c r="Z9" s="122"/>
      <c r="AA9" s="122"/>
      <c r="AB9" s="122"/>
      <c r="AC9" s="122"/>
      <c r="AD9" s="122"/>
      <c r="AE9" s="122"/>
      <c r="AF9" s="122"/>
      <c r="AG9" s="122"/>
      <c r="AH9" s="123"/>
      <c r="AI9" s="122"/>
      <c r="AJ9" s="122"/>
      <c r="AK9" s="123"/>
      <c r="AL9" s="123"/>
      <c r="AM9" s="123"/>
      <c r="AN9" s="122"/>
      <c r="AO9" s="122"/>
      <c r="AP9" s="122"/>
      <c r="AQ9" s="122"/>
      <c r="AR9" s="122"/>
      <c r="AS9" s="122"/>
      <c r="AT9" s="122"/>
      <c r="AU9" s="122"/>
      <c r="AV9" s="122"/>
      <c r="AW9" s="122"/>
      <c r="AX9" s="122"/>
      <c r="AY9" s="122"/>
      <c r="AZ9" s="122"/>
      <c r="BA9" s="122"/>
      <c r="BB9" s="122"/>
      <c r="BC9" s="240"/>
      <c r="BD9" s="240"/>
      <c r="BE9" s="122"/>
      <c r="BF9" s="122"/>
      <c r="BG9" s="122"/>
      <c r="BH9" s="122"/>
      <c r="BI9" s="122"/>
      <c r="BJ9" s="122"/>
      <c r="BK9" s="122"/>
      <c r="BL9" s="122"/>
      <c r="BM9" s="122"/>
      <c r="BN9" s="123"/>
      <c r="BO9" s="123"/>
      <c r="BP9" s="124"/>
    </row>
    <row r="10" spans="1:68" s="16" customFormat="1" ht="24" customHeight="1" thickBot="1" x14ac:dyDescent="0.3">
      <c r="B10" s="125" t="s">
        <v>8</v>
      </c>
      <c r="C10" s="126"/>
      <c r="D10" s="126"/>
      <c r="E10" s="127"/>
      <c r="F10" s="128" t="str">
        <f>IF(F7="","",VLOOKUP(F7,Procesos!C:G,5,0))</f>
        <v>EMB</v>
      </c>
      <c r="G10" s="129"/>
      <c r="H10" s="129"/>
      <c r="I10" s="130"/>
      <c r="J10" s="130"/>
      <c r="K10" s="130"/>
      <c r="L10" s="130"/>
      <c r="M10" s="294"/>
      <c r="N10" s="130"/>
      <c r="O10" s="130"/>
      <c r="P10" s="130"/>
      <c r="Q10" s="130"/>
      <c r="R10" s="130"/>
      <c r="S10" s="130"/>
      <c r="T10" s="130"/>
      <c r="U10" s="130"/>
      <c r="V10" s="130"/>
      <c r="W10" s="130"/>
      <c r="X10" s="130"/>
      <c r="Y10" s="130"/>
      <c r="Z10" s="130"/>
      <c r="AA10" s="130"/>
      <c r="AB10" s="130"/>
      <c r="AC10" s="130"/>
      <c r="AD10" s="130"/>
      <c r="AE10" s="130"/>
      <c r="AF10" s="130"/>
      <c r="AG10" s="130"/>
      <c r="AH10" s="131"/>
      <c r="AI10" s="130"/>
      <c r="AJ10" s="130"/>
      <c r="AK10" s="131"/>
      <c r="AL10" s="131"/>
      <c r="AM10" s="131"/>
      <c r="AN10" s="130"/>
      <c r="AO10" s="130"/>
      <c r="AP10" s="130"/>
      <c r="AQ10" s="130"/>
      <c r="AR10" s="130"/>
      <c r="AS10" s="130"/>
      <c r="AT10" s="130"/>
      <c r="AU10" s="130"/>
      <c r="AV10" s="130"/>
      <c r="AW10" s="130"/>
      <c r="AX10" s="130"/>
      <c r="AY10" s="130"/>
      <c r="AZ10" s="130"/>
      <c r="BA10" s="130"/>
      <c r="BB10" s="130"/>
      <c r="BC10" s="241"/>
      <c r="BD10" s="241"/>
      <c r="BE10" s="130"/>
      <c r="BF10" s="130"/>
      <c r="BG10" s="130"/>
      <c r="BH10" s="130"/>
      <c r="BI10" s="130"/>
      <c r="BJ10" s="130"/>
      <c r="BK10" s="130"/>
      <c r="BL10" s="130"/>
      <c r="BM10" s="130"/>
      <c r="BN10" s="131"/>
      <c r="BO10" s="131"/>
      <c r="BP10" s="132"/>
    </row>
    <row r="11" spans="1:68" s="16" customFormat="1" ht="15.75" thickBot="1" x14ac:dyDescent="0.3">
      <c r="F11" s="17"/>
      <c r="I11" s="17"/>
      <c r="J11" s="17"/>
      <c r="K11" s="17"/>
      <c r="M11" s="295"/>
      <c r="AH11" s="44"/>
      <c r="AK11" s="44"/>
      <c r="AL11" s="44"/>
      <c r="AM11" s="44"/>
      <c r="BC11" s="242"/>
      <c r="BD11" s="242"/>
      <c r="BN11" s="44"/>
      <c r="BO11" s="44"/>
      <c r="BP11" s="44"/>
    </row>
    <row r="12" spans="1:68" s="16" customFormat="1" x14ac:dyDescent="0.25">
      <c r="B12" s="109" t="s">
        <v>9</v>
      </c>
      <c r="C12" s="110"/>
      <c r="D12" s="110"/>
      <c r="E12" s="111"/>
      <c r="F12" s="112" t="s">
        <v>10</v>
      </c>
      <c r="G12" s="113"/>
      <c r="H12" s="113"/>
      <c r="I12" s="114"/>
      <c r="J12" s="114"/>
      <c r="K12" s="114"/>
      <c r="L12" s="114"/>
      <c r="M12" s="292"/>
      <c r="N12" s="114"/>
      <c r="O12" s="114"/>
      <c r="P12" s="114"/>
      <c r="Q12" s="114"/>
      <c r="R12" s="114"/>
      <c r="S12" s="114"/>
      <c r="T12" s="114"/>
      <c r="U12" s="114"/>
      <c r="V12" s="114"/>
      <c r="W12" s="114"/>
      <c r="X12" s="114"/>
      <c r="Y12" s="114"/>
      <c r="Z12" s="114"/>
      <c r="AA12" s="114"/>
      <c r="AB12" s="114"/>
      <c r="AC12" s="114"/>
      <c r="AD12" s="114"/>
      <c r="AE12" s="114"/>
      <c r="AF12" s="114"/>
      <c r="AG12" s="114"/>
      <c r="AH12" s="115"/>
      <c r="AI12" s="114"/>
      <c r="AJ12" s="114"/>
      <c r="AK12" s="115"/>
      <c r="AL12" s="115"/>
      <c r="AM12" s="115"/>
      <c r="AN12" s="114"/>
      <c r="AO12" s="114"/>
      <c r="AP12" s="114"/>
      <c r="AQ12" s="114"/>
      <c r="AR12" s="114"/>
      <c r="AS12" s="114"/>
      <c r="AT12" s="114"/>
      <c r="AU12" s="114"/>
      <c r="AV12" s="114"/>
      <c r="AW12" s="114"/>
      <c r="AX12" s="114"/>
      <c r="AY12" s="114"/>
      <c r="AZ12" s="114"/>
      <c r="BA12" s="114"/>
      <c r="BB12" s="114"/>
      <c r="BC12" s="239"/>
      <c r="BD12" s="239"/>
      <c r="BE12" s="114"/>
      <c r="BF12" s="114"/>
      <c r="BG12" s="114"/>
      <c r="BH12" s="114"/>
      <c r="BI12" s="114"/>
      <c r="BJ12" s="114"/>
      <c r="BK12" s="114"/>
      <c r="BL12" s="114"/>
      <c r="BM12" s="114"/>
      <c r="BN12" s="115"/>
      <c r="BO12" s="115"/>
      <c r="BP12" s="116"/>
    </row>
    <row r="13" spans="1:68" s="16" customFormat="1" x14ac:dyDescent="0.25">
      <c r="B13" s="117" t="s">
        <v>11</v>
      </c>
      <c r="C13" s="118"/>
      <c r="D13" s="118"/>
      <c r="E13" s="119"/>
      <c r="F13" s="120" t="s">
        <v>10</v>
      </c>
      <c r="G13" s="121"/>
      <c r="H13" s="121"/>
      <c r="I13" s="122"/>
      <c r="J13" s="122"/>
      <c r="K13" s="122"/>
      <c r="L13" s="122"/>
      <c r="M13" s="293"/>
      <c r="N13" s="122"/>
      <c r="O13" s="122"/>
      <c r="P13" s="122"/>
      <c r="Q13" s="122"/>
      <c r="R13" s="122"/>
      <c r="S13" s="122"/>
      <c r="T13" s="122"/>
      <c r="U13" s="122"/>
      <c r="V13" s="122"/>
      <c r="W13" s="122"/>
      <c r="X13" s="122"/>
      <c r="Y13" s="122"/>
      <c r="Z13" s="122"/>
      <c r="AA13" s="122"/>
      <c r="AB13" s="122"/>
      <c r="AC13" s="122"/>
      <c r="AD13" s="122"/>
      <c r="AE13" s="122"/>
      <c r="AF13" s="122"/>
      <c r="AG13" s="122"/>
      <c r="AH13" s="123"/>
      <c r="AI13" s="122"/>
      <c r="AJ13" s="122"/>
      <c r="AK13" s="123"/>
      <c r="AL13" s="123"/>
      <c r="AM13" s="123"/>
      <c r="AN13" s="122"/>
      <c r="AO13" s="122"/>
      <c r="AP13" s="122"/>
      <c r="AQ13" s="122"/>
      <c r="AR13" s="122"/>
      <c r="AS13" s="122"/>
      <c r="AT13" s="122"/>
      <c r="AU13" s="122"/>
      <c r="AV13" s="122"/>
      <c r="AW13" s="122"/>
      <c r="AX13" s="122"/>
      <c r="AY13" s="122"/>
      <c r="AZ13" s="122"/>
      <c r="BA13" s="122"/>
      <c r="BB13" s="122"/>
      <c r="BC13" s="240"/>
      <c r="BD13" s="240"/>
      <c r="BE13" s="122"/>
      <c r="BF13" s="122"/>
      <c r="BG13" s="122"/>
      <c r="BH13" s="122"/>
      <c r="BI13" s="122"/>
      <c r="BJ13" s="122"/>
      <c r="BK13" s="122"/>
      <c r="BL13" s="122"/>
      <c r="BM13" s="122"/>
      <c r="BN13" s="123"/>
      <c r="BO13" s="123"/>
      <c r="BP13" s="124"/>
    </row>
    <row r="14" spans="1:68" s="16" customFormat="1" ht="15.75" thickBot="1" x14ac:dyDescent="0.3">
      <c r="B14" s="125" t="s">
        <v>12</v>
      </c>
      <c r="C14" s="126"/>
      <c r="D14" s="126"/>
      <c r="E14" s="127"/>
      <c r="F14" s="169">
        <v>44713</v>
      </c>
      <c r="G14" s="129"/>
      <c r="H14" s="129"/>
      <c r="I14" s="133"/>
      <c r="J14" s="130"/>
      <c r="K14" s="130"/>
      <c r="L14" s="130"/>
      <c r="M14" s="294"/>
      <c r="N14" s="130"/>
      <c r="O14" s="130"/>
      <c r="P14" s="130"/>
      <c r="Q14" s="130"/>
      <c r="R14" s="130"/>
      <c r="S14" s="130"/>
      <c r="T14" s="130"/>
      <c r="U14" s="130"/>
      <c r="V14" s="130"/>
      <c r="W14" s="130"/>
      <c r="X14" s="130"/>
      <c r="Y14" s="130"/>
      <c r="Z14" s="130"/>
      <c r="AA14" s="130"/>
      <c r="AB14" s="130"/>
      <c r="AC14" s="130"/>
      <c r="AD14" s="130"/>
      <c r="AE14" s="130"/>
      <c r="AF14" s="130"/>
      <c r="AG14" s="130"/>
      <c r="AH14" s="131"/>
      <c r="AI14" s="130"/>
      <c r="AJ14" s="130"/>
      <c r="AK14" s="131"/>
      <c r="AL14" s="134"/>
      <c r="AM14" s="131"/>
      <c r="AN14" s="130"/>
      <c r="AO14" s="130"/>
      <c r="AP14" s="130"/>
      <c r="AQ14" s="130"/>
      <c r="AR14" s="130"/>
      <c r="AS14" s="130"/>
      <c r="AT14" s="130"/>
      <c r="AU14" s="130"/>
      <c r="AV14" s="130"/>
      <c r="AW14" s="130"/>
      <c r="AX14" s="130"/>
      <c r="AY14" s="130"/>
      <c r="AZ14" s="130"/>
      <c r="BA14" s="130"/>
      <c r="BB14" s="130"/>
      <c r="BC14" s="241"/>
      <c r="BD14" s="241"/>
      <c r="BE14" s="130"/>
      <c r="BF14" s="130"/>
      <c r="BG14" s="130"/>
      <c r="BH14" s="130"/>
      <c r="BI14" s="130"/>
      <c r="BJ14" s="130"/>
      <c r="BK14" s="130"/>
      <c r="BL14" s="130"/>
      <c r="BM14" s="130"/>
      <c r="BN14" s="131"/>
      <c r="BO14" s="131"/>
      <c r="BP14" s="132"/>
    </row>
    <row r="15" spans="1:68" s="17" customFormat="1" ht="15.75" thickBot="1" x14ac:dyDescent="0.3">
      <c r="M15" s="296"/>
      <c r="AH15" s="45"/>
      <c r="AK15" s="45"/>
      <c r="AL15" s="45"/>
      <c r="AM15" s="45"/>
      <c r="BC15" s="243"/>
      <c r="BD15" s="243"/>
      <c r="BN15" s="45"/>
      <c r="BO15" s="45"/>
      <c r="BP15" s="45"/>
    </row>
    <row r="16" spans="1:68" s="8" customFormat="1" ht="15.75" thickBot="1" x14ac:dyDescent="0.3">
      <c r="B16" s="50" t="s">
        <v>13</v>
      </c>
      <c r="C16" s="50"/>
      <c r="D16" s="50"/>
      <c r="E16" s="50"/>
      <c r="F16" s="50"/>
      <c r="G16" s="50"/>
      <c r="H16" s="50"/>
      <c r="I16" s="50"/>
      <c r="J16" s="50"/>
      <c r="K16" s="50"/>
      <c r="L16" s="50"/>
      <c r="M16" s="297" t="s">
        <v>14</v>
      </c>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t="s">
        <v>15</v>
      </c>
      <c r="AO16" s="50"/>
      <c r="AP16" s="50"/>
      <c r="AQ16" s="50"/>
      <c r="AR16" s="50"/>
      <c r="AS16" s="50"/>
      <c r="AT16" s="50"/>
      <c r="AU16" s="50"/>
      <c r="AV16" s="50"/>
      <c r="AW16" s="50"/>
      <c r="AX16" s="50"/>
      <c r="AY16" s="50"/>
      <c r="AZ16" s="50"/>
      <c r="BA16" s="50"/>
      <c r="BB16" s="50"/>
      <c r="BC16" s="50" t="s">
        <v>16</v>
      </c>
      <c r="BD16" s="50"/>
      <c r="BE16" s="50"/>
      <c r="BF16" s="50"/>
      <c r="BG16" s="50"/>
      <c r="BH16" s="50"/>
      <c r="BI16" s="50"/>
      <c r="BJ16" s="50" t="s">
        <v>17</v>
      </c>
      <c r="BK16" s="50"/>
      <c r="BL16" s="50"/>
      <c r="BM16" s="50"/>
      <c r="BN16" s="50" t="s">
        <v>18</v>
      </c>
      <c r="BO16" s="50"/>
      <c r="BP16" s="50"/>
    </row>
    <row r="17" spans="1:69" s="53" customFormat="1" ht="15.75" thickBot="1" x14ac:dyDescent="0.3">
      <c r="B17" s="79"/>
      <c r="C17" s="79"/>
      <c r="D17" s="79"/>
      <c r="E17" s="79"/>
      <c r="F17" s="80"/>
      <c r="G17" s="80"/>
      <c r="H17" s="80"/>
      <c r="I17" s="80"/>
      <c r="J17" s="80"/>
      <c r="K17" s="80"/>
      <c r="L17" s="80"/>
      <c r="M17" s="298"/>
      <c r="N17" s="80"/>
      <c r="O17" s="50" t="s">
        <v>19</v>
      </c>
      <c r="P17" s="50"/>
      <c r="Q17" s="50"/>
      <c r="R17" s="50"/>
      <c r="S17" s="50"/>
      <c r="T17" s="50"/>
      <c r="U17" s="50"/>
      <c r="V17" s="50"/>
      <c r="W17" s="50"/>
      <c r="X17" s="50"/>
      <c r="Y17" s="50"/>
      <c r="Z17" s="50"/>
      <c r="AA17" s="50"/>
      <c r="AB17" s="50"/>
      <c r="AC17" s="50"/>
      <c r="AD17" s="50"/>
      <c r="AE17" s="50"/>
      <c r="AF17" s="50"/>
      <c r="AG17" s="50"/>
      <c r="AH17" s="78"/>
      <c r="AI17" s="80"/>
      <c r="AJ17" s="80"/>
      <c r="AK17" s="78"/>
      <c r="AL17" s="78"/>
      <c r="AM17" s="78"/>
      <c r="AN17" s="79"/>
      <c r="AO17" s="80"/>
      <c r="AP17" s="80"/>
      <c r="AQ17" s="80"/>
      <c r="AR17" s="80"/>
      <c r="AS17" s="80"/>
      <c r="AT17" s="50" t="s">
        <v>20</v>
      </c>
      <c r="AU17" s="50"/>
      <c r="AV17" s="50"/>
      <c r="AW17" s="50"/>
      <c r="AX17" s="50"/>
      <c r="AY17" s="50"/>
      <c r="AZ17" s="50"/>
      <c r="BA17" s="50"/>
      <c r="BB17" s="50"/>
      <c r="BC17" s="79"/>
      <c r="BD17" s="79"/>
      <c r="BE17" s="79"/>
      <c r="BF17" s="79"/>
      <c r="BG17" s="79"/>
      <c r="BH17" s="79"/>
      <c r="BI17" s="79"/>
      <c r="BJ17" s="48"/>
      <c r="BK17" s="48"/>
      <c r="BL17" s="48"/>
      <c r="BM17" s="48"/>
      <c r="BN17" s="79"/>
      <c r="BO17" s="79"/>
      <c r="BP17" s="79"/>
    </row>
    <row r="18" spans="1:69" s="8" customFormat="1" ht="164.25" x14ac:dyDescent="0.25">
      <c r="B18" s="81" t="s">
        <v>21</v>
      </c>
      <c r="C18" s="81" t="s">
        <v>22</v>
      </c>
      <c r="D18" s="81" t="s">
        <v>23</v>
      </c>
      <c r="E18" s="81" t="s">
        <v>24</v>
      </c>
      <c r="F18" s="81" t="s">
        <v>25</v>
      </c>
      <c r="G18" s="81" t="s">
        <v>26</v>
      </c>
      <c r="H18" s="81" t="s">
        <v>27</v>
      </c>
      <c r="I18" s="81" t="s">
        <v>28</v>
      </c>
      <c r="J18" s="81" t="s">
        <v>29</v>
      </c>
      <c r="K18" s="81" t="s">
        <v>30</v>
      </c>
      <c r="L18" s="81" t="s">
        <v>31</v>
      </c>
      <c r="M18" s="299" t="s">
        <v>32</v>
      </c>
      <c r="N18" s="81" t="s">
        <v>33</v>
      </c>
      <c r="O18" s="84" t="s">
        <v>34</v>
      </c>
      <c r="P18" s="84" t="s">
        <v>35</v>
      </c>
      <c r="Q18" s="84" t="s">
        <v>36</v>
      </c>
      <c r="R18" s="84" t="s">
        <v>37</v>
      </c>
      <c r="S18" s="84" t="s">
        <v>38</v>
      </c>
      <c r="T18" s="84" t="s">
        <v>39</v>
      </c>
      <c r="U18" s="84" t="s">
        <v>40</v>
      </c>
      <c r="V18" s="84" t="s">
        <v>41</v>
      </c>
      <c r="W18" s="84" t="s">
        <v>42</v>
      </c>
      <c r="X18" s="84" t="s">
        <v>43</v>
      </c>
      <c r="Y18" s="84" t="s">
        <v>44</v>
      </c>
      <c r="Z18" s="84" t="s">
        <v>45</v>
      </c>
      <c r="AA18" s="84" t="s">
        <v>46</v>
      </c>
      <c r="AB18" s="84" t="s">
        <v>47</v>
      </c>
      <c r="AC18" s="84" t="s">
        <v>48</v>
      </c>
      <c r="AD18" s="84" t="s">
        <v>49</v>
      </c>
      <c r="AE18" s="84" t="s">
        <v>50</v>
      </c>
      <c r="AF18" s="84" t="s">
        <v>51</v>
      </c>
      <c r="AG18" s="84" t="s">
        <v>52</v>
      </c>
      <c r="AH18" s="81" t="s">
        <v>53</v>
      </c>
      <c r="AI18" s="81" t="s">
        <v>54</v>
      </c>
      <c r="AJ18" s="81" t="s">
        <v>55</v>
      </c>
      <c r="AK18" s="81" t="s">
        <v>56</v>
      </c>
      <c r="AL18" s="81" t="s">
        <v>57</v>
      </c>
      <c r="AM18" s="81" t="s">
        <v>58</v>
      </c>
      <c r="AN18" s="82" t="s">
        <v>59</v>
      </c>
      <c r="AO18" s="81" t="s">
        <v>60</v>
      </c>
      <c r="AP18" s="81" t="s">
        <v>61</v>
      </c>
      <c r="AQ18" s="81" t="s">
        <v>62</v>
      </c>
      <c r="AR18" s="81" t="s">
        <v>63</v>
      </c>
      <c r="AS18" s="81" t="s">
        <v>64</v>
      </c>
      <c r="AT18" s="82" t="s">
        <v>29</v>
      </c>
      <c r="AU18" s="82" t="s">
        <v>65</v>
      </c>
      <c r="AV18" s="82" t="s">
        <v>66</v>
      </c>
      <c r="AW18" s="82" t="s">
        <v>67</v>
      </c>
      <c r="AX18" s="82" t="s">
        <v>68</v>
      </c>
      <c r="AY18" s="82" t="s">
        <v>69</v>
      </c>
      <c r="AZ18" s="82" t="s">
        <v>70</v>
      </c>
      <c r="BA18" s="82" t="s">
        <v>71</v>
      </c>
      <c r="BB18" s="82" t="s">
        <v>72</v>
      </c>
      <c r="BC18" s="82" t="s">
        <v>73</v>
      </c>
      <c r="BD18" s="82" t="s">
        <v>74</v>
      </c>
      <c r="BE18" s="82" t="s">
        <v>75</v>
      </c>
      <c r="BF18" s="81" t="s">
        <v>76</v>
      </c>
      <c r="BG18" s="82" t="s">
        <v>77</v>
      </c>
      <c r="BH18" s="81" t="s">
        <v>78</v>
      </c>
      <c r="BI18" s="81" t="s">
        <v>79</v>
      </c>
      <c r="BJ18" s="82" t="s">
        <v>80</v>
      </c>
      <c r="BK18" s="81" t="s">
        <v>81</v>
      </c>
      <c r="BL18" s="81" t="s">
        <v>82</v>
      </c>
      <c r="BM18" s="81" t="s">
        <v>83</v>
      </c>
      <c r="BN18" s="81" t="s">
        <v>84</v>
      </c>
      <c r="BO18" s="81" t="s">
        <v>85</v>
      </c>
      <c r="BP18" s="81" t="s">
        <v>86</v>
      </c>
    </row>
    <row r="19" spans="1:69" ht="264" x14ac:dyDescent="0.25">
      <c r="A19" s="20">
        <v>1</v>
      </c>
      <c r="B19" s="179" t="s">
        <v>1566</v>
      </c>
      <c r="C19" s="85" t="s">
        <v>550</v>
      </c>
      <c r="D19" s="170" t="s">
        <v>108</v>
      </c>
      <c r="E19" s="167" t="s">
        <v>88</v>
      </c>
      <c r="F19" s="167" t="s">
        <v>120</v>
      </c>
      <c r="G19" s="167" t="s">
        <v>121</v>
      </c>
      <c r="H19" s="167" t="s">
        <v>122</v>
      </c>
      <c r="I19" s="171" t="s">
        <v>1620</v>
      </c>
      <c r="J19" s="170" t="s">
        <v>123</v>
      </c>
      <c r="K19" s="170" t="s">
        <v>124</v>
      </c>
      <c r="L19" s="170" t="s">
        <v>125</v>
      </c>
      <c r="M19" s="300">
        <v>1</v>
      </c>
      <c r="N19" s="93"/>
      <c r="O19" s="93" t="s">
        <v>126</v>
      </c>
      <c r="P19" s="93" t="s">
        <v>126</v>
      </c>
      <c r="Q19" s="93" t="s">
        <v>126</v>
      </c>
      <c r="R19" s="93" t="s">
        <v>127</v>
      </c>
      <c r="S19" s="93" t="s">
        <v>126</v>
      </c>
      <c r="T19" s="93" t="s">
        <v>126</v>
      </c>
      <c r="U19" s="93" t="s">
        <v>126</v>
      </c>
      <c r="V19" s="93" t="s">
        <v>127</v>
      </c>
      <c r="W19" s="93" t="s">
        <v>126</v>
      </c>
      <c r="X19" s="93" t="s">
        <v>126</v>
      </c>
      <c r="Y19" s="93" t="s">
        <v>126</v>
      </c>
      <c r="Z19" s="93" t="s">
        <v>126</v>
      </c>
      <c r="AA19" s="93" t="s">
        <v>126</v>
      </c>
      <c r="AB19" s="93" t="s">
        <v>126</v>
      </c>
      <c r="AC19" s="93" t="s">
        <v>126</v>
      </c>
      <c r="AD19" s="93" t="s">
        <v>127</v>
      </c>
      <c r="AE19" s="93" t="s">
        <v>126</v>
      </c>
      <c r="AF19" s="93" t="s">
        <v>127</v>
      </c>
      <c r="AG19" s="93" t="s">
        <v>127</v>
      </c>
      <c r="AH19" s="85">
        <v>14</v>
      </c>
      <c r="AI19" s="172">
        <v>0.2</v>
      </c>
      <c r="AJ19" s="85" t="s">
        <v>689</v>
      </c>
      <c r="AK19" s="172">
        <v>1</v>
      </c>
      <c r="AL19" s="85" t="s">
        <v>708</v>
      </c>
      <c r="AM19" s="85" t="s">
        <v>133</v>
      </c>
      <c r="AN19" s="173" t="s">
        <v>128</v>
      </c>
      <c r="AO19" s="171" t="s">
        <v>1621</v>
      </c>
      <c r="AP19" s="167" t="s">
        <v>129</v>
      </c>
      <c r="AQ19" s="167" t="s">
        <v>130</v>
      </c>
      <c r="AR19" s="167" t="s">
        <v>131</v>
      </c>
      <c r="AS19" s="85" t="s">
        <v>685</v>
      </c>
      <c r="AT19" s="173" t="s">
        <v>104</v>
      </c>
      <c r="AU19" s="173" t="s">
        <v>95</v>
      </c>
      <c r="AV19" s="172">
        <v>0.4</v>
      </c>
      <c r="AW19" s="173" t="s">
        <v>105</v>
      </c>
      <c r="AX19" s="173" t="s">
        <v>111</v>
      </c>
      <c r="AY19" s="173" t="s">
        <v>97</v>
      </c>
      <c r="AZ19" s="173" t="s">
        <v>98</v>
      </c>
      <c r="BA19" s="173" t="s">
        <v>99</v>
      </c>
      <c r="BB19" s="173" t="s">
        <v>132</v>
      </c>
      <c r="BC19" s="175">
        <v>0.12</v>
      </c>
      <c r="BD19" s="244">
        <v>1</v>
      </c>
      <c r="BE19" s="174">
        <v>7.1999999999999995E-2</v>
      </c>
      <c r="BF19" s="174" t="s">
        <v>689</v>
      </c>
      <c r="BG19" s="174">
        <v>1</v>
      </c>
      <c r="BH19" s="176" t="s">
        <v>708</v>
      </c>
      <c r="BI19" s="85" t="s">
        <v>133</v>
      </c>
      <c r="BJ19" s="173" t="s">
        <v>101</v>
      </c>
      <c r="BK19" s="249" t="s">
        <v>1622</v>
      </c>
      <c r="BL19" s="249" t="s">
        <v>926</v>
      </c>
      <c r="BM19" s="178">
        <v>44926</v>
      </c>
      <c r="BN19" s="170" t="s">
        <v>134</v>
      </c>
      <c r="BO19" s="170" t="s">
        <v>135</v>
      </c>
      <c r="BP19" s="170" t="s">
        <v>114</v>
      </c>
    </row>
    <row r="20" spans="1:69" ht="188.25" x14ac:dyDescent="0.25">
      <c r="A20" s="20">
        <v>0</v>
      </c>
      <c r="B20" s="85" t="s">
        <v>1566</v>
      </c>
      <c r="C20" s="85" t="s">
        <v>550</v>
      </c>
      <c r="D20" s="170" t="s">
        <v>108</v>
      </c>
      <c r="E20" s="167" t="s">
        <v>88</v>
      </c>
      <c r="F20" s="167" t="s">
        <v>120</v>
      </c>
      <c r="G20" s="167" t="s">
        <v>121</v>
      </c>
      <c r="H20" s="167" t="s">
        <v>122</v>
      </c>
      <c r="I20" s="171" t="s">
        <v>1620</v>
      </c>
      <c r="J20" s="170" t="s">
        <v>123</v>
      </c>
      <c r="K20" s="170" t="s">
        <v>124</v>
      </c>
      <c r="L20" s="170" t="s">
        <v>125</v>
      </c>
      <c r="M20" s="300">
        <v>1</v>
      </c>
      <c r="N20" s="93"/>
      <c r="O20" s="93" t="s">
        <v>126</v>
      </c>
      <c r="P20" s="93" t="s">
        <v>126</v>
      </c>
      <c r="Q20" s="93" t="s">
        <v>126</v>
      </c>
      <c r="R20" s="93" t="s">
        <v>127</v>
      </c>
      <c r="S20" s="93" t="s">
        <v>126</v>
      </c>
      <c r="T20" s="93" t="s">
        <v>126</v>
      </c>
      <c r="U20" s="93" t="s">
        <v>126</v>
      </c>
      <c r="V20" s="93" t="s">
        <v>127</v>
      </c>
      <c r="W20" s="93" t="s">
        <v>126</v>
      </c>
      <c r="X20" s="93" t="s">
        <v>126</v>
      </c>
      <c r="Y20" s="93" t="s">
        <v>126</v>
      </c>
      <c r="Z20" s="93" t="s">
        <v>126</v>
      </c>
      <c r="AA20" s="93" t="s">
        <v>126</v>
      </c>
      <c r="AB20" s="93" t="s">
        <v>126</v>
      </c>
      <c r="AC20" s="93" t="s">
        <v>126</v>
      </c>
      <c r="AD20" s="93" t="s">
        <v>127</v>
      </c>
      <c r="AE20" s="93" t="s">
        <v>126</v>
      </c>
      <c r="AF20" s="93" t="s">
        <v>127</v>
      </c>
      <c r="AG20" s="93" t="s">
        <v>127</v>
      </c>
      <c r="AH20" s="85">
        <v>14</v>
      </c>
      <c r="AI20" s="172">
        <v>0.2</v>
      </c>
      <c r="AJ20" s="85" t="s">
        <v>689</v>
      </c>
      <c r="AK20" s="172">
        <v>1</v>
      </c>
      <c r="AL20" s="85" t="s">
        <v>708</v>
      </c>
      <c r="AM20" s="85" t="s">
        <v>133</v>
      </c>
      <c r="AN20" s="173" t="s">
        <v>136</v>
      </c>
      <c r="AO20" s="171" t="s">
        <v>1623</v>
      </c>
      <c r="AP20" s="167" t="s">
        <v>137</v>
      </c>
      <c r="AQ20" s="167" t="s">
        <v>138</v>
      </c>
      <c r="AR20" s="167" t="s">
        <v>139</v>
      </c>
      <c r="AS20" s="85" t="s">
        <v>685</v>
      </c>
      <c r="AT20" s="173" t="s">
        <v>104</v>
      </c>
      <c r="AU20" s="173" t="s">
        <v>95</v>
      </c>
      <c r="AV20" s="172">
        <v>0.4</v>
      </c>
      <c r="AW20" s="173" t="s">
        <v>105</v>
      </c>
      <c r="AX20" s="173" t="s">
        <v>111</v>
      </c>
      <c r="AY20" s="173" t="s">
        <v>97</v>
      </c>
      <c r="AZ20" s="173" t="s">
        <v>98</v>
      </c>
      <c r="BA20" s="173" t="s">
        <v>99</v>
      </c>
      <c r="BB20" s="173" t="s">
        <v>140</v>
      </c>
      <c r="BC20" s="175">
        <v>7.1999999999999995E-2</v>
      </c>
      <c r="BD20" s="244">
        <v>1</v>
      </c>
      <c r="BE20" s="174">
        <v>7.1999999999999995E-2</v>
      </c>
      <c r="BF20" s="174" t="s">
        <v>689</v>
      </c>
      <c r="BG20" s="174">
        <v>1</v>
      </c>
      <c r="BH20" s="176" t="s">
        <v>708</v>
      </c>
      <c r="BI20" s="85" t="s">
        <v>133</v>
      </c>
      <c r="BJ20" s="173" t="s">
        <v>101</v>
      </c>
      <c r="BK20" s="309" t="s">
        <v>102</v>
      </c>
      <c r="BL20" s="309" t="s">
        <v>102</v>
      </c>
      <c r="BM20" s="309" t="s">
        <v>102</v>
      </c>
      <c r="BN20" s="170" t="s">
        <v>141</v>
      </c>
      <c r="BO20" s="170" t="s">
        <v>142</v>
      </c>
      <c r="BP20" s="170" t="s">
        <v>102</v>
      </c>
    </row>
    <row r="21" spans="1:69" ht="229.5" x14ac:dyDescent="0.25">
      <c r="A21" s="20">
        <v>1</v>
      </c>
      <c r="B21" s="179" t="s">
        <v>1544</v>
      </c>
      <c r="C21" s="85" t="s">
        <v>561</v>
      </c>
      <c r="D21" s="170" t="s">
        <v>157</v>
      </c>
      <c r="E21" s="167" t="s">
        <v>158</v>
      </c>
      <c r="F21" s="167" t="s">
        <v>162</v>
      </c>
      <c r="G21" s="167" t="s">
        <v>163</v>
      </c>
      <c r="H21" s="167" t="s">
        <v>164</v>
      </c>
      <c r="I21" s="171" t="s">
        <v>1624</v>
      </c>
      <c r="J21" s="170" t="s">
        <v>123</v>
      </c>
      <c r="K21" s="170" t="s">
        <v>124</v>
      </c>
      <c r="L21" s="170" t="s">
        <v>125</v>
      </c>
      <c r="M21" s="300">
        <v>1</v>
      </c>
      <c r="N21" s="93"/>
      <c r="O21" s="93" t="s">
        <v>126</v>
      </c>
      <c r="P21" s="93" t="s">
        <v>126</v>
      </c>
      <c r="Q21" s="93" t="s">
        <v>127</v>
      </c>
      <c r="R21" s="93" t="s">
        <v>127</v>
      </c>
      <c r="S21" s="93" t="s">
        <v>126</v>
      </c>
      <c r="T21" s="93" t="s">
        <v>127</v>
      </c>
      <c r="U21" s="93" t="s">
        <v>127</v>
      </c>
      <c r="V21" s="93" t="s">
        <v>127</v>
      </c>
      <c r="W21" s="93" t="s">
        <v>126</v>
      </c>
      <c r="X21" s="93" t="s">
        <v>126</v>
      </c>
      <c r="Y21" s="93" t="s">
        <v>127</v>
      </c>
      <c r="Z21" s="93" t="s">
        <v>126</v>
      </c>
      <c r="AA21" s="93" t="s">
        <v>127</v>
      </c>
      <c r="AB21" s="93" t="s">
        <v>126</v>
      </c>
      <c r="AC21" s="93" t="s">
        <v>126</v>
      </c>
      <c r="AD21" s="93" t="s">
        <v>127</v>
      </c>
      <c r="AE21" s="93" t="s">
        <v>126</v>
      </c>
      <c r="AF21" s="93" t="s">
        <v>126</v>
      </c>
      <c r="AG21" s="93" t="s">
        <v>127</v>
      </c>
      <c r="AH21" s="85">
        <v>10</v>
      </c>
      <c r="AI21" s="172">
        <v>0.2</v>
      </c>
      <c r="AJ21" s="85" t="s">
        <v>689</v>
      </c>
      <c r="AK21" s="172">
        <v>0.8</v>
      </c>
      <c r="AL21" s="85" t="s">
        <v>707</v>
      </c>
      <c r="AM21" s="85" t="s">
        <v>113</v>
      </c>
      <c r="AN21" s="173" t="s">
        <v>165</v>
      </c>
      <c r="AO21" s="171" t="s">
        <v>1625</v>
      </c>
      <c r="AP21" s="167" t="s">
        <v>166</v>
      </c>
      <c r="AQ21" s="167" t="s">
        <v>167</v>
      </c>
      <c r="AR21" s="167" t="s">
        <v>168</v>
      </c>
      <c r="AS21" s="85" t="s">
        <v>685</v>
      </c>
      <c r="AT21" s="173" t="s">
        <v>104</v>
      </c>
      <c r="AU21" s="173" t="s">
        <v>95</v>
      </c>
      <c r="AV21" s="172">
        <v>0.4</v>
      </c>
      <c r="AW21" s="173" t="s">
        <v>105</v>
      </c>
      <c r="AX21" s="173" t="s">
        <v>111</v>
      </c>
      <c r="AY21" s="173" t="s">
        <v>97</v>
      </c>
      <c r="AZ21" s="173" t="s">
        <v>98</v>
      </c>
      <c r="BA21" s="173" t="s">
        <v>99</v>
      </c>
      <c r="BB21" s="173" t="s">
        <v>169</v>
      </c>
      <c r="BC21" s="175">
        <v>0.12</v>
      </c>
      <c r="BD21" s="244">
        <v>0.8</v>
      </c>
      <c r="BE21" s="174">
        <v>0.12</v>
      </c>
      <c r="BF21" s="174" t="s">
        <v>689</v>
      </c>
      <c r="BG21" s="174">
        <v>0.8</v>
      </c>
      <c r="BH21" s="176" t="s">
        <v>707</v>
      </c>
      <c r="BI21" s="85" t="s">
        <v>113</v>
      </c>
      <c r="BJ21" s="173" t="s">
        <v>101</v>
      </c>
      <c r="BK21" s="177" t="s">
        <v>1626</v>
      </c>
      <c r="BL21" s="177" t="s">
        <v>931</v>
      </c>
      <c r="BM21" s="178">
        <v>44926</v>
      </c>
      <c r="BN21" s="170" t="s">
        <v>170</v>
      </c>
      <c r="BO21" s="170" t="s">
        <v>171</v>
      </c>
      <c r="BP21" s="170" t="s">
        <v>114</v>
      </c>
    </row>
    <row r="22" spans="1:69" ht="135" x14ac:dyDescent="0.25">
      <c r="A22" s="20">
        <v>1</v>
      </c>
      <c r="B22" s="179" t="s">
        <v>1569</v>
      </c>
      <c r="C22" s="85" t="s">
        <v>569</v>
      </c>
      <c r="D22" s="170" t="s">
        <v>174</v>
      </c>
      <c r="E22" s="167" t="s">
        <v>175</v>
      </c>
      <c r="F22" s="167" t="s">
        <v>180</v>
      </c>
      <c r="G22" s="167" t="s">
        <v>181</v>
      </c>
      <c r="H22" s="167" t="s">
        <v>182</v>
      </c>
      <c r="I22" s="171" t="s">
        <v>1627</v>
      </c>
      <c r="J22" s="170" t="s">
        <v>123</v>
      </c>
      <c r="K22" s="170" t="s">
        <v>183</v>
      </c>
      <c r="L22" s="170" t="s">
        <v>125</v>
      </c>
      <c r="M22" s="300">
        <v>1</v>
      </c>
      <c r="N22" s="93"/>
      <c r="O22" s="93" t="s">
        <v>126</v>
      </c>
      <c r="P22" s="93" t="s">
        <v>126</v>
      </c>
      <c r="Q22" s="93" t="s">
        <v>126</v>
      </c>
      <c r="R22" s="93" t="s">
        <v>127</v>
      </c>
      <c r="S22" s="93" t="s">
        <v>126</v>
      </c>
      <c r="T22" s="93" t="s">
        <v>126</v>
      </c>
      <c r="U22" s="93" t="s">
        <v>126</v>
      </c>
      <c r="V22" s="93" t="s">
        <v>127</v>
      </c>
      <c r="W22" s="93" t="s">
        <v>127</v>
      </c>
      <c r="X22" s="93" t="s">
        <v>126</v>
      </c>
      <c r="Y22" s="93" t="s">
        <v>126</v>
      </c>
      <c r="Z22" s="93" t="s">
        <v>126</v>
      </c>
      <c r="AA22" s="93" t="s">
        <v>127</v>
      </c>
      <c r="AB22" s="93" t="s">
        <v>126</v>
      </c>
      <c r="AC22" s="93" t="s">
        <v>126</v>
      </c>
      <c r="AD22" s="93" t="s">
        <v>127</v>
      </c>
      <c r="AE22" s="93" t="s">
        <v>126</v>
      </c>
      <c r="AF22" s="93" t="s">
        <v>126</v>
      </c>
      <c r="AG22" s="93" t="s">
        <v>127</v>
      </c>
      <c r="AH22" s="85">
        <v>13</v>
      </c>
      <c r="AI22" s="172">
        <v>0.2</v>
      </c>
      <c r="AJ22" s="85" t="s">
        <v>689</v>
      </c>
      <c r="AK22" s="172">
        <v>1</v>
      </c>
      <c r="AL22" s="85" t="s">
        <v>708</v>
      </c>
      <c r="AM22" s="85" t="s">
        <v>133</v>
      </c>
      <c r="AN22" s="173" t="s">
        <v>184</v>
      </c>
      <c r="AO22" s="171" t="s">
        <v>1628</v>
      </c>
      <c r="AP22" s="167" t="s">
        <v>185</v>
      </c>
      <c r="AQ22" s="167" t="s">
        <v>186</v>
      </c>
      <c r="AR22" s="167" t="s">
        <v>187</v>
      </c>
      <c r="AS22" s="85" t="s">
        <v>685</v>
      </c>
      <c r="AT22" s="173" t="s">
        <v>104</v>
      </c>
      <c r="AU22" s="173" t="s">
        <v>95</v>
      </c>
      <c r="AV22" s="172">
        <v>0.4</v>
      </c>
      <c r="AW22" s="173" t="s">
        <v>105</v>
      </c>
      <c r="AX22" s="173" t="s">
        <v>102</v>
      </c>
      <c r="AY22" s="173" t="s">
        <v>97</v>
      </c>
      <c r="AZ22" s="173" t="s">
        <v>98</v>
      </c>
      <c r="BA22" s="173" t="s">
        <v>99</v>
      </c>
      <c r="BB22" s="173" t="s">
        <v>188</v>
      </c>
      <c r="BC22" s="175">
        <v>0.12</v>
      </c>
      <c r="BD22" s="244">
        <v>1</v>
      </c>
      <c r="BE22" s="174">
        <v>7.1999999999999995E-2</v>
      </c>
      <c r="BF22" s="174" t="s">
        <v>689</v>
      </c>
      <c r="BG22" s="174">
        <v>1</v>
      </c>
      <c r="BH22" s="176" t="s">
        <v>708</v>
      </c>
      <c r="BI22" s="85" t="s">
        <v>133</v>
      </c>
      <c r="BJ22" s="173" t="s">
        <v>101</v>
      </c>
      <c r="BK22" s="177" t="s">
        <v>102</v>
      </c>
      <c r="BL22" s="177" t="s">
        <v>102</v>
      </c>
      <c r="BM22" s="178" t="s">
        <v>102</v>
      </c>
      <c r="BN22" s="170" t="s">
        <v>189</v>
      </c>
      <c r="BO22" s="170" t="s">
        <v>190</v>
      </c>
      <c r="BP22" s="170" t="s">
        <v>102</v>
      </c>
    </row>
    <row r="23" spans="1:69" ht="176.25" x14ac:dyDescent="0.25">
      <c r="A23" s="20"/>
      <c r="B23" s="85" t="s">
        <v>1569</v>
      </c>
      <c r="C23" s="85" t="s">
        <v>569</v>
      </c>
      <c r="D23" s="170" t="s">
        <v>174</v>
      </c>
      <c r="E23" s="167" t="s">
        <v>175</v>
      </c>
      <c r="F23" s="167" t="s">
        <v>180</v>
      </c>
      <c r="G23" s="167" t="s">
        <v>181</v>
      </c>
      <c r="H23" s="167" t="s">
        <v>182</v>
      </c>
      <c r="I23" s="171" t="s">
        <v>1627</v>
      </c>
      <c r="J23" s="170" t="s">
        <v>123</v>
      </c>
      <c r="K23" s="170" t="s">
        <v>183</v>
      </c>
      <c r="L23" s="170" t="s">
        <v>125</v>
      </c>
      <c r="M23" s="300">
        <v>1</v>
      </c>
      <c r="N23" s="93"/>
      <c r="O23" s="93" t="s">
        <v>126</v>
      </c>
      <c r="P23" s="93" t="s">
        <v>126</v>
      </c>
      <c r="Q23" s="93" t="s">
        <v>126</v>
      </c>
      <c r="R23" s="93" t="s">
        <v>127</v>
      </c>
      <c r="S23" s="93" t="s">
        <v>126</v>
      </c>
      <c r="T23" s="93" t="s">
        <v>126</v>
      </c>
      <c r="U23" s="93" t="s">
        <v>126</v>
      </c>
      <c r="V23" s="93" t="s">
        <v>127</v>
      </c>
      <c r="W23" s="93" t="s">
        <v>127</v>
      </c>
      <c r="X23" s="93" t="s">
        <v>126</v>
      </c>
      <c r="Y23" s="93" t="s">
        <v>126</v>
      </c>
      <c r="Z23" s="93" t="s">
        <v>126</v>
      </c>
      <c r="AA23" s="93" t="s">
        <v>127</v>
      </c>
      <c r="AB23" s="93" t="s">
        <v>126</v>
      </c>
      <c r="AC23" s="93" t="s">
        <v>126</v>
      </c>
      <c r="AD23" s="93" t="s">
        <v>127</v>
      </c>
      <c r="AE23" s="93" t="s">
        <v>126</v>
      </c>
      <c r="AF23" s="93" t="s">
        <v>126</v>
      </c>
      <c r="AG23" s="93" t="s">
        <v>127</v>
      </c>
      <c r="AH23" s="85">
        <v>13</v>
      </c>
      <c r="AI23" s="172">
        <v>0.2</v>
      </c>
      <c r="AJ23" s="85" t="s">
        <v>689</v>
      </c>
      <c r="AK23" s="172">
        <v>1</v>
      </c>
      <c r="AL23" s="85" t="s">
        <v>708</v>
      </c>
      <c r="AM23" s="85" t="s">
        <v>133</v>
      </c>
      <c r="AN23" s="173" t="s">
        <v>191</v>
      </c>
      <c r="AO23" s="171" t="s">
        <v>1629</v>
      </c>
      <c r="AP23" s="167" t="s">
        <v>185</v>
      </c>
      <c r="AQ23" s="167" t="s">
        <v>192</v>
      </c>
      <c r="AR23" s="167" t="s">
        <v>187</v>
      </c>
      <c r="AS23" s="85" t="s">
        <v>685</v>
      </c>
      <c r="AT23" s="173" t="s">
        <v>104</v>
      </c>
      <c r="AU23" s="173" t="s">
        <v>95</v>
      </c>
      <c r="AV23" s="172">
        <v>0.4</v>
      </c>
      <c r="AW23" s="173" t="s">
        <v>105</v>
      </c>
      <c r="AX23" s="173" t="s">
        <v>102</v>
      </c>
      <c r="AY23" s="173" t="s">
        <v>97</v>
      </c>
      <c r="AZ23" s="173" t="s">
        <v>98</v>
      </c>
      <c r="BA23" s="173" t="s">
        <v>99</v>
      </c>
      <c r="BB23" s="173" t="s">
        <v>193</v>
      </c>
      <c r="BC23" s="175">
        <v>7.1999999999999995E-2</v>
      </c>
      <c r="BD23" s="244">
        <v>1</v>
      </c>
      <c r="BE23" s="174">
        <v>7.1999999999999995E-2</v>
      </c>
      <c r="BF23" s="174" t="s">
        <v>689</v>
      </c>
      <c r="BG23" s="174">
        <v>1</v>
      </c>
      <c r="BH23" s="176" t="s">
        <v>708</v>
      </c>
      <c r="BI23" s="85" t="s">
        <v>133</v>
      </c>
      <c r="BJ23" s="173" t="s">
        <v>101</v>
      </c>
      <c r="BK23" s="177" t="s">
        <v>102</v>
      </c>
      <c r="BL23" s="177" t="s">
        <v>102</v>
      </c>
      <c r="BM23" s="178" t="s">
        <v>102</v>
      </c>
      <c r="BN23" s="170" t="s">
        <v>189</v>
      </c>
      <c r="BO23" s="170" t="s">
        <v>194</v>
      </c>
      <c r="BP23" s="170" t="s">
        <v>102</v>
      </c>
    </row>
    <row r="24" spans="1:69" ht="166.5" x14ac:dyDescent="0.25">
      <c r="A24" s="20">
        <v>1</v>
      </c>
      <c r="B24" s="179" t="s">
        <v>1546</v>
      </c>
      <c r="C24" s="85" t="s">
        <v>573</v>
      </c>
      <c r="D24" s="170" t="s">
        <v>195</v>
      </c>
      <c r="E24" s="167" t="s">
        <v>201</v>
      </c>
      <c r="F24" s="167" t="s">
        <v>202</v>
      </c>
      <c r="G24" s="167" t="s">
        <v>203</v>
      </c>
      <c r="H24" s="167" t="s">
        <v>204</v>
      </c>
      <c r="I24" s="171" t="s">
        <v>1630</v>
      </c>
      <c r="J24" s="170" t="s">
        <v>123</v>
      </c>
      <c r="K24" s="170" t="s">
        <v>124</v>
      </c>
      <c r="L24" s="170" t="s">
        <v>125</v>
      </c>
      <c r="M24" s="300">
        <v>1</v>
      </c>
      <c r="N24" s="93"/>
      <c r="O24" s="93" t="s">
        <v>126</v>
      </c>
      <c r="P24" s="93" t="s">
        <v>126</v>
      </c>
      <c r="Q24" s="93" t="s">
        <v>126</v>
      </c>
      <c r="R24" s="93" t="s">
        <v>127</v>
      </c>
      <c r="S24" s="93" t="s">
        <v>126</v>
      </c>
      <c r="T24" s="93" t="s">
        <v>127</v>
      </c>
      <c r="U24" s="93" t="s">
        <v>127</v>
      </c>
      <c r="V24" s="93" t="s">
        <v>127</v>
      </c>
      <c r="W24" s="93" t="s">
        <v>126</v>
      </c>
      <c r="X24" s="93" t="s">
        <v>126</v>
      </c>
      <c r="Y24" s="93" t="s">
        <v>126</v>
      </c>
      <c r="Z24" s="93" t="s">
        <v>126</v>
      </c>
      <c r="AA24" s="93" t="s">
        <v>127</v>
      </c>
      <c r="AB24" s="93" t="s">
        <v>127</v>
      </c>
      <c r="AC24" s="93" t="s">
        <v>126</v>
      </c>
      <c r="AD24" s="93" t="s">
        <v>127</v>
      </c>
      <c r="AE24" s="93" t="s">
        <v>126</v>
      </c>
      <c r="AF24" s="93" t="s">
        <v>126</v>
      </c>
      <c r="AG24" s="93" t="s">
        <v>127</v>
      </c>
      <c r="AH24" s="85">
        <v>11</v>
      </c>
      <c r="AI24" s="172">
        <v>0.2</v>
      </c>
      <c r="AJ24" s="85" t="s">
        <v>689</v>
      </c>
      <c r="AK24" s="172">
        <v>0.8</v>
      </c>
      <c r="AL24" s="85" t="s">
        <v>707</v>
      </c>
      <c r="AM24" s="85" t="s">
        <v>113</v>
      </c>
      <c r="AN24" s="173" t="s">
        <v>205</v>
      </c>
      <c r="AO24" s="171" t="s">
        <v>1631</v>
      </c>
      <c r="AP24" s="167" t="s">
        <v>206</v>
      </c>
      <c r="AQ24" s="167" t="s">
        <v>207</v>
      </c>
      <c r="AR24" s="167" t="s">
        <v>208</v>
      </c>
      <c r="AS24" s="85" t="s">
        <v>685</v>
      </c>
      <c r="AT24" s="173" t="s">
        <v>104</v>
      </c>
      <c r="AU24" s="173" t="s">
        <v>95</v>
      </c>
      <c r="AV24" s="172">
        <v>0.4</v>
      </c>
      <c r="AW24" s="173" t="s">
        <v>105</v>
      </c>
      <c r="AX24" s="173" t="s">
        <v>111</v>
      </c>
      <c r="AY24" s="173" t="s">
        <v>97</v>
      </c>
      <c r="AZ24" s="173" t="s">
        <v>98</v>
      </c>
      <c r="BA24" s="173" t="s">
        <v>99</v>
      </c>
      <c r="BB24" s="173" t="s">
        <v>209</v>
      </c>
      <c r="BC24" s="175">
        <v>0.12</v>
      </c>
      <c r="BD24" s="244">
        <v>0.8</v>
      </c>
      <c r="BE24" s="174">
        <v>0.12</v>
      </c>
      <c r="BF24" s="174" t="s">
        <v>689</v>
      </c>
      <c r="BG24" s="174">
        <v>0.8</v>
      </c>
      <c r="BH24" s="176" t="s">
        <v>707</v>
      </c>
      <c r="BI24" s="85" t="s">
        <v>113</v>
      </c>
      <c r="BJ24" s="173" t="s">
        <v>101</v>
      </c>
      <c r="BK24" s="177" t="s">
        <v>1632</v>
      </c>
      <c r="BL24" s="177" t="s">
        <v>934</v>
      </c>
      <c r="BM24" s="178">
        <v>44926</v>
      </c>
      <c r="BN24" s="170" t="s">
        <v>210</v>
      </c>
      <c r="BO24" s="170" t="s">
        <v>211</v>
      </c>
      <c r="BP24" s="170" t="s">
        <v>114</v>
      </c>
    </row>
    <row r="25" spans="1:69" ht="175.5" x14ac:dyDescent="0.25">
      <c r="A25" s="20">
        <v>1</v>
      </c>
      <c r="B25" s="179" t="s">
        <v>1573</v>
      </c>
      <c r="C25" s="85" t="s">
        <v>577</v>
      </c>
      <c r="D25" s="170" t="s">
        <v>212</v>
      </c>
      <c r="E25" s="167" t="s">
        <v>213</v>
      </c>
      <c r="F25" s="167" t="s">
        <v>180</v>
      </c>
      <c r="G25" s="167" t="s">
        <v>218</v>
      </c>
      <c r="H25" s="167" t="s">
        <v>219</v>
      </c>
      <c r="I25" s="171" t="s">
        <v>1633</v>
      </c>
      <c r="J25" s="170" t="s">
        <v>123</v>
      </c>
      <c r="K25" s="170" t="s">
        <v>124</v>
      </c>
      <c r="L25" s="170" t="s">
        <v>125</v>
      </c>
      <c r="M25" s="300">
        <v>1</v>
      </c>
      <c r="N25" s="93"/>
      <c r="O25" s="93" t="s">
        <v>126</v>
      </c>
      <c r="P25" s="93" t="s">
        <v>126</v>
      </c>
      <c r="Q25" s="93" t="s">
        <v>126</v>
      </c>
      <c r="R25" s="93" t="s">
        <v>126</v>
      </c>
      <c r="S25" s="93" t="s">
        <v>126</v>
      </c>
      <c r="T25" s="93" t="s">
        <v>126</v>
      </c>
      <c r="U25" s="93" t="s">
        <v>126</v>
      </c>
      <c r="V25" s="93" t="s">
        <v>126</v>
      </c>
      <c r="W25" s="93" t="s">
        <v>126</v>
      </c>
      <c r="X25" s="93" t="s">
        <v>126</v>
      </c>
      <c r="Y25" s="93" t="s">
        <v>126</v>
      </c>
      <c r="Z25" s="93" t="s">
        <v>126</v>
      </c>
      <c r="AA25" s="93" t="s">
        <v>126</v>
      </c>
      <c r="AB25" s="93" t="s">
        <v>126</v>
      </c>
      <c r="AC25" s="93" t="s">
        <v>126</v>
      </c>
      <c r="AD25" s="93" t="s">
        <v>127</v>
      </c>
      <c r="AE25" s="93" t="s">
        <v>126</v>
      </c>
      <c r="AF25" s="93" t="s">
        <v>126</v>
      </c>
      <c r="AG25" s="93" t="s">
        <v>127</v>
      </c>
      <c r="AH25" s="85">
        <v>17</v>
      </c>
      <c r="AI25" s="172">
        <v>0.2</v>
      </c>
      <c r="AJ25" s="85" t="s">
        <v>689</v>
      </c>
      <c r="AK25" s="172">
        <v>1</v>
      </c>
      <c r="AL25" s="85" t="s">
        <v>708</v>
      </c>
      <c r="AM25" s="85" t="s">
        <v>133</v>
      </c>
      <c r="AN25" s="173" t="s">
        <v>220</v>
      </c>
      <c r="AO25" s="171" t="s">
        <v>1634</v>
      </c>
      <c r="AP25" s="167" t="s">
        <v>221</v>
      </c>
      <c r="AQ25" s="167" t="s">
        <v>222</v>
      </c>
      <c r="AR25" s="167" t="s">
        <v>223</v>
      </c>
      <c r="AS25" s="85" t="s">
        <v>685</v>
      </c>
      <c r="AT25" s="173" t="s">
        <v>104</v>
      </c>
      <c r="AU25" s="173" t="s">
        <v>95</v>
      </c>
      <c r="AV25" s="172">
        <v>0.4</v>
      </c>
      <c r="AW25" s="173" t="s">
        <v>105</v>
      </c>
      <c r="AX25" s="173" t="s">
        <v>102</v>
      </c>
      <c r="AY25" s="173" t="s">
        <v>97</v>
      </c>
      <c r="AZ25" s="173" t="s">
        <v>98</v>
      </c>
      <c r="BA25" s="173" t="s">
        <v>99</v>
      </c>
      <c r="BB25" s="173" t="s">
        <v>224</v>
      </c>
      <c r="BC25" s="175">
        <v>0.12</v>
      </c>
      <c r="BD25" s="244">
        <v>1</v>
      </c>
      <c r="BE25" s="174">
        <v>0.12</v>
      </c>
      <c r="BF25" s="174" t="s">
        <v>689</v>
      </c>
      <c r="BG25" s="174">
        <v>1</v>
      </c>
      <c r="BH25" s="176" t="s">
        <v>708</v>
      </c>
      <c r="BI25" s="85" t="s">
        <v>133</v>
      </c>
      <c r="BJ25" s="173" t="s">
        <v>101</v>
      </c>
      <c r="BK25" s="177" t="s">
        <v>1635</v>
      </c>
      <c r="BL25" s="177" t="s">
        <v>938</v>
      </c>
      <c r="BM25" s="178">
        <v>44895</v>
      </c>
      <c r="BN25" s="170" t="s">
        <v>225</v>
      </c>
      <c r="BO25" s="170" t="s">
        <v>226</v>
      </c>
      <c r="BP25" s="170" t="s">
        <v>179</v>
      </c>
    </row>
    <row r="26" spans="1:69" ht="180.75" x14ac:dyDescent="0.25">
      <c r="A26" s="20">
        <v>1</v>
      </c>
      <c r="B26" s="179" t="s">
        <v>1574</v>
      </c>
      <c r="C26" s="85" t="s">
        <v>585</v>
      </c>
      <c r="D26" s="170" t="s">
        <v>234</v>
      </c>
      <c r="E26" s="167" t="s">
        <v>235</v>
      </c>
      <c r="F26" s="167" t="s">
        <v>180</v>
      </c>
      <c r="G26" s="167" t="s">
        <v>181</v>
      </c>
      <c r="H26" s="167" t="s">
        <v>268</v>
      </c>
      <c r="I26" s="171" t="s">
        <v>1639</v>
      </c>
      <c r="J26" s="170" t="s">
        <v>123</v>
      </c>
      <c r="K26" s="170" t="s">
        <v>124</v>
      </c>
      <c r="L26" s="170" t="s">
        <v>125</v>
      </c>
      <c r="M26" s="300">
        <v>1</v>
      </c>
      <c r="N26" s="93"/>
      <c r="O26" s="93" t="s">
        <v>126</v>
      </c>
      <c r="P26" s="93" t="s">
        <v>126</v>
      </c>
      <c r="Q26" s="93" t="s">
        <v>127</v>
      </c>
      <c r="R26" s="93" t="s">
        <v>127</v>
      </c>
      <c r="S26" s="93" t="s">
        <v>126</v>
      </c>
      <c r="T26" s="93" t="s">
        <v>126</v>
      </c>
      <c r="U26" s="93" t="s">
        <v>127</v>
      </c>
      <c r="V26" s="93" t="s">
        <v>127</v>
      </c>
      <c r="W26" s="93" t="s">
        <v>126</v>
      </c>
      <c r="X26" s="93" t="s">
        <v>126</v>
      </c>
      <c r="Y26" s="93" t="s">
        <v>126</v>
      </c>
      <c r="Z26" s="93" t="s">
        <v>126</v>
      </c>
      <c r="AA26" s="93" t="s">
        <v>126</v>
      </c>
      <c r="AB26" s="93" t="s">
        <v>126</v>
      </c>
      <c r="AC26" s="93" t="s">
        <v>126</v>
      </c>
      <c r="AD26" s="93" t="s">
        <v>127</v>
      </c>
      <c r="AE26" s="93" t="s">
        <v>126</v>
      </c>
      <c r="AF26" s="93" t="s">
        <v>126</v>
      </c>
      <c r="AG26" s="93" t="s">
        <v>127</v>
      </c>
      <c r="AH26" s="85">
        <v>13</v>
      </c>
      <c r="AI26" s="172">
        <v>0.2</v>
      </c>
      <c r="AJ26" s="85" t="s">
        <v>689</v>
      </c>
      <c r="AK26" s="172">
        <v>1</v>
      </c>
      <c r="AL26" s="85" t="s">
        <v>708</v>
      </c>
      <c r="AM26" s="85" t="s">
        <v>133</v>
      </c>
      <c r="AN26" s="173" t="s">
        <v>253</v>
      </c>
      <c r="AO26" s="171" t="s">
        <v>1637</v>
      </c>
      <c r="AP26" s="167" t="s">
        <v>240</v>
      </c>
      <c r="AQ26" s="167" t="s">
        <v>254</v>
      </c>
      <c r="AR26" s="167" t="s">
        <v>255</v>
      </c>
      <c r="AS26" s="85" t="s">
        <v>685</v>
      </c>
      <c r="AT26" s="173" t="s">
        <v>94</v>
      </c>
      <c r="AU26" s="173" t="s">
        <v>95</v>
      </c>
      <c r="AV26" s="172">
        <v>0.3</v>
      </c>
      <c r="AW26" s="173" t="s">
        <v>96</v>
      </c>
      <c r="AX26" s="173" t="s">
        <v>252</v>
      </c>
      <c r="AY26" s="173" t="s">
        <v>97</v>
      </c>
      <c r="AZ26" s="173" t="s">
        <v>98</v>
      </c>
      <c r="BA26" s="173" t="s">
        <v>99</v>
      </c>
      <c r="BB26" s="173" t="s">
        <v>256</v>
      </c>
      <c r="BC26" s="175">
        <v>0.14000000000000001</v>
      </c>
      <c r="BD26" s="244">
        <v>1</v>
      </c>
      <c r="BE26" s="174">
        <v>9.8000000000000004E-2</v>
      </c>
      <c r="BF26" s="174" t="s">
        <v>689</v>
      </c>
      <c r="BG26" s="174">
        <v>1</v>
      </c>
      <c r="BH26" s="176" t="s">
        <v>708</v>
      </c>
      <c r="BI26" s="85" t="s">
        <v>133</v>
      </c>
      <c r="BJ26" s="173" t="s">
        <v>101</v>
      </c>
      <c r="BK26" s="177" t="s">
        <v>102</v>
      </c>
      <c r="BL26" s="177" t="s">
        <v>102</v>
      </c>
      <c r="BM26" s="178" t="s">
        <v>102</v>
      </c>
      <c r="BN26" s="170" t="s">
        <v>257</v>
      </c>
      <c r="BO26" s="170" t="s">
        <v>258</v>
      </c>
      <c r="BP26" s="170" t="s">
        <v>102</v>
      </c>
    </row>
    <row r="27" spans="1:69" ht="182.25" x14ac:dyDescent="0.25">
      <c r="A27" s="20"/>
      <c r="B27" s="85" t="s">
        <v>1574</v>
      </c>
      <c r="C27" s="85" t="s">
        <v>585</v>
      </c>
      <c r="D27" s="170" t="s">
        <v>234</v>
      </c>
      <c r="E27" s="167" t="s">
        <v>235</v>
      </c>
      <c r="F27" s="167" t="s">
        <v>180</v>
      </c>
      <c r="G27" s="167" t="s">
        <v>181</v>
      </c>
      <c r="H27" s="167" t="s">
        <v>268</v>
      </c>
      <c r="I27" s="171" t="s">
        <v>1639</v>
      </c>
      <c r="J27" s="170" t="s">
        <v>123</v>
      </c>
      <c r="K27" s="170" t="s">
        <v>124</v>
      </c>
      <c r="L27" s="170" t="s">
        <v>125</v>
      </c>
      <c r="M27" s="300">
        <v>1</v>
      </c>
      <c r="N27" s="93"/>
      <c r="O27" s="93" t="s">
        <v>126</v>
      </c>
      <c r="P27" s="93" t="s">
        <v>126</v>
      </c>
      <c r="Q27" s="93" t="s">
        <v>127</v>
      </c>
      <c r="R27" s="93" t="s">
        <v>127</v>
      </c>
      <c r="S27" s="93" t="s">
        <v>126</v>
      </c>
      <c r="T27" s="93" t="s">
        <v>126</v>
      </c>
      <c r="U27" s="93" t="s">
        <v>127</v>
      </c>
      <c r="V27" s="93" t="s">
        <v>127</v>
      </c>
      <c r="W27" s="93" t="s">
        <v>126</v>
      </c>
      <c r="X27" s="93" t="s">
        <v>126</v>
      </c>
      <c r="Y27" s="93" t="s">
        <v>126</v>
      </c>
      <c r="Z27" s="93" t="s">
        <v>126</v>
      </c>
      <c r="AA27" s="93" t="s">
        <v>126</v>
      </c>
      <c r="AB27" s="93" t="s">
        <v>126</v>
      </c>
      <c r="AC27" s="93" t="s">
        <v>126</v>
      </c>
      <c r="AD27" s="93" t="s">
        <v>127</v>
      </c>
      <c r="AE27" s="93" t="s">
        <v>126</v>
      </c>
      <c r="AF27" s="93" t="s">
        <v>126</v>
      </c>
      <c r="AG27" s="93" t="s">
        <v>127</v>
      </c>
      <c r="AH27" s="85">
        <v>13</v>
      </c>
      <c r="AI27" s="172">
        <v>0.2</v>
      </c>
      <c r="AJ27" s="85" t="s">
        <v>689</v>
      </c>
      <c r="AK27" s="172">
        <v>1</v>
      </c>
      <c r="AL27" s="85" t="s">
        <v>708</v>
      </c>
      <c r="AM27" s="85" t="s">
        <v>133</v>
      </c>
      <c r="AN27" s="173" t="s">
        <v>259</v>
      </c>
      <c r="AO27" s="171" t="s">
        <v>1640</v>
      </c>
      <c r="AP27" s="167" t="s">
        <v>269</v>
      </c>
      <c r="AQ27" s="167" t="s">
        <v>261</v>
      </c>
      <c r="AR27" s="167" t="s">
        <v>262</v>
      </c>
      <c r="AS27" s="85" t="s">
        <v>685</v>
      </c>
      <c r="AT27" s="173" t="s">
        <v>94</v>
      </c>
      <c r="AU27" s="173" t="s">
        <v>95</v>
      </c>
      <c r="AV27" s="172">
        <v>0.3</v>
      </c>
      <c r="AW27" s="173" t="s">
        <v>96</v>
      </c>
      <c r="AX27" s="173" t="s">
        <v>263</v>
      </c>
      <c r="AY27" s="173" t="s">
        <v>97</v>
      </c>
      <c r="AZ27" s="173" t="s">
        <v>118</v>
      </c>
      <c r="BA27" s="173" t="s">
        <v>99</v>
      </c>
      <c r="BB27" s="173" t="s">
        <v>264</v>
      </c>
      <c r="BC27" s="175">
        <v>9.8000000000000004E-2</v>
      </c>
      <c r="BD27" s="244">
        <v>1</v>
      </c>
      <c r="BE27" s="174">
        <v>9.8000000000000004E-2</v>
      </c>
      <c r="BF27" s="174" t="s">
        <v>689</v>
      </c>
      <c r="BG27" s="174">
        <v>1</v>
      </c>
      <c r="BH27" s="176" t="s">
        <v>708</v>
      </c>
      <c r="BI27" s="85" t="s">
        <v>133</v>
      </c>
      <c r="BJ27" s="173" t="s">
        <v>101</v>
      </c>
      <c r="BK27" s="177" t="s">
        <v>102</v>
      </c>
      <c r="BL27" s="177" t="s">
        <v>102</v>
      </c>
      <c r="BM27" s="178" t="s">
        <v>102</v>
      </c>
      <c r="BN27" s="170" t="s">
        <v>257</v>
      </c>
      <c r="BO27" s="170" t="s">
        <v>265</v>
      </c>
      <c r="BP27" s="170" t="s">
        <v>102</v>
      </c>
    </row>
    <row r="28" spans="1:69" ht="236.25" x14ac:dyDescent="0.25">
      <c r="A28" s="20">
        <v>2</v>
      </c>
      <c r="B28" s="179" t="s">
        <v>1575</v>
      </c>
      <c r="C28" s="85" t="s">
        <v>585</v>
      </c>
      <c r="D28" s="170" t="s">
        <v>234</v>
      </c>
      <c r="E28" s="167" t="s">
        <v>235</v>
      </c>
      <c r="F28" s="167" t="s">
        <v>270</v>
      </c>
      <c r="G28" s="167" t="s">
        <v>181</v>
      </c>
      <c r="H28" s="167" t="s">
        <v>271</v>
      </c>
      <c r="I28" s="171" t="s">
        <v>1641</v>
      </c>
      <c r="J28" s="170" t="s">
        <v>123</v>
      </c>
      <c r="K28" s="170" t="s">
        <v>124</v>
      </c>
      <c r="L28" s="170" t="s">
        <v>125</v>
      </c>
      <c r="M28" s="300">
        <v>1</v>
      </c>
      <c r="N28" s="93"/>
      <c r="O28" s="93" t="s">
        <v>126</v>
      </c>
      <c r="P28" s="93" t="s">
        <v>126</v>
      </c>
      <c r="Q28" s="93" t="s">
        <v>126</v>
      </c>
      <c r="R28" s="93" t="s">
        <v>126</v>
      </c>
      <c r="S28" s="93" t="s">
        <v>126</v>
      </c>
      <c r="T28" s="93" t="s">
        <v>126</v>
      </c>
      <c r="U28" s="93" t="s">
        <v>126</v>
      </c>
      <c r="V28" s="93" t="s">
        <v>126</v>
      </c>
      <c r="W28" s="93" t="s">
        <v>126</v>
      </c>
      <c r="X28" s="93" t="s">
        <v>126</v>
      </c>
      <c r="Y28" s="93" t="s">
        <v>126</v>
      </c>
      <c r="Z28" s="93" t="s">
        <v>126</v>
      </c>
      <c r="AA28" s="93" t="s">
        <v>126</v>
      </c>
      <c r="AB28" s="93" t="s">
        <v>126</v>
      </c>
      <c r="AC28" s="93" t="s">
        <v>126</v>
      </c>
      <c r="AD28" s="93" t="s">
        <v>127</v>
      </c>
      <c r="AE28" s="93" t="s">
        <v>126</v>
      </c>
      <c r="AF28" s="93" t="s">
        <v>126</v>
      </c>
      <c r="AG28" s="93" t="s">
        <v>127</v>
      </c>
      <c r="AH28" s="85">
        <v>17</v>
      </c>
      <c r="AI28" s="172">
        <v>0.2</v>
      </c>
      <c r="AJ28" s="85" t="s">
        <v>689</v>
      </c>
      <c r="AK28" s="172">
        <v>1</v>
      </c>
      <c r="AL28" s="85" t="s">
        <v>708</v>
      </c>
      <c r="AM28" s="85" t="s">
        <v>133</v>
      </c>
      <c r="AN28" s="173" t="s">
        <v>241</v>
      </c>
      <c r="AO28" s="171" t="s">
        <v>1636</v>
      </c>
      <c r="AP28" s="167" t="s">
        <v>242</v>
      </c>
      <c r="AQ28" s="167" t="s">
        <v>243</v>
      </c>
      <c r="AR28" s="167" t="s">
        <v>244</v>
      </c>
      <c r="AS28" s="85" t="s">
        <v>685</v>
      </c>
      <c r="AT28" s="173" t="s">
        <v>104</v>
      </c>
      <c r="AU28" s="173" t="s">
        <v>95</v>
      </c>
      <c r="AV28" s="172">
        <v>0.4</v>
      </c>
      <c r="AW28" s="173" t="s">
        <v>105</v>
      </c>
      <c r="AX28" s="173" t="s">
        <v>102</v>
      </c>
      <c r="AY28" s="173" t="s">
        <v>97</v>
      </c>
      <c r="AZ28" s="173" t="s">
        <v>245</v>
      </c>
      <c r="BA28" s="173" t="s">
        <v>99</v>
      </c>
      <c r="BB28" s="173" t="s">
        <v>246</v>
      </c>
      <c r="BC28" s="175">
        <v>0.12</v>
      </c>
      <c r="BD28" s="244">
        <v>1</v>
      </c>
      <c r="BE28" s="174">
        <v>0.12</v>
      </c>
      <c r="BF28" s="174" t="s">
        <v>689</v>
      </c>
      <c r="BG28" s="174">
        <v>1</v>
      </c>
      <c r="BH28" s="176" t="s">
        <v>708</v>
      </c>
      <c r="BI28" s="85" t="s">
        <v>133</v>
      </c>
      <c r="BJ28" s="173" t="s">
        <v>101</v>
      </c>
      <c r="BK28" s="177" t="s">
        <v>102</v>
      </c>
      <c r="BL28" s="177" t="s">
        <v>102</v>
      </c>
      <c r="BM28" s="178" t="s">
        <v>102</v>
      </c>
      <c r="BN28" s="170" t="s">
        <v>247</v>
      </c>
      <c r="BO28" s="170" t="s">
        <v>248</v>
      </c>
      <c r="BP28" s="170" t="s">
        <v>102</v>
      </c>
    </row>
    <row r="29" spans="1:69" ht="371.25" x14ac:dyDescent="0.25">
      <c r="A29" s="321">
        <v>1</v>
      </c>
      <c r="B29" s="179" t="s">
        <v>1577</v>
      </c>
      <c r="C29" s="85" t="s">
        <v>595</v>
      </c>
      <c r="D29" s="170" t="s">
        <v>272</v>
      </c>
      <c r="E29" s="167" t="s">
        <v>150</v>
      </c>
      <c r="F29" s="167" t="s">
        <v>231</v>
      </c>
      <c r="G29" s="167" t="s">
        <v>278</v>
      </c>
      <c r="H29" s="167" t="s">
        <v>279</v>
      </c>
      <c r="I29" s="171" t="s">
        <v>1642</v>
      </c>
      <c r="J29" s="170" t="s">
        <v>123</v>
      </c>
      <c r="K29" s="170" t="s">
        <v>124</v>
      </c>
      <c r="L29" s="170" t="s">
        <v>125</v>
      </c>
      <c r="M29" s="300">
        <v>1</v>
      </c>
      <c r="N29" s="93"/>
      <c r="O29" s="93" t="s">
        <v>126</v>
      </c>
      <c r="P29" s="93" t="s">
        <v>126</v>
      </c>
      <c r="Q29" s="93" t="s">
        <v>126</v>
      </c>
      <c r="R29" s="93" t="s">
        <v>126</v>
      </c>
      <c r="S29" s="93" t="s">
        <v>126</v>
      </c>
      <c r="T29" s="93" t="s">
        <v>126</v>
      </c>
      <c r="U29" s="93" t="s">
        <v>126</v>
      </c>
      <c r="V29" s="93" t="s">
        <v>127</v>
      </c>
      <c r="W29" s="93" t="s">
        <v>126</v>
      </c>
      <c r="X29" s="93" t="s">
        <v>126</v>
      </c>
      <c r="Y29" s="93" t="s">
        <v>126</v>
      </c>
      <c r="Z29" s="93" t="s">
        <v>126</v>
      </c>
      <c r="AA29" s="93" t="s">
        <v>126</v>
      </c>
      <c r="AB29" s="93" t="s">
        <v>126</v>
      </c>
      <c r="AC29" s="93" t="s">
        <v>126</v>
      </c>
      <c r="AD29" s="93" t="s">
        <v>127</v>
      </c>
      <c r="AE29" s="93" t="s">
        <v>126</v>
      </c>
      <c r="AF29" s="93" t="s">
        <v>126</v>
      </c>
      <c r="AG29" s="93" t="s">
        <v>126</v>
      </c>
      <c r="AH29" s="85">
        <v>17</v>
      </c>
      <c r="AI29" s="172">
        <v>0.2</v>
      </c>
      <c r="AJ29" s="85" t="s">
        <v>689</v>
      </c>
      <c r="AK29" s="172">
        <v>1</v>
      </c>
      <c r="AL29" s="85" t="s">
        <v>708</v>
      </c>
      <c r="AM29" s="85" t="s">
        <v>133</v>
      </c>
      <c r="AN29" s="173" t="s">
        <v>280</v>
      </c>
      <c r="AO29" s="171" t="s">
        <v>1643</v>
      </c>
      <c r="AP29" s="167" t="s">
        <v>281</v>
      </c>
      <c r="AQ29" s="167" t="s">
        <v>282</v>
      </c>
      <c r="AR29" s="322" t="s">
        <v>283</v>
      </c>
      <c r="AS29" s="85" t="s">
        <v>685</v>
      </c>
      <c r="AT29" s="173" t="s">
        <v>104</v>
      </c>
      <c r="AU29" s="173" t="s">
        <v>95</v>
      </c>
      <c r="AV29" s="172">
        <v>0.4</v>
      </c>
      <c r="AW29" s="173" t="s">
        <v>96</v>
      </c>
      <c r="AX29" s="173" t="s">
        <v>284</v>
      </c>
      <c r="AY29" s="173" t="s">
        <v>97</v>
      </c>
      <c r="AZ29" s="173" t="s">
        <v>98</v>
      </c>
      <c r="BA29" s="173" t="s">
        <v>99</v>
      </c>
      <c r="BB29" s="323" t="s">
        <v>285</v>
      </c>
      <c r="BC29" s="175">
        <v>0.12</v>
      </c>
      <c r="BD29" s="244">
        <v>1</v>
      </c>
      <c r="BE29" s="174">
        <v>0.12</v>
      </c>
      <c r="BF29" s="174" t="s">
        <v>689</v>
      </c>
      <c r="BG29" s="174">
        <v>1</v>
      </c>
      <c r="BH29" s="176" t="s">
        <v>708</v>
      </c>
      <c r="BI29" s="85" t="s">
        <v>133</v>
      </c>
      <c r="BJ29" s="173" t="s">
        <v>101</v>
      </c>
      <c r="BK29" s="177" t="s">
        <v>1644</v>
      </c>
      <c r="BL29" s="177" t="s">
        <v>942</v>
      </c>
      <c r="BM29" s="178">
        <v>44926</v>
      </c>
      <c r="BN29" s="170" t="s">
        <v>286</v>
      </c>
      <c r="BO29" s="170" t="s">
        <v>287</v>
      </c>
      <c r="BP29" s="170" t="s">
        <v>179</v>
      </c>
    </row>
    <row r="30" spans="1:69" ht="208.5" x14ac:dyDescent="0.25">
      <c r="A30" s="321">
        <v>1</v>
      </c>
      <c r="B30" s="179" t="s">
        <v>1578</v>
      </c>
      <c r="C30" s="85" t="s">
        <v>599</v>
      </c>
      <c r="D30" s="170" t="s">
        <v>288</v>
      </c>
      <c r="E30" s="167" t="s">
        <v>289</v>
      </c>
      <c r="F30" s="167" t="s">
        <v>296</v>
      </c>
      <c r="G30" s="167" t="s">
        <v>181</v>
      </c>
      <c r="H30" s="167" t="s">
        <v>297</v>
      </c>
      <c r="I30" s="171" t="s">
        <v>1615</v>
      </c>
      <c r="J30" s="170" t="s">
        <v>123</v>
      </c>
      <c r="K30" s="170" t="s">
        <v>124</v>
      </c>
      <c r="L30" s="170" t="s">
        <v>125</v>
      </c>
      <c r="M30" s="300">
        <v>1</v>
      </c>
      <c r="N30" s="93"/>
      <c r="O30" s="93" t="s">
        <v>126</v>
      </c>
      <c r="P30" s="93" t="s">
        <v>126</v>
      </c>
      <c r="Q30" s="93" t="s">
        <v>126</v>
      </c>
      <c r="R30" s="93" t="s">
        <v>126</v>
      </c>
      <c r="S30" s="93" t="s">
        <v>126</v>
      </c>
      <c r="T30" s="93" t="s">
        <v>126</v>
      </c>
      <c r="U30" s="93" t="s">
        <v>126</v>
      </c>
      <c r="V30" s="93" t="s">
        <v>126</v>
      </c>
      <c r="W30" s="93" t="s">
        <v>126</v>
      </c>
      <c r="X30" s="93" t="s">
        <v>126</v>
      </c>
      <c r="Y30" s="93" t="s">
        <v>126</v>
      </c>
      <c r="Z30" s="93" t="s">
        <v>126</v>
      </c>
      <c r="AA30" s="93" t="s">
        <v>126</v>
      </c>
      <c r="AB30" s="93" t="s">
        <v>126</v>
      </c>
      <c r="AC30" s="93" t="s">
        <v>126</v>
      </c>
      <c r="AD30" s="93" t="s">
        <v>127</v>
      </c>
      <c r="AE30" s="93" t="s">
        <v>126</v>
      </c>
      <c r="AF30" s="93" t="s">
        <v>126</v>
      </c>
      <c r="AG30" s="93" t="s">
        <v>127</v>
      </c>
      <c r="AH30" s="85">
        <v>17</v>
      </c>
      <c r="AI30" s="172">
        <v>0.2</v>
      </c>
      <c r="AJ30" s="85" t="s">
        <v>689</v>
      </c>
      <c r="AK30" s="172">
        <v>1</v>
      </c>
      <c r="AL30" s="85" t="s">
        <v>708</v>
      </c>
      <c r="AM30" s="85" t="s">
        <v>133</v>
      </c>
      <c r="AN30" s="173" t="s">
        <v>298</v>
      </c>
      <c r="AO30" s="171" t="s">
        <v>1645</v>
      </c>
      <c r="AP30" s="167" t="s">
        <v>299</v>
      </c>
      <c r="AQ30" s="167" t="s">
        <v>300</v>
      </c>
      <c r="AR30" s="167" t="s">
        <v>301</v>
      </c>
      <c r="AS30" s="85" t="s">
        <v>685</v>
      </c>
      <c r="AT30" s="173" t="s">
        <v>104</v>
      </c>
      <c r="AU30" s="173" t="s">
        <v>95</v>
      </c>
      <c r="AV30" s="172">
        <v>0.4</v>
      </c>
      <c r="AW30" s="173" t="s">
        <v>96</v>
      </c>
      <c r="AX30" s="173" t="s">
        <v>302</v>
      </c>
      <c r="AY30" s="173" t="s">
        <v>97</v>
      </c>
      <c r="AZ30" s="173" t="s">
        <v>98</v>
      </c>
      <c r="BA30" s="173" t="s">
        <v>99</v>
      </c>
      <c r="BB30" s="173" t="s">
        <v>303</v>
      </c>
      <c r="BC30" s="175">
        <v>0.12</v>
      </c>
      <c r="BD30" s="244">
        <v>1</v>
      </c>
      <c r="BE30" s="174">
        <v>0.12</v>
      </c>
      <c r="BF30" s="174" t="s">
        <v>689</v>
      </c>
      <c r="BG30" s="174">
        <v>1</v>
      </c>
      <c r="BH30" s="176" t="s">
        <v>708</v>
      </c>
      <c r="BI30" s="85" t="s">
        <v>133</v>
      </c>
      <c r="BJ30" s="173" t="s">
        <v>101</v>
      </c>
      <c r="BK30" s="177" t="s">
        <v>1616</v>
      </c>
      <c r="BL30" s="177" t="s">
        <v>942</v>
      </c>
      <c r="BM30" s="178">
        <v>44926</v>
      </c>
      <c r="BN30" s="170" t="s">
        <v>304</v>
      </c>
      <c r="BO30" s="170" t="s">
        <v>305</v>
      </c>
      <c r="BP30" s="170" t="s">
        <v>114</v>
      </c>
      <c r="BQ30" s="325"/>
    </row>
    <row r="31" spans="1:69" ht="163.5" x14ac:dyDescent="0.25">
      <c r="A31" s="20">
        <v>1</v>
      </c>
      <c r="B31" s="179" t="s">
        <v>1579</v>
      </c>
      <c r="C31" s="85" t="s">
        <v>603</v>
      </c>
      <c r="D31" s="170" t="s">
        <v>306</v>
      </c>
      <c r="E31" s="167" t="s">
        <v>150</v>
      </c>
      <c r="F31" s="167" t="s">
        <v>180</v>
      </c>
      <c r="G31" s="167" t="s">
        <v>181</v>
      </c>
      <c r="H31" s="167" t="s">
        <v>329</v>
      </c>
      <c r="I31" s="171" t="s">
        <v>1646</v>
      </c>
      <c r="J31" s="170" t="s">
        <v>123</v>
      </c>
      <c r="K31" s="170" t="s">
        <v>124</v>
      </c>
      <c r="L31" s="170" t="s">
        <v>125</v>
      </c>
      <c r="M31" s="300">
        <v>1</v>
      </c>
      <c r="N31" s="93"/>
      <c r="O31" s="93" t="s">
        <v>126</v>
      </c>
      <c r="P31" s="93" t="s">
        <v>126</v>
      </c>
      <c r="Q31" s="93" t="s">
        <v>126</v>
      </c>
      <c r="R31" s="93" t="s">
        <v>126</v>
      </c>
      <c r="S31" s="93" t="s">
        <v>126</v>
      </c>
      <c r="T31" s="93" t="s">
        <v>126</v>
      </c>
      <c r="U31" s="93" t="s">
        <v>126</v>
      </c>
      <c r="V31" s="93" t="s">
        <v>126</v>
      </c>
      <c r="W31" s="93" t="s">
        <v>126</v>
      </c>
      <c r="X31" s="93" t="s">
        <v>126</v>
      </c>
      <c r="Y31" s="93" t="s">
        <v>126</v>
      </c>
      <c r="Z31" s="93" t="s">
        <v>126</v>
      </c>
      <c r="AA31" s="93" t="s">
        <v>126</v>
      </c>
      <c r="AB31" s="93" t="s">
        <v>126</v>
      </c>
      <c r="AC31" s="93" t="s">
        <v>126</v>
      </c>
      <c r="AD31" s="93" t="s">
        <v>127</v>
      </c>
      <c r="AE31" s="93" t="s">
        <v>126</v>
      </c>
      <c r="AF31" s="93" t="s">
        <v>126</v>
      </c>
      <c r="AG31" s="93" t="s">
        <v>127</v>
      </c>
      <c r="AH31" s="85">
        <v>17</v>
      </c>
      <c r="AI31" s="172">
        <v>0.2</v>
      </c>
      <c r="AJ31" s="85" t="s">
        <v>689</v>
      </c>
      <c r="AK31" s="172">
        <v>1</v>
      </c>
      <c r="AL31" s="85" t="s">
        <v>708</v>
      </c>
      <c r="AM31" s="85" t="s">
        <v>133</v>
      </c>
      <c r="AN31" s="173" t="s">
        <v>330</v>
      </c>
      <c r="AO31" s="171" t="s">
        <v>1647</v>
      </c>
      <c r="AP31" s="167" t="s">
        <v>331</v>
      </c>
      <c r="AQ31" s="167" t="s">
        <v>332</v>
      </c>
      <c r="AR31" s="167" t="s">
        <v>333</v>
      </c>
      <c r="AS31" s="85" t="s">
        <v>685</v>
      </c>
      <c r="AT31" s="173" t="s">
        <v>104</v>
      </c>
      <c r="AU31" s="173" t="s">
        <v>95</v>
      </c>
      <c r="AV31" s="172">
        <v>0.4</v>
      </c>
      <c r="AW31" s="173" t="s">
        <v>96</v>
      </c>
      <c r="AX31" s="173" t="s">
        <v>334</v>
      </c>
      <c r="AY31" s="173" t="s">
        <v>97</v>
      </c>
      <c r="AZ31" s="173" t="s">
        <v>98</v>
      </c>
      <c r="BA31" s="173" t="s">
        <v>99</v>
      </c>
      <c r="BB31" s="173" t="s">
        <v>320</v>
      </c>
      <c r="BC31" s="175">
        <v>0.12</v>
      </c>
      <c r="BD31" s="244">
        <v>1</v>
      </c>
      <c r="BE31" s="174">
        <v>0.12</v>
      </c>
      <c r="BF31" s="174" t="s">
        <v>689</v>
      </c>
      <c r="BG31" s="174">
        <v>1</v>
      </c>
      <c r="BH31" s="176" t="s">
        <v>708</v>
      </c>
      <c r="BI31" s="85" t="s">
        <v>133</v>
      </c>
      <c r="BJ31" s="173" t="s">
        <v>101</v>
      </c>
      <c r="BK31" s="177" t="s">
        <v>1648</v>
      </c>
      <c r="BL31" s="177" t="s">
        <v>946</v>
      </c>
      <c r="BM31" s="178">
        <v>44408</v>
      </c>
      <c r="BN31" s="170" t="s">
        <v>335</v>
      </c>
      <c r="BO31" s="170" t="s">
        <v>336</v>
      </c>
      <c r="BP31" s="170" t="s">
        <v>179</v>
      </c>
    </row>
    <row r="32" spans="1:69" ht="187.5" x14ac:dyDescent="0.25">
      <c r="A32" s="20">
        <v>2</v>
      </c>
      <c r="B32" s="179" t="s">
        <v>1580</v>
      </c>
      <c r="C32" s="85" t="s">
        <v>603</v>
      </c>
      <c r="D32" s="170" t="s">
        <v>306</v>
      </c>
      <c r="E32" s="167" t="s">
        <v>150</v>
      </c>
      <c r="F32" s="167" t="s">
        <v>296</v>
      </c>
      <c r="G32" s="167" t="s">
        <v>181</v>
      </c>
      <c r="H32" s="167" t="s">
        <v>337</v>
      </c>
      <c r="I32" s="171" t="s">
        <v>1649</v>
      </c>
      <c r="J32" s="170" t="s">
        <v>123</v>
      </c>
      <c r="K32" s="170" t="s">
        <v>124</v>
      </c>
      <c r="L32" s="170" t="s">
        <v>125</v>
      </c>
      <c r="M32" s="300">
        <v>1</v>
      </c>
      <c r="N32" s="93"/>
      <c r="O32" s="93" t="s">
        <v>126</v>
      </c>
      <c r="P32" s="93" t="s">
        <v>126</v>
      </c>
      <c r="Q32" s="93" t="s">
        <v>126</v>
      </c>
      <c r="R32" s="93" t="s">
        <v>126</v>
      </c>
      <c r="S32" s="93" t="s">
        <v>126</v>
      </c>
      <c r="T32" s="93" t="s">
        <v>126</v>
      </c>
      <c r="U32" s="93" t="s">
        <v>126</v>
      </c>
      <c r="V32" s="93" t="s">
        <v>126</v>
      </c>
      <c r="W32" s="93" t="s">
        <v>126</v>
      </c>
      <c r="X32" s="93" t="s">
        <v>126</v>
      </c>
      <c r="Y32" s="93" t="s">
        <v>126</v>
      </c>
      <c r="Z32" s="93" t="s">
        <v>126</v>
      </c>
      <c r="AA32" s="93" t="s">
        <v>126</v>
      </c>
      <c r="AB32" s="93" t="s">
        <v>126</v>
      </c>
      <c r="AC32" s="93" t="s">
        <v>126</v>
      </c>
      <c r="AD32" s="93" t="s">
        <v>127</v>
      </c>
      <c r="AE32" s="93" t="s">
        <v>126</v>
      </c>
      <c r="AF32" s="93" t="s">
        <v>126</v>
      </c>
      <c r="AG32" s="93" t="s">
        <v>127</v>
      </c>
      <c r="AH32" s="85">
        <v>17</v>
      </c>
      <c r="AI32" s="172">
        <v>0.2</v>
      </c>
      <c r="AJ32" s="85" t="s">
        <v>689</v>
      </c>
      <c r="AK32" s="172">
        <v>1</v>
      </c>
      <c r="AL32" s="85" t="s">
        <v>708</v>
      </c>
      <c r="AM32" s="85" t="s">
        <v>133</v>
      </c>
      <c r="AN32" s="173" t="s">
        <v>338</v>
      </c>
      <c r="AO32" s="171" t="s">
        <v>1650</v>
      </c>
      <c r="AP32" s="167" t="s">
        <v>339</v>
      </c>
      <c r="AQ32" s="167" t="s">
        <v>340</v>
      </c>
      <c r="AR32" s="167" t="s">
        <v>341</v>
      </c>
      <c r="AS32" s="85" t="s">
        <v>685</v>
      </c>
      <c r="AT32" s="173" t="s">
        <v>104</v>
      </c>
      <c r="AU32" s="173" t="s">
        <v>95</v>
      </c>
      <c r="AV32" s="172">
        <v>0.4</v>
      </c>
      <c r="AW32" s="173" t="s">
        <v>96</v>
      </c>
      <c r="AX32" s="173" t="s">
        <v>342</v>
      </c>
      <c r="AY32" s="173" t="s">
        <v>97</v>
      </c>
      <c r="AZ32" s="173" t="s">
        <v>118</v>
      </c>
      <c r="BA32" s="173" t="s">
        <v>99</v>
      </c>
      <c r="BB32" s="173" t="s">
        <v>343</v>
      </c>
      <c r="BC32" s="175">
        <v>0.12</v>
      </c>
      <c r="BD32" s="244">
        <v>1</v>
      </c>
      <c r="BE32" s="174">
        <v>0.12</v>
      </c>
      <c r="BF32" s="174" t="s">
        <v>689</v>
      </c>
      <c r="BG32" s="174">
        <v>1</v>
      </c>
      <c r="BH32" s="176" t="s">
        <v>708</v>
      </c>
      <c r="BI32" s="85" t="s">
        <v>133</v>
      </c>
      <c r="BJ32" s="173" t="s">
        <v>101</v>
      </c>
      <c r="BK32" s="177" t="s">
        <v>102</v>
      </c>
      <c r="BL32" s="177" t="s">
        <v>102</v>
      </c>
      <c r="BM32" s="178" t="s">
        <v>102</v>
      </c>
      <c r="BN32" s="170" t="s">
        <v>344</v>
      </c>
      <c r="BO32" s="170" t="s">
        <v>345</v>
      </c>
      <c r="BP32" s="170" t="s">
        <v>102</v>
      </c>
    </row>
    <row r="33" spans="1:68" ht="228.75" x14ac:dyDescent="0.25">
      <c r="A33" s="20">
        <v>1</v>
      </c>
      <c r="B33" s="179" t="s">
        <v>1582</v>
      </c>
      <c r="C33" s="85" t="s">
        <v>607</v>
      </c>
      <c r="D33" s="170" t="s">
        <v>346</v>
      </c>
      <c r="E33" s="167" t="s">
        <v>88</v>
      </c>
      <c r="F33" s="167" t="s">
        <v>296</v>
      </c>
      <c r="G33" s="167" t="s">
        <v>181</v>
      </c>
      <c r="H33" s="167" t="s">
        <v>357</v>
      </c>
      <c r="I33" s="171" t="s">
        <v>1652</v>
      </c>
      <c r="J33" s="170" t="s">
        <v>123</v>
      </c>
      <c r="K33" s="170" t="s">
        <v>124</v>
      </c>
      <c r="L33" s="170" t="s">
        <v>125</v>
      </c>
      <c r="M33" s="300">
        <v>1</v>
      </c>
      <c r="N33" s="93"/>
      <c r="O33" s="93" t="s">
        <v>126</v>
      </c>
      <c r="P33" s="93" t="s">
        <v>126</v>
      </c>
      <c r="Q33" s="93" t="s">
        <v>126</v>
      </c>
      <c r="R33" s="93" t="s">
        <v>126</v>
      </c>
      <c r="S33" s="93" t="s">
        <v>126</v>
      </c>
      <c r="T33" s="93" t="s">
        <v>126</v>
      </c>
      <c r="U33" s="93" t="s">
        <v>126</v>
      </c>
      <c r="V33" s="93" t="s">
        <v>126</v>
      </c>
      <c r="W33" s="93" t="s">
        <v>127</v>
      </c>
      <c r="X33" s="93" t="s">
        <v>126</v>
      </c>
      <c r="Y33" s="93" t="s">
        <v>126</v>
      </c>
      <c r="Z33" s="93" t="s">
        <v>126</v>
      </c>
      <c r="AA33" s="93" t="s">
        <v>126</v>
      </c>
      <c r="AB33" s="93" t="s">
        <v>126</v>
      </c>
      <c r="AC33" s="93" t="s">
        <v>126</v>
      </c>
      <c r="AD33" s="93" t="s">
        <v>127</v>
      </c>
      <c r="AE33" s="93" t="s">
        <v>126</v>
      </c>
      <c r="AF33" s="93" t="s">
        <v>126</v>
      </c>
      <c r="AG33" s="93" t="s">
        <v>127</v>
      </c>
      <c r="AH33" s="85">
        <v>16</v>
      </c>
      <c r="AI33" s="172">
        <v>0.2</v>
      </c>
      <c r="AJ33" s="85" t="s">
        <v>689</v>
      </c>
      <c r="AK33" s="172">
        <v>1</v>
      </c>
      <c r="AL33" s="85" t="s">
        <v>708</v>
      </c>
      <c r="AM33" s="85" t="s">
        <v>133</v>
      </c>
      <c r="AN33" s="173" t="s">
        <v>358</v>
      </c>
      <c r="AO33" s="171" t="s">
        <v>1653</v>
      </c>
      <c r="AP33" s="167" t="s">
        <v>359</v>
      </c>
      <c r="AQ33" s="167" t="s">
        <v>360</v>
      </c>
      <c r="AR33" s="167" t="s">
        <v>361</v>
      </c>
      <c r="AS33" s="85" t="s">
        <v>685</v>
      </c>
      <c r="AT33" s="173" t="s">
        <v>104</v>
      </c>
      <c r="AU33" s="173" t="s">
        <v>95</v>
      </c>
      <c r="AV33" s="172">
        <v>0.4</v>
      </c>
      <c r="AW33" s="173" t="s">
        <v>96</v>
      </c>
      <c r="AX33" s="173" t="s">
        <v>353</v>
      </c>
      <c r="AY33" s="173" t="s">
        <v>97</v>
      </c>
      <c r="AZ33" s="173" t="s">
        <v>98</v>
      </c>
      <c r="BA33" s="173" t="s">
        <v>99</v>
      </c>
      <c r="BB33" s="173" t="s">
        <v>362</v>
      </c>
      <c r="BC33" s="175">
        <v>0.12</v>
      </c>
      <c r="BD33" s="244">
        <v>1</v>
      </c>
      <c r="BE33" s="174">
        <v>4.3199999999999995E-2</v>
      </c>
      <c r="BF33" s="174" t="s">
        <v>689</v>
      </c>
      <c r="BG33" s="174">
        <v>1</v>
      </c>
      <c r="BH33" s="176" t="s">
        <v>708</v>
      </c>
      <c r="BI33" s="85" t="s">
        <v>133</v>
      </c>
      <c r="BJ33" s="173" t="s">
        <v>101</v>
      </c>
      <c r="BK33" s="177" t="s">
        <v>1651</v>
      </c>
      <c r="BL33" s="177" t="s">
        <v>952</v>
      </c>
      <c r="BM33" s="178">
        <v>44915</v>
      </c>
      <c r="BN33" s="170" t="s">
        <v>363</v>
      </c>
      <c r="BO33" s="170" t="s">
        <v>364</v>
      </c>
      <c r="BP33" s="170" t="s">
        <v>351</v>
      </c>
    </row>
    <row r="34" spans="1:68" ht="240" x14ac:dyDescent="0.25">
      <c r="A34" s="20"/>
      <c r="B34" s="85" t="s">
        <v>1582</v>
      </c>
      <c r="C34" s="85" t="s">
        <v>607</v>
      </c>
      <c r="D34" s="170" t="s">
        <v>346</v>
      </c>
      <c r="E34" s="167" t="s">
        <v>88</v>
      </c>
      <c r="F34" s="167" t="s">
        <v>296</v>
      </c>
      <c r="G34" s="167" t="s">
        <v>181</v>
      </c>
      <c r="H34" s="167" t="s">
        <v>357</v>
      </c>
      <c r="I34" s="171" t="s">
        <v>1652</v>
      </c>
      <c r="J34" s="170" t="s">
        <v>123</v>
      </c>
      <c r="K34" s="170" t="s">
        <v>124</v>
      </c>
      <c r="L34" s="170" t="s">
        <v>125</v>
      </c>
      <c r="M34" s="300">
        <v>1</v>
      </c>
      <c r="N34" s="93"/>
      <c r="O34" s="93" t="s">
        <v>126</v>
      </c>
      <c r="P34" s="93" t="s">
        <v>126</v>
      </c>
      <c r="Q34" s="93" t="s">
        <v>126</v>
      </c>
      <c r="R34" s="93" t="s">
        <v>126</v>
      </c>
      <c r="S34" s="93" t="s">
        <v>126</v>
      </c>
      <c r="T34" s="93" t="s">
        <v>126</v>
      </c>
      <c r="U34" s="93" t="s">
        <v>126</v>
      </c>
      <c r="V34" s="93" t="s">
        <v>126</v>
      </c>
      <c r="W34" s="93" t="s">
        <v>127</v>
      </c>
      <c r="X34" s="93" t="s">
        <v>126</v>
      </c>
      <c r="Y34" s="93" t="s">
        <v>126</v>
      </c>
      <c r="Z34" s="93" t="s">
        <v>126</v>
      </c>
      <c r="AA34" s="93" t="s">
        <v>126</v>
      </c>
      <c r="AB34" s="93" t="s">
        <v>126</v>
      </c>
      <c r="AC34" s="93" t="s">
        <v>126</v>
      </c>
      <c r="AD34" s="93" t="s">
        <v>127</v>
      </c>
      <c r="AE34" s="93" t="s">
        <v>126</v>
      </c>
      <c r="AF34" s="93" t="s">
        <v>126</v>
      </c>
      <c r="AG34" s="93" t="s">
        <v>127</v>
      </c>
      <c r="AH34" s="85">
        <v>16</v>
      </c>
      <c r="AI34" s="172">
        <v>0.2</v>
      </c>
      <c r="AJ34" s="85" t="s">
        <v>689</v>
      </c>
      <c r="AK34" s="172">
        <v>1</v>
      </c>
      <c r="AL34" s="85" t="s">
        <v>708</v>
      </c>
      <c r="AM34" s="85" t="s">
        <v>133</v>
      </c>
      <c r="AN34" s="173" t="s">
        <v>365</v>
      </c>
      <c r="AO34" s="171" t="s">
        <v>1654</v>
      </c>
      <c r="AP34" s="167" t="s">
        <v>359</v>
      </c>
      <c r="AQ34" s="167" t="s">
        <v>366</v>
      </c>
      <c r="AR34" s="167" t="s">
        <v>367</v>
      </c>
      <c r="AS34" s="85" t="s">
        <v>685</v>
      </c>
      <c r="AT34" s="173" t="s">
        <v>104</v>
      </c>
      <c r="AU34" s="173" t="s">
        <v>95</v>
      </c>
      <c r="AV34" s="172">
        <v>0.4</v>
      </c>
      <c r="AW34" s="173" t="s">
        <v>105</v>
      </c>
      <c r="AX34" s="173" t="s">
        <v>111</v>
      </c>
      <c r="AY34" s="173" t="s">
        <v>97</v>
      </c>
      <c r="AZ34" s="173" t="s">
        <v>98</v>
      </c>
      <c r="BA34" s="173" t="s">
        <v>99</v>
      </c>
      <c r="BB34" s="173" t="s">
        <v>368</v>
      </c>
      <c r="BC34" s="175">
        <v>7.1999999999999995E-2</v>
      </c>
      <c r="BD34" s="244">
        <v>1</v>
      </c>
      <c r="BE34" s="174">
        <v>4.3199999999999995E-2</v>
      </c>
      <c r="BF34" s="174" t="s">
        <v>689</v>
      </c>
      <c r="BG34" s="174">
        <v>1</v>
      </c>
      <c r="BH34" s="176" t="s">
        <v>708</v>
      </c>
      <c r="BI34" s="85" t="s">
        <v>133</v>
      </c>
      <c r="BJ34" s="173" t="s">
        <v>101</v>
      </c>
      <c r="BK34" s="177" t="s">
        <v>102</v>
      </c>
      <c r="BL34" s="177" t="s">
        <v>102</v>
      </c>
      <c r="BM34" s="178" t="s">
        <v>102</v>
      </c>
      <c r="BN34" s="170" t="s">
        <v>363</v>
      </c>
      <c r="BO34" s="170" t="s">
        <v>364</v>
      </c>
      <c r="BP34" s="170" t="s">
        <v>102</v>
      </c>
    </row>
    <row r="35" spans="1:68" ht="237" x14ac:dyDescent="0.25">
      <c r="A35" s="20"/>
      <c r="B35" s="85" t="s">
        <v>1582</v>
      </c>
      <c r="C35" s="85" t="s">
        <v>607</v>
      </c>
      <c r="D35" s="170" t="s">
        <v>346</v>
      </c>
      <c r="E35" s="167" t="s">
        <v>88</v>
      </c>
      <c r="F35" s="167" t="s">
        <v>296</v>
      </c>
      <c r="G35" s="167" t="s">
        <v>181</v>
      </c>
      <c r="H35" s="167" t="s">
        <v>357</v>
      </c>
      <c r="I35" s="171" t="s">
        <v>1652</v>
      </c>
      <c r="J35" s="170" t="s">
        <v>123</v>
      </c>
      <c r="K35" s="170" t="s">
        <v>124</v>
      </c>
      <c r="L35" s="170" t="s">
        <v>125</v>
      </c>
      <c r="M35" s="300">
        <v>1</v>
      </c>
      <c r="N35" s="93"/>
      <c r="O35" s="93" t="s">
        <v>126</v>
      </c>
      <c r="P35" s="93" t="s">
        <v>126</v>
      </c>
      <c r="Q35" s="93" t="s">
        <v>126</v>
      </c>
      <c r="R35" s="93" t="s">
        <v>126</v>
      </c>
      <c r="S35" s="93" t="s">
        <v>126</v>
      </c>
      <c r="T35" s="93" t="s">
        <v>126</v>
      </c>
      <c r="U35" s="93" t="s">
        <v>126</v>
      </c>
      <c r="V35" s="93" t="s">
        <v>126</v>
      </c>
      <c r="W35" s="93" t="s">
        <v>127</v>
      </c>
      <c r="X35" s="93" t="s">
        <v>126</v>
      </c>
      <c r="Y35" s="93" t="s">
        <v>126</v>
      </c>
      <c r="Z35" s="93" t="s">
        <v>126</v>
      </c>
      <c r="AA35" s="93" t="s">
        <v>126</v>
      </c>
      <c r="AB35" s="93" t="s">
        <v>126</v>
      </c>
      <c r="AC35" s="93" t="s">
        <v>126</v>
      </c>
      <c r="AD35" s="93" t="s">
        <v>127</v>
      </c>
      <c r="AE35" s="93" t="s">
        <v>126</v>
      </c>
      <c r="AF35" s="93" t="s">
        <v>126</v>
      </c>
      <c r="AG35" s="93" t="s">
        <v>127</v>
      </c>
      <c r="AH35" s="85">
        <v>16</v>
      </c>
      <c r="AI35" s="172">
        <v>0.2</v>
      </c>
      <c r="AJ35" s="85" t="s">
        <v>689</v>
      </c>
      <c r="AK35" s="172">
        <v>1</v>
      </c>
      <c r="AL35" s="85" t="s">
        <v>708</v>
      </c>
      <c r="AM35" s="85" t="s">
        <v>133</v>
      </c>
      <c r="AN35" s="173" t="s">
        <v>369</v>
      </c>
      <c r="AO35" s="171" t="s">
        <v>1655</v>
      </c>
      <c r="AP35" s="167" t="s">
        <v>370</v>
      </c>
      <c r="AQ35" s="167" t="s">
        <v>371</v>
      </c>
      <c r="AR35" s="167" t="s">
        <v>372</v>
      </c>
      <c r="AS35" s="85" t="s">
        <v>685</v>
      </c>
      <c r="AT35" s="173" t="s">
        <v>104</v>
      </c>
      <c r="AU35" s="173" t="s">
        <v>95</v>
      </c>
      <c r="AV35" s="172">
        <v>0.4</v>
      </c>
      <c r="AW35" s="173" t="s">
        <v>96</v>
      </c>
      <c r="AX35" s="173" t="s">
        <v>353</v>
      </c>
      <c r="AY35" s="173" t="s">
        <v>97</v>
      </c>
      <c r="AZ35" s="173" t="s">
        <v>98</v>
      </c>
      <c r="BA35" s="173" t="s">
        <v>99</v>
      </c>
      <c r="BB35" s="173" t="s">
        <v>373</v>
      </c>
      <c r="BC35" s="175">
        <v>4.3199999999999995E-2</v>
      </c>
      <c r="BD35" s="244">
        <v>1</v>
      </c>
      <c r="BE35" s="174">
        <v>4.3199999999999995E-2</v>
      </c>
      <c r="BF35" s="174" t="s">
        <v>689</v>
      </c>
      <c r="BG35" s="174">
        <v>1</v>
      </c>
      <c r="BH35" s="176" t="s">
        <v>708</v>
      </c>
      <c r="BI35" s="85" t="s">
        <v>133</v>
      </c>
      <c r="BJ35" s="173" t="s">
        <v>101</v>
      </c>
      <c r="BK35" s="177" t="s">
        <v>102</v>
      </c>
      <c r="BL35" s="177" t="s">
        <v>102</v>
      </c>
      <c r="BM35" s="178" t="s">
        <v>102</v>
      </c>
      <c r="BN35" s="170" t="s">
        <v>363</v>
      </c>
      <c r="BO35" s="170" t="s">
        <v>374</v>
      </c>
      <c r="BP35" s="170" t="s">
        <v>102</v>
      </c>
    </row>
    <row r="36" spans="1:68" ht="207.75" x14ac:dyDescent="0.25">
      <c r="A36" s="20">
        <v>2</v>
      </c>
      <c r="B36" s="179" t="s">
        <v>1583</v>
      </c>
      <c r="C36" s="85" t="s">
        <v>607</v>
      </c>
      <c r="D36" s="170" t="s">
        <v>346</v>
      </c>
      <c r="E36" s="167" t="s">
        <v>88</v>
      </c>
      <c r="F36" s="167" t="s">
        <v>296</v>
      </c>
      <c r="G36" s="167" t="s">
        <v>181</v>
      </c>
      <c r="H36" s="167" t="s">
        <v>375</v>
      </c>
      <c r="I36" s="171" t="s">
        <v>1656</v>
      </c>
      <c r="J36" s="170" t="s">
        <v>123</v>
      </c>
      <c r="K36" s="170" t="s">
        <v>124</v>
      </c>
      <c r="L36" s="170" t="s">
        <v>125</v>
      </c>
      <c r="M36" s="300">
        <v>1</v>
      </c>
      <c r="N36" s="93"/>
      <c r="O36" s="93" t="s">
        <v>126</v>
      </c>
      <c r="P36" s="93" t="s">
        <v>126</v>
      </c>
      <c r="Q36" s="93" t="s">
        <v>127</v>
      </c>
      <c r="R36" s="93" t="s">
        <v>127</v>
      </c>
      <c r="S36" s="93" t="s">
        <v>126</v>
      </c>
      <c r="T36" s="93" t="s">
        <v>126</v>
      </c>
      <c r="U36" s="93" t="s">
        <v>127</v>
      </c>
      <c r="V36" s="93" t="s">
        <v>127</v>
      </c>
      <c r="W36" s="93" t="s">
        <v>126</v>
      </c>
      <c r="X36" s="93" t="s">
        <v>126</v>
      </c>
      <c r="Y36" s="93" t="s">
        <v>126</v>
      </c>
      <c r="Z36" s="93" t="s">
        <v>126</v>
      </c>
      <c r="AA36" s="93" t="s">
        <v>126</v>
      </c>
      <c r="AB36" s="93" t="s">
        <v>126</v>
      </c>
      <c r="AC36" s="93" t="s">
        <v>126</v>
      </c>
      <c r="AD36" s="93" t="s">
        <v>127</v>
      </c>
      <c r="AE36" s="93" t="s">
        <v>126</v>
      </c>
      <c r="AF36" s="93" t="s">
        <v>126</v>
      </c>
      <c r="AG36" s="93" t="s">
        <v>127</v>
      </c>
      <c r="AH36" s="85">
        <v>13</v>
      </c>
      <c r="AI36" s="172">
        <v>0.2</v>
      </c>
      <c r="AJ36" s="85" t="s">
        <v>689</v>
      </c>
      <c r="AK36" s="172">
        <v>1</v>
      </c>
      <c r="AL36" s="85" t="s">
        <v>708</v>
      </c>
      <c r="AM36" s="85" t="s">
        <v>133</v>
      </c>
      <c r="AN36" s="173" t="s">
        <v>376</v>
      </c>
      <c r="AO36" s="171" t="s">
        <v>1657</v>
      </c>
      <c r="AP36" s="167" t="s">
        <v>377</v>
      </c>
      <c r="AQ36" s="167" t="s">
        <v>378</v>
      </c>
      <c r="AR36" s="167" t="s">
        <v>379</v>
      </c>
      <c r="AS36" s="85" t="s">
        <v>685</v>
      </c>
      <c r="AT36" s="173" t="s">
        <v>104</v>
      </c>
      <c r="AU36" s="173" t="s">
        <v>95</v>
      </c>
      <c r="AV36" s="172">
        <v>0.4</v>
      </c>
      <c r="AW36" s="173" t="s">
        <v>96</v>
      </c>
      <c r="AX36" s="173" t="s">
        <v>348</v>
      </c>
      <c r="AY36" s="173" t="s">
        <v>97</v>
      </c>
      <c r="AZ36" s="173" t="s">
        <v>98</v>
      </c>
      <c r="BA36" s="173" t="s">
        <v>99</v>
      </c>
      <c r="BB36" s="173" t="s">
        <v>380</v>
      </c>
      <c r="BC36" s="175">
        <v>0.12</v>
      </c>
      <c r="BD36" s="244">
        <v>1</v>
      </c>
      <c r="BE36" s="174">
        <v>0.12</v>
      </c>
      <c r="BF36" s="174" t="s">
        <v>689</v>
      </c>
      <c r="BG36" s="174">
        <v>1</v>
      </c>
      <c r="BH36" s="176" t="s">
        <v>708</v>
      </c>
      <c r="BI36" s="85" t="s">
        <v>133</v>
      </c>
      <c r="BJ36" s="173" t="s">
        <v>101</v>
      </c>
      <c r="BK36" s="177" t="s">
        <v>1658</v>
      </c>
      <c r="BL36" s="177" t="s">
        <v>956</v>
      </c>
      <c r="BM36" s="178">
        <v>44915</v>
      </c>
      <c r="BN36" s="170" t="s">
        <v>381</v>
      </c>
      <c r="BO36" s="170" t="s">
        <v>382</v>
      </c>
      <c r="BP36" s="170" t="s">
        <v>351</v>
      </c>
    </row>
    <row r="37" spans="1:68" ht="180.75" x14ac:dyDescent="0.25">
      <c r="A37" s="20">
        <v>1</v>
      </c>
      <c r="B37" s="179" t="s">
        <v>1584</v>
      </c>
      <c r="C37" s="85" t="s">
        <v>607</v>
      </c>
      <c r="D37" s="170" t="s">
        <v>383</v>
      </c>
      <c r="E37" s="167" t="s">
        <v>88</v>
      </c>
      <c r="F37" s="167" t="s">
        <v>180</v>
      </c>
      <c r="G37" s="167" t="s">
        <v>181</v>
      </c>
      <c r="H37" s="167" t="s">
        <v>394</v>
      </c>
      <c r="I37" s="171" t="s">
        <v>1660</v>
      </c>
      <c r="J37" s="170" t="s">
        <v>123</v>
      </c>
      <c r="K37" s="170" t="s">
        <v>124</v>
      </c>
      <c r="L37" s="170" t="s">
        <v>125</v>
      </c>
      <c r="M37" s="300">
        <v>1</v>
      </c>
      <c r="N37" s="93"/>
      <c r="O37" s="93" t="s">
        <v>126</v>
      </c>
      <c r="P37" s="93" t="s">
        <v>126</v>
      </c>
      <c r="Q37" s="93" t="s">
        <v>127</v>
      </c>
      <c r="R37" s="93" t="s">
        <v>127</v>
      </c>
      <c r="S37" s="93" t="s">
        <v>126</v>
      </c>
      <c r="T37" s="93" t="s">
        <v>126</v>
      </c>
      <c r="U37" s="93" t="s">
        <v>127</v>
      </c>
      <c r="V37" s="93" t="s">
        <v>127</v>
      </c>
      <c r="W37" s="93" t="s">
        <v>126</v>
      </c>
      <c r="X37" s="93" t="s">
        <v>126</v>
      </c>
      <c r="Y37" s="93" t="s">
        <v>126</v>
      </c>
      <c r="Z37" s="93" t="s">
        <v>126</v>
      </c>
      <c r="AA37" s="93" t="s">
        <v>126</v>
      </c>
      <c r="AB37" s="93" t="s">
        <v>126</v>
      </c>
      <c r="AC37" s="93" t="s">
        <v>126</v>
      </c>
      <c r="AD37" s="93" t="s">
        <v>127</v>
      </c>
      <c r="AE37" s="93" t="s">
        <v>126</v>
      </c>
      <c r="AF37" s="93" t="s">
        <v>126</v>
      </c>
      <c r="AG37" s="93" t="s">
        <v>127</v>
      </c>
      <c r="AH37" s="85">
        <v>13</v>
      </c>
      <c r="AI37" s="172">
        <v>0.2</v>
      </c>
      <c r="AJ37" s="85" t="s">
        <v>689</v>
      </c>
      <c r="AK37" s="172">
        <v>1</v>
      </c>
      <c r="AL37" s="85" t="s">
        <v>708</v>
      </c>
      <c r="AM37" s="85" t="s">
        <v>133</v>
      </c>
      <c r="AN37" s="173" t="s">
        <v>390</v>
      </c>
      <c r="AO37" s="171" t="s">
        <v>1659</v>
      </c>
      <c r="AP37" s="167" t="s">
        <v>391</v>
      </c>
      <c r="AQ37" s="167" t="s">
        <v>254</v>
      </c>
      <c r="AR37" s="167" t="s">
        <v>255</v>
      </c>
      <c r="AS37" s="85" t="s">
        <v>685</v>
      </c>
      <c r="AT37" s="173" t="s">
        <v>94</v>
      </c>
      <c r="AU37" s="173" t="s">
        <v>95</v>
      </c>
      <c r="AV37" s="172">
        <v>0.3</v>
      </c>
      <c r="AW37" s="173" t="s">
        <v>96</v>
      </c>
      <c r="AX37" s="173" t="s">
        <v>252</v>
      </c>
      <c r="AY37" s="173" t="s">
        <v>97</v>
      </c>
      <c r="AZ37" s="173" t="s">
        <v>98</v>
      </c>
      <c r="BA37" s="173" t="s">
        <v>99</v>
      </c>
      <c r="BB37" s="173" t="s">
        <v>256</v>
      </c>
      <c r="BC37" s="175">
        <v>0.14000000000000001</v>
      </c>
      <c r="BD37" s="244">
        <v>1</v>
      </c>
      <c r="BE37" s="174">
        <v>9.8000000000000004E-2</v>
      </c>
      <c r="BF37" s="174" t="s">
        <v>689</v>
      </c>
      <c r="BG37" s="174">
        <v>1</v>
      </c>
      <c r="BH37" s="176" t="s">
        <v>708</v>
      </c>
      <c r="BI37" s="85" t="s">
        <v>133</v>
      </c>
      <c r="BJ37" s="173" t="s">
        <v>101</v>
      </c>
      <c r="BK37" s="177" t="s">
        <v>102</v>
      </c>
      <c r="BL37" s="177" t="s">
        <v>102</v>
      </c>
      <c r="BM37" s="178" t="s">
        <v>102</v>
      </c>
      <c r="BN37" s="170" t="s">
        <v>395</v>
      </c>
      <c r="BO37" s="170" t="s">
        <v>258</v>
      </c>
      <c r="BP37" s="170" t="s">
        <v>102</v>
      </c>
    </row>
    <row r="38" spans="1:68" ht="180.75" x14ac:dyDescent="0.25">
      <c r="A38" s="20"/>
      <c r="B38" s="85" t="s">
        <v>1584</v>
      </c>
      <c r="C38" s="85" t="s">
        <v>607</v>
      </c>
      <c r="D38" s="170" t="s">
        <v>383</v>
      </c>
      <c r="E38" s="167" t="s">
        <v>88</v>
      </c>
      <c r="F38" s="167" t="s">
        <v>180</v>
      </c>
      <c r="G38" s="167" t="s">
        <v>181</v>
      </c>
      <c r="H38" s="167" t="s">
        <v>394</v>
      </c>
      <c r="I38" s="171" t="s">
        <v>1660</v>
      </c>
      <c r="J38" s="170" t="s">
        <v>123</v>
      </c>
      <c r="K38" s="170" t="s">
        <v>124</v>
      </c>
      <c r="L38" s="170" t="s">
        <v>125</v>
      </c>
      <c r="M38" s="300">
        <v>1</v>
      </c>
      <c r="N38" s="93"/>
      <c r="O38" s="93" t="s">
        <v>126</v>
      </c>
      <c r="P38" s="93" t="s">
        <v>126</v>
      </c>
      <c r="Q38" s="93" t="s">
        <v>127</v>
      </c>
      <c r="R38" s="93" t="s">
        <v>127</v>
      </c>
      <c r="S38" s="93" t="s">
        <v>126</v>
      </c>
      <c r="T38" s="93" t="s">
        <v>126</v>
      </c>
      <c r="U38" s="93" t="s">
        <v>127</v>
      </c>
      <c r="V38" s="93" t="s">
        <v>127</v>
      </c>
      <c r="W38" s="93" t="s">
        <v>126</v>
      </c>
      <c r="X38" s="93" t="s">
        <v>126</v>
      </c>
      <c r="Y38" s="93" t="s">
        <v>126</v>
      </c>
      <c r="Z38" s="93" t="s">
        <v>126</v>
      </c>
      <c r="AA38" s="93" t="s">
        <v>126</v>
      </c>
      <c r="AB38" s="93" t="s">
        <v>126</v>
      </c>
      <c r="AC38" s="93" t="s">
        <v>126</v>
      </c>
      <c r="AD38" s="93" t="s">
        <v>127</v>
      </c>
      <c r="AE38" s="93" t="s">
        <v>126</v>
      </c>
      <c r="AF38" s="93" t="s">
        <v>126</v>
      </c>
      <c r="AG38" s="93" t="s">
        <v>127</v>
      </c>
      <c r="AH38" s="85">
        <v>13</v>
      </c>
      <c r="AI38" s="172">
        <v>0.2</v>
      </c>
      <c r="AJ38" s="85" t="s">
        <v>689</v>
      </c>
      <c r="AK38" s="172">
        <v>1</v>
      </c>
      <c r="AL38" s="85" t="s">
        <v>708</v>
      </c>
      <c r="AM38" s="85" t="s">
        <v>133</v>
      </c>
      <c r="AN38" s="173" t="s">
        <v>392</v>
      </c>
      <c r="AO38" s="171" t="s">
        <v>1638</v>
      </c>
      <c r="AP38" s="167" t="s">
        <v>260</v>
      </c>
      <c r="AQ38" s="167" t="s">
        <v>261</v>
      </c>
      <c r="AR38" s="167" t="s">
        <v>262</v>
      </c>
      <c r="AS38" s="85" t="s">
        <v>685</v>
      </c>
      <c r="AT38" s="173" t="s">
        <v>94</v>
      </c>
      <c r="AU38" s="173" t="s">
        <v>95</v>
      </c>
      <c r="AV38" s="172">
        <v>0.3</v>
      </c>
      <c r="AW38" s="173" t="s">
        <v>96</v>
      </c>
      <c r="AX38" s="173" t="s">
        <v>252</v>
      </c>
      <c r="AY38" s="173" t="s">
        <v>97</v>
      </c>
      <c r="AZ38" s="173" t="s">
        <v>118</v>
      </c>
      <c r="BA38" s="173" t="s">
        <v>99</v>
      </c>
      <c r="BB38" s="173" t="s">
        <v>264</v>
      </c>
      <c r="BC38" s="175">
        <v>9.8000000000000004E-2</v>
      </c>
      <c r="BD38" s="244">
        <v>1</v>
      </c>
      <c r="BE38" s="174">
        <v>9.8000000000000004E-2</v>
      </c>
      <c r="BF38" s="174" t="s">
        <v>689</v>
      </c>
      <c r="BG38" s="174">
        <v>1</v>
      </c>
      <c r="BH38" s="176" t="s">
        <v>708</v>
      </c>
      <c r="BI38" s="85" t="s">
        <v>133</v>
      </c>
      <c r="BJ38" s="173" t="s">
        <v>101</v>
      </c>
      <c r="BK38" s="177" t="s">
        <v>102</v>
      </c>
      <c r="BL38" s="177" t="s">
        <v>102</v>
      </c>
      <c r="BM38" s="178" t="s">
        <v>102</v>
      </c>
      <c r="BN38" s="170" t="s">
        <v>395</v>
      </c>
      <c r="BO38" s="170" t="s">
        <v>265</v>
      </c>
      <c r="BP38" s="170" t="s">
        <v>102</v>
      </c>
    </row>
    <row r="39" spans="1:68" ht="171.75" x14ac:dyDescent="0.25">
      <c r="A39" s="20">
        <v>2</v>
      </c>
      <c r="B39" s="179" t="s">
        <v>1585</v>
      </c>
      <c r="C39" s="85" t="s">
        <v>607</v>
      </c>
      <c r="D39" s="170" t="s">
        <v>383</v>
      </c>
      <c r="E39" s="167" t="s">
        <v>88</v>
      </c>
      <c r="F39" s="167" t="s">
        <v>180</v>
      </c>
      <c r="G39" s="167" t="s">
        <v>181</v>
      </c>
      <c r="H39" s="167" t="s">
        <v>396</v>
      </c>
      <c r="I39" s="171" t="s">
        <v>1661</v>
      </c>
      <c r="J39" s="170" t="s">
        <v>123</v>
      </c>
      <c r="K39" s="170" t="s">
        <v>124</v>
      </c>
      <c r="L39" s="170" t="s">
        <v>125</v>
      </c>
      <c r="M39" s="300">
        <v>1</v>
      </c>
      <c r="N39" s="93"/>
      <c r="O39" s="93" t="s">
        <v>126</v>
      </c>
      <c r="P39" s="93" t="s">
        <v>126</v>
      </c>
      <c r="Q39" s="93" t="s">
        <v>126</v>
      </c>
      <c r="R39" s="93" t="s">
        <v>126</v>
      </c>
      <c r="S39" s="93" t="s">
        <v>126</v>
      </c>
      <c r="T39" s="93" t="s">
        <v>126</v>
      </c>
      <c r="U39" s="93" t="s">
        <v>126</v>
      </c>
      <c r="V39" s="93" t="s">
        <v>126</v>
      </c>
      <c r="W39" s="93" t="s">
        <v>126</v>
      </c>
      <c r="X39" s="93" t="s">
        <v>126</v>
      </c>
      <c r="Y39" s="93" t="s">
        <v>126</v>
      </c>
      <c r="Z39" s="93" t="s">
        <v>126</v>
      </c>
      <c r="AA39" s="93" t="s">
        <v>126</v>
      </c>
      <c r="AB39" s="93" t="s">
        <v>126</v>
      </c>
      <c r="AC39" s="93" t="s">
        <v>126</v>
      </c>
      <c r="AD39" s="93" t="s">
        <v>127</v>
      </c>
      <c r="AE39" s="93" t="s">
        <v>126</v>
      </c>
      <c r="AF39" s="93" t="s">
        <v>126</v>
      </c>
      <c r="AG39" s="93" t="s">
        <v>127</v>
      </c>
      <c r="AH39" s="85">
        <v>17</v>
      </c>
      <c r="AI39" s="172">
        <v>0.2</v>
      </c>
      <c r="AJ39" s="85" t="s">
        <v>689</v>
      </c>
      <c r="AK39" s="172">
        <v>1</v>
      </c>
      <c r="AL39" s="85" t="s">
        <v>708</v>
      </c>
      <c r="AM39" s="85" t="s">
        <v>133</v>
      </c>
      <c r="AN39" s="173" t="s">
        <v>397</v>
      </c>
      <c r="AO39" s="171" t="s">
        <v>1662</v>
      </c>
      <c r="AP39" s="167" t="s">
        <v>398</v>
      </c>
      <c r="AQ39" s="167" t="s">
        <v>399</v>
      </c>
      <c r="AR39" s="167" t="s">
        <v>400</v>
      </c>
      <c r="AS39" s="85" t="s">
        <v>685</v>
      </c>
      <c r="AT39" s="173" t="s">
        <v>104</v>
      </c>
      <c r="AU39" s="173" t="s">
        <v>95</v>
      </c>
      <c r="AV39" s="172">
        <v>0.4</v>
      </c>
      <c r="AW39" s="173" t="s">
        <v>96</v>
      </c>
      <c r="AX39" s="173" t="s">
        <v>401</v>
      </c>
      <c r="AY39" s="173" t="s">
        <v>97</v>
      </c>
      <c r="AZ39" s="173" t="s">
        <v>98</v>
      </c>
      <c r="BA39" s="173" t="s">
        <v>99</v>
      </c>
      <c r="BB39" s="173" t="s">
        <v>402</v>
      </c>
      <c r="BC39" s="175">
        <v>0.12</v>
      </c>
      <c r="BD39" s="244">
        <v>1</v>
      </c>
      <c r="BE39" s="174">
        <v>7.1999999999999995E-2</v>
      </c>
      <c r="BF39" s="174" t="s">
        <v>689</v>
      </c>
      <c r="BG39" s="174">
        <v>1</v>
      </c>
      <c r="BH39" s="176" t="s">
        <v>708</v>
      </c>
      <c r="BI39" s="85" t="s">
        <v>133</v>
      </c>
      <c r="BJ39" s="173" t="s">
        <v>101</v>
      </c>
      <c r="BK39" s="177" t="s">
        <v>102</v>
      </c>
      <c r="BL39" s="177" t="s">
        <v>102</v>
      </c>
      <c r="BM39" s="178" t="s">
        <v>102</v>
      </c>
      <c r="BN39" s="170" t="s">
        <v>403</v>
      </c>
      <c r="BO39" s="170" t="s">
        <v>404</v>
      </c>
      <c r="BP39" s="170" t="s">
        <v>102</v>
      </c>
    </row>
    <row r="40" spans="1:68" ht="177" x14ac:dyDescent="0.25">
      <c r="A40" s="20"/>
      <c r="B40" s="85" t="s">
        <v>1585</v>
      </c>
      <c r="C40" s="85" t="s">
        <v>607</v>
      </c>
      <c r="D40" s="170" t="s">
        <v>383</v>
      </c>
      <c r="E40" s="167" t="s">
        <v>88</v>
      </c>
      <c r="F40" s="167" t="s">
        <v>180</v>
      </c>
      <c r="G40" s="167" t="s">
        <v>181</v>
      </c>
      <c r="H40" s="167" t="s">
        <v>396</v>
      </c>
      <c r="I40" s="171" t="s">
        <v>1661</v>
      </c>
      <c r="J40" s="170" t="s">
        <v>123</v>
      </c>
      <c r="K40" s="170" t="s">
        <v>124</v>
      </c>
      <c r="L40" s="170" t="s">
        <v>125</v>
      </c>
      <c r="M40" s="300">
        <v>1</v>
      </c>
      <c r="N40" s="93"/>
      <c r="O40" s="93" t="s">
        <v>126</v>
      </c>
      <c r="P40" s="93" t="s">
        <v>126</v>
      </c>
      <c r="Q40" s="93" t="s">
        <v>126</v>
      </c>
      <c r="R40" s="93" t="s">
        <v>126</v>
      </c>
      <c r="S40" s="93" t="s">
        <v>126</v>
      </c>
      <c r="T40" s="93" t="s">
        <v>126</v>
      </c>
      <c r="U40" s="93" t="s">
        <v>126</v>
      </c>
      <c r="V40" s="93" t="s">
        <v>126</v>
      </c>
      <c r="W40" s="93" t="s">
        <v>126</v>
      </c>
      <c r="X40" s="93" t="s">
        <v>126</v>
      </c>
      <c r="Y40" s="93" t="s">
        <v>126</v>
      </c>
      <c r="Z40" s="93" t="s">
        <v>126</v>
      </c>
      <c r="AA40" s="93" t="s">
        <v>126</v>
      </c>
      <c r="AB40" s="93" t="s">
        <v>126</v>
      </c>
      <c r="AC40" s="93" t="s">
        <v>126</v>
      </c>
      <c r="AD40" s="93" t="s">
        <v>127</v>
      </c>
      <c r="AE40" s="93" t="s">
        <v>126</v>
      </c>
      <c r="AF40" s="93" t="s">
        <v>126</v>
      </c>
      <c r="AG40" s="93" t="s">
        <v>127</v>
      </c>
      <c r="AH40" s="85">
        <v>17</v>
      </c>
      <c r="AI40" s="172">
        <v>0.2</v>
      </c>
      <c r="AJ40" s="85" t="s">
        <v>689</v>
      </c>
      <c r="AK40" s="172">
        <v>1</v>
      </c>
      <c r="AL40" s="85" t="s">
        <v>708</v>
      </c>
      <c r="AM40" s="85" t="s">
        <v>133</v>
      </c>
      <c r="AN40" s="173" t="s">
        <v>405</v>
      </c>
      <c r="AO40" s="171" t="s">
        <v>1663</v>
      </c>
      <c r="AP40" s="167" t="s">
        <v>398</v>
      </c>
      <c r="AQ40" s="167" t="s">
        <v>406</v>
      </c>
      <c r="AR40" s="167" t="s">
        <v>407</v>
      </c>
      <c r="AS40" s="85" t="s">
        <v>685</v>
      </c>
      <c r="AT40" s="173" t="s">
        <v>104</v>
      </c>
      <c r="AU40" s="173" t="s">
        <v>95</v>
      </c>
      <c r="AV40" s="172">
        <v>0.4</v>
      </c>
      <c r="AW40" s="173" t="s">
        <v>96</v>
      </c>
      <c r="AX40" s="173" t="s">
        <v>401</v>
      </c>
      <c r="AY40" s="173" t="s">
        <v>97</v>
      </c>
      <c r="AZ40" s="173" t="s">
        <v>98</v>
      </c>
      <c r="BA40" s="173" t="s">
        <v>99</v>
      </c>
      <c r="BB40" s="173" t="s">
        <v>408</v>
      </c>
      <c r="BC40" s="175">
        <v>7.1999999999999995E-2</v>
      </c>
      <c r="BD40" s="244">
        <v>1</v>
      </c>
      <c r="BE40" s="174">
        <v>7.1999999999999995E-2</v>
      </c>
      <c r="BF40" s="174" t="s">
        <v>689</v>
      </c>
      <c r="BG40" s="174">
        <v>1</v>
      </c>
      <c r="BH40" s="176" t="s">
        <v>708</v>
      </c>
      <c r="BI40" s="85" t="s">
        <v>133</v>
      </c>
      <c r="BJ40" s="173" t="s">
        <v>101</v>
      </c>
      <c r="BK40" s="177" t="s">
        <v>102</v>
      </c>
      <c r="BL40" s="177" t="s">
        <v>102</v>
      </c>
      <c r="BM40" s="178" t="s">
        <v>102</v>
      </c>
      <c r="BN40" s="170" t="s">
        <v>403</v>
      </c>
      <c r="BO40" s="170" t="s">
        <v>409</v>
      </c>
      <c r="BP40" s="170" t="s">
        <v>102</v>
      </c>
    </row>
    <row r="41" spans="1:68" ht="177.75" x14ac:dyDescent="0.25">
      <c r="A41" s="20">
        <v>1</v>
      </c>
      <c r="B41" s="179" t="s">
        <v>1548</v>
      </c>
      <c r="C41" s="85" t="s">
        <v>614</v>
      </c>
      <c r="D41" s="170" t="s">
        <v>410</v>
      </c>
      <c r="E41" s="167" t="s">
        <v>88</v>
      </c>
      <c r="F41" s="167" t="s">
        <v>426</v>
      </c>
      <c r="G41" s="167" t="s">
        <v>427</v>
      </c>
      <c r="H41" s="167" t="s">
        <v>428</v>
      </c>
      <c r="I41" s="171" t="s">
        <v>1664</v>
      </c>
      <c r="J41" s="170" t="s">
        <v>123</v>
      </c>
      <c r="K41" s="170" t="s">
        <v>124</v>
      </c>
      <c r="L41" s="170" t="s">
        <v>125</v>
      </c>
      <c r="M41" s="300">
        <v>1</v>
      </c>
      <c r="N41" s="93"/>
      <c r="O41" s="93" t="s">
        <v>126</v>
      </c>
      <c r="P41" s="93" t="s">
        <v>126</v>
      </c>
      <c r="Q41" s="93" t="s">
        <v>127</v>
      </c>
      <c r="R41" s="93" t="s">
        <v>127</v>
      </c>
      <c r="S41" s="93" t="s">
        <v>127</v>
      </c>
      <c r="T41" s="93" t="s">
        <v>127</v>
      </c>
      <c r="U41" s="93" t="s">
        <v>127</v>
      </c>
      <c r="V41" s="93" t="s">
        <v>127</v>
      </c>
      <c r="W41" s="93" t="s">
        <v>127</v>
      </c>
      <c r="X41" s="93" t="s">
        <v>126</v>
      </c>
      <c r="Y41" s="93" t="s">
        <v>126</v>
      </c>
      <c r="Z41" s="93" t="s">
        <v>126</v>
      </c>
      <c r="AA41" s="93" t="s">
        <v>126</v>
      </c>
      <c r="AB41" s="93" t="s">
        <v>126</v>
      </c>
      <c r="AC41" s="93" t="s">
        <v>126</v>
      </c>
      <c r="AD41" s="93" t="s">
        <v>127</v>
      </c>
      <c r="AE41" s="93" t="s">
        <v>126</v>
      </c>
      <c r="AF41" s="93" t="s">
        <v>126</v>
      </c>
      <c r="AG41" s="93" t="s">
        <v>127</v>
      </c>
      <c r="AH41" s="85">
        <v>10</v>
      </c>
      <c r="AI41" s="172">
        <v>0.2</v>
      </c>
      <c r="AJ41" s="85" t="s">
        <v>689</v>
      </c>
      <c r="AK41" s="172">
        <v>0.8</v>
      </c>
      <c r="AL41" s="85" t="s">
        <v>707</v>
      </c>
      <c r="AM41" s="85" t="s">
        <v>113</v>
      </c>
      <c r="AN41" s="173" t="s">
        <v>429</v>
      </c>
      <c r="AO41" s="171" t="s">
        <v>1665</v>
      </c>
      <c r="AP41" s="167" t="s">
        <v>430</v>
      </c>
      <c r="AQ41" s="167" t="s">
        <v>431</v>
      </c>
      <c r="AR41" s="167" t="s">
        <v>432</v>
      </c>
      <c r="AS41" s="85" t="s">
        <v>685</v>
      </c>
      <c r="AT41" s="173" t="s">
        <v>104</v>
      </c>
      <c r="AU41" s="173" t="s">
        <v>95</v>
      </c>
      <c r="AV41" s="172">
        <v>0.4</v>
      </c>
      <c r="AW41" s="173" t="s">
        <v>105</v>
      </c>
      <c r="AX41" s="173" t="s">
        <v>111</v>
      </c>
      <c r="AY41" s="173" t="s">
        <v>97</v>
      </c>
      <c r="AZ41" s="173" t="s">
        <v>98</v>
      </c>
      <c r="BA41" s="173" t="s">
        <v>99</v>
      </c>
      <c r="BB41" s="173" t="s">
        <v>433</v>
      </c>
      <c r="BC41" s="175">
        <v>0.12</v>
      </c>
      <c r="BD41" s="244">
        <v>0.8</v>
      </c>
      <c r="BE41" s="174">
        <v>0.12</v>
      </c>
      <c r="BF41" s="174" t="s">
        <v>689</v>
      </c>
      <c r="BG41" s="174">
        <v>0.8</v>
      </c>
      <c r="BH41" s="176" t="s">
        <v>707</v>
      </c>
      <c r="BI41" s="85" t="s">
        <v>113</v>
      </c>
      <c r="BJ41" s="173" t="s">
        <v>101</v>
      </c>
      <c r="BK41" s="177" t="s">
        <v>1666</v>
      </c>
      <c r="BL41" s="177" t="s">
        <v>958</v>
      </c>
      <c r="BM41" s="178">
        <v>44773</v>
      </c>
      <c r="BN41" s="170" t="s">
        <v>434</v>
      </c>
      <c r="BO41" s="170" t="s">
        <v>435</v>
      </c>
      <c r="BP41" s="170" t="s">
        <v>179</v>
      </c>
    </row>
    <row r="42" spans="1:68" ht="197.25" x14ac:dyDescent="0.25">
      <c r="A42" s="20">
        <v>2</v>
      </c>
      <c r="B42" s="179" t="s">
        <v>1586</v>
      </c>
      <c r="C42" s="85" t="s">
        <v>614</v>
      </c>
      <c r="D42" s="170" t="s">
        <v>410</v>
      </c>
      <c r="E42" s="167" t="s">
        <v>88</v>
      </c>
      <c r="F42" s="167" t="s">
        <v>426</v>
      </c>
      <c r="G42" s="167" t="s">
        <v>436</v>
      </c>
      <c r="H42" s="167" t="s">
        <v>437</v>
      </c>
      <c r="I42" s="171" t="s">
        <v>1667</v>
      </c>
      <c r="J42" s="170" t="s">
        <v>123</v>
      </c>
      <c r="K42" s="170" t="s">
        <v>124</v>
      </c>
      <c r="L42" s="170" t="s">
        <v>125</v>
      </c>
      <c r="M42" s="300">
        <v>1</v>
      </c>
      <c r="N42" s="93"/>
      <c r="O42" s="93" t="s">
        <v>126</v>
      </c>
      <c r="P42" s="93" t="s">
        <v>126</v>
      </c>
      <c r="Q42" s="93" t="s">
        <v>127</v>
      </c>
      <c r="R42" s="93" t="s">
        <v>127</v>
      </c>
      <c r="S42" s="93" t="s">
        <v>126</v>
      </c>
      <c r="T42" s="93" t="s">
        <v>126</v>
      </c>
      <c r="U42" s="93" t="s">
        <v>127</v>
      </c>
      <c r="V42" s="93" t="s">
        <v>127</v>
      </c>
      <c r="W42" s="93" t="s">
        <v>126</v>
      </c>
      <c r="X42" s="93" t="s">
        <v>126</v>
      </c>
      <c r="Y42" s="93" t="s">
        <v>126</v>
      </c>
      <c r="Z42" s="93" t="s">
        <v>126</v>
      </c>
      <c r="AA42" s="93" t="s">
        <v>126</v>
      </c>
      <c r="AB42" s="93" t="s">
        <v>126</v>
      </c>
      <c r="AC42" s="93" t="s">
        <v>126</v>
      </c>
      <c r="AD42" s="93" t="s">
        <v>127</v>
      </c>
      <c r="AE42" s="93" t="s">
        <v>126</v>
      </c>
      <c r="AF42" s="93" t="s">
        <v>126</v>
      </c>
      <c r="AG42" s="93" t="s">
        <v>127</v>
      </c>
      <c r="AH42" s="85">
        <v>13</v>
      </c>
      <c r="AI42" s="172">
        <v>0.2</v>
      </c>
      <c r="AJ42" s="85" t="s">
        <v>689</v>
      </c>
      <c r="AK42" s="172">
        <v>1</v>
      </c>
      <c r="AL42" s="85" t="s">
        <v>708</v>
      </c>
      <c r="AM42" s="85" t="s">
        <v>133</v>
      </c>
      <c r="AN42" s="173" t="s">
        <v>438</v>
      </c>
      <c r="AO42" s="171" t="s">
        <v>1668</v>
      </c>
      <c r="AP42" s="167" t="s">
        <v>414</v>
      </c>
      <c r="AQ42" s="167" t="s">
        <v>439</v>
      </c>
      <c r="AR42" s="167" t="s">
        <v>440</v>
      </c>
      <c r="AS42" s="85" t="s">
        <v>685</v>
      </c>
      <c r="AT42" s="173" t="s">
        <v>104</v>
      </c>
      <c r="AU42" s="173" t="s">
        <v>95</v>
      </c>
      <c r="AV42" s="172">
        <v>0.4</v>
      </c>
      <c r="AW42" s="173" t="s">
        <v>96</v>
      </c>
      <c r="AX42" s="173" t="s">
        <v>441</v>
      </c>
      <c r="AY42" s="173" t="s">
        <v>97</v>
      </c>
      <c r="AZ42" s="173" t="s">
        <v>98</v>
      </c>
      <c r="BA42" s="173" t="s">
        <v>99</v>
      </c>
      <c r="BB42" s="173" t="s">
        <v>442</v>
      </c>
      <c r="BC42" s="175">
        <v>0.12</v>
      </c>
      <c r="BD42" s="244">
        <v>1</v>
      </c>
      <c r="BE42" s="174">
        <v>0.12</v>
      </c>
      <c r="BF42" s="174" t="s">
        <v>689</v>
      </c>
      <c r="BG42" s="174">
        <v>1</v>
      </c>
      <c r="BH42" s="176" t="s">
        <v>708</v>
      </c>
      <c r="BI42" s="85" t="s">
        <v>133</v>
      </c>
      <c r="BJ42" s="173" t="s">
        <v>101</v>
      </c>
      <c r="BK42" s="177" t="s">
        <v>1669</v>
      </c>
      <c r="BL42" s="177" t="s">
        <v>962</v>
      </c>
      <c r="BM42" s="178">
        <v>44926</v>
      </c>
      <c r="BN42" s="170" t="s">
        <v>443</v>
      </c>
      <c r="BO42" s="170" t="s">
        <v>444</v>
      </c>
      <c r="BP42" s="170" t="s">
        <v>179</v>
      </c>
    </row>
    <row r="43" spans="1:68" ht="345" x14ac:dyDescent="0.25">
      <c r="A43" s="20">
        <v>1</v>
      </c>
      <c r="B43" s="179" t="s">
        <v>1587</v>
      </c>
      <c r="C43" s="85" t="s">
        <v>607</v>
      </c>
      <c r="D43" s="170" t="s">
        <v>445</v>
      </c>
      <c r="E43" s="167" t="s">
        <v>88</v>
      </c>
      <c r="F43" s="167" t="s">
        <v>231</v>
      </c>
      <c r="G43" s="167" t="s">
        <v>218</v>
      </c>
      <c r="H43" s="167" t="s">
        <v>455</v>
      </c>
      <c r="I43" s="171" t="s">
        <v>1670</v>
      </c>
      <c r="J43" s="170" t="s">
        <v>123</v>
      </c>
      <c r="K43" s="170" t="s">
        <v>124</v>
      </c>
      <c r="L43" s="170" t="s">
        <v>125</v>
      </c>
      <c r="M43" s="300">
        <v>1</v>
      </c>
      <c r="N43" s="93"/>
      <c r="O43" s="93" t="s">
        <v>126</v>
      </c>
      <c r="P43" s="93" t="s">
        <v>126</v>
      </c>
      <c r="Q43" s="93" t="s">
        <v>126</v>
      </c>
      <c r="R43" s="93" t="s">
        <v>126</v>
      </c>
      <c r="S43" s="93" t="s">
        <v>126</v>
      </c>
      <c r="T43" s="93" t="s">
        <v>127</v>
      </c>
      <c r="U43" s="93" t="s">
        <v>126</v>
      </c>
      <c r="V43" s="93" t="s">
        <v>126</v>
      </c>
      <c r="W43" s="93" t="s">
        <v>126</v>
      </c>
      <c r="X43" s="93" t="s">
        <v>126</v>
      </c>
      <c r="Y43" s="93" t="s">
        <v>126</v>
      </c>
      <c r="Z43" s="93" t="s">
        <v>126</v>
      </c>
      <c r="AA43" s="93" t="s">
        <v>127</v>
      </c>
      <c r="AB43" s="93" t="s">
        <v>126</v>
      </c>
      <c r="AC43" s="93" t="s">
        <v>126</v>
      </c>
      <c r="AD43" s="93" t="s">
        <v>127</v>
      </c>
      <c r="AE43" s="93" t="s">
        <v>126</v>
      </c>
      <c r="AF43" s="93" t="s">
        <v>126</v>
      </c>
      <c r="AG43" s="93" t="s">
        <v>127</v>
      </c>
      <c r="AH43" s="85">
        <v>15</v>
      </c>
      <c r="AI43" s="172">
        <v>0.2</v>
      </c>
      <c r="AJ43" s="85" t="s">
        <v>689</v>
      </c>
      <c r="AK43" s="172">
        <v>1</v>
      </c>
      <c r="AL43" s="85" t="s">
        <v>708</v>
      </c>
      <c r="AM43" s="85" t="s">
        <v>133</v>
      </c>
      <c r="AN43" s="173" t="s">
        <v>456</v>
      </c>
      <c r="AO43" s="171" t="s">
        <v>1671</v>
      </c>
      <c r="AP43" s="167" t="s">
        <v>451</v>
      </c>
      <c r="AQ43" s="167" t="s">
        <v>457</v>
      </c>
      <c r="AR43" s="167" t="s">
        <v>458</v>
      </c>
      <c r="AS43" s="85" t="s">
        <v>685</v>
      </c>
      <c r="AT43" s="173" t="s">
        <v>94</v>
      </c>
      <c r="AU43" s="173" t="s">
        <v>95</v>
      </c>
      <c r="AV43" s="172">
        <v>0.3</v>
      </c>
      <c r="AW43" s="173" t="s">
        <v>105</v>
      </c>
      <c r="AX43" s="173" t="s">
        <v>111</v>
      </c>
      <c r="AY43" s="173" t="s">
        <v>97</v>
      </c>
      <c r="AZ43" s="173" t="s">
        <v>245</v>
      </c>
      <c r="BA43" s="173" t="s">
        <v>99</v>
      </c>
      <c r="BB43" s="173" t="s">
        <v>246</v>
      </c>
      <c r="BC43" s="175">
        <v>0.14000000000000001</v>
      </c>
      <c r="BD43" s="244">
        <v>1</v>
      </c>
      <c r="BE43" s="174">
        <v>5.04E-2</v>
      </c>
      <c r="BF43" s="174" t="s">
        <v>689</v>
      </c>
      <c r="BG43" s="174">
        <v>1</v>
      </c>
      <c r="BH43" s="176" t="s">
        <v>708</v>
      </c>
      <c r="BI43" s="85" t="s">
        <v>133</v>
      </c>
      <c r="BJ43" s="173" t="s">
        <v>101</v>
      </c>
      <c r="BK43" s="177" t="s">
        <v>1672</v>
      </c>
      <c r="BL43" s="177" t="s">
        <v>965</v>
      </c>
      <c r="BM43" s="178">
        <v>44834</v>
      </c>
      <c r="BN43" s="170" t="s">
        <v>459</v>
      </c>
      <c r="BO43" s="170" t="s">
        <v>460</v>
      </c>
      <c r="BP43" s="170" t="s">
        <v>461</v>
      </c>
    </row>
    <row r="44" spans="1:68" ht="405" x14ac:dyDescent="0.25">
      <c r="A44" s="20"/>
      <c r="B44" s="85" t="s">
        <v>1587</v>
      </c>
      <c r="C44" s="85" t="s">
        <v>607</v>
      </c>
      <c r="D44" s="170" t="s">
        <v>445</v>
      </c>
      <c r="E44" s="167" t="s">
        <v>88</v>
      </c>
      <c r="F44" s="167" t="s">
        <v>231</v>
      </c>
      <c r="G44" s="167" t="s">
        <v>218</v>
      </c>
      <c r="H44" s="167" t="s">
        <v>455</v>
      </c>
      <c r="I44" s="171" t="s">
        <v>1670</v>
      </c>
      <c r="J44" s="170" t="s">
        <v>123</v>
      </c>
      <c r="K44" s="170" t="s">
        <v>124</v>
      </c>
      <c r="L44" s="170" t="s">
        <v>125</v>
      </c>
      <c r="M44" s="300">
        <v>1</v>
      </c>
      <c r="N44" s="93"/>
      <c r="O44" s="93" t="s">
        <v>126</v>
      </c>
      <c r="P44" s="93" t="s">
        <v>126</v>
      </c>
      <c r="Q44" s="93" t="s">
        <v>126</v>
      </c>
      <c r="R44" s="93" t="s">
        <v>126</v>
      </c>
      <c r="S44" s="93" t="s">
        <v>126</v>
      </c>
      <c r="T44" s="93" t="s">
        <v>127</v>
      </c>
      <c r="U44" s="93" t="s">
        <v>126</v>
      </c>
      <c r="V44" s="93" t="s">
        <v>126</v>
      </c>
      <c r="W44" s="93" t="s">
        <v>126</v>
      </c>
      <c r="X44" s="93" t="s">
        <v>126</v>
      </c>
      <c r="Y44" s="93" t="s">
        <v>126</v>
      </c>
      <c r="Z44" s="93" t="s">
        <v>126</v>
      </c>
      <c r="AA44" s="93" t="s">
        <v>127</v>
      </c>
      <c r="AB44" s="93" t="s">
        <v>126</v>
      </c>
      <c r="AC44" s="93" t="s">
        <v>126</v>
      </c>
      <c r="AD44" s="93" t="s">
        <v>127</v>
      </c>
      <c r="AE44" s="93" t="s">
        <v>126</v>
      </c>
      <c r="AF44" s="93" t="s">
        <v>126</v>
      </c>
      <c r="AG44" s="93" t="s">
        <v>127</v>
      </c>
      <c r="AH44" s="85">
        <v>15</v>
      </c>
      <c r="AI44" s="172">
        <v>0.2</v>
      </c>
      <c r="AJ44" s="85" t="s">
        <v>689</v>
      </c>
      <c r="AK44" s="172">
        <v>1</v>
      </c>
      <c r="AL44" s="85" t="s">
        <v>708</v>
      </c>
      <c r="AM44" s="85" t="s">
        <v>133</v>
      </c>
      <c r="AN44" s="173" t="s">
        <v>462</v>
      </c>
      <c r="AO44" s="171" t="s">
        <v>1673</v>
      </c>
      <c r="AP44" s="167" t="s">
        <v>463</v>
      </c>
      <c r="AQ44" s="167" t="s">
        <v>464</v>
      </c>
      <c r="AR44" s="167" t="s">
        <v>465</v>
      </c>
      <c r="AS44" s="85" t="s">
        <v>685</v>
      </c>
      <c r="AT44" s="173" t="s">
        <v>104</v>
      </c>
      <c r="AU44" s="173" t="s">
        <v>95</v>
      </c>
      <c r="AV44" s="172">
        <v>0.4</v>
      </c>
      <c r="AW44" s="173" t="s">
        <v>96</v>
      </c>
      <c r="AX44" s="173" t="s">
        <v>449</v>
      </c>
      <c r="AY44" s="173" t="s">
        <v>97</v>
      </c>
      <c r="AZ44" s="173" t="s">
        <v>98</v>
      </c>
      <c r="BA44" s="173" t="s">
        <v>99</v>
      </c>
      <c r="BB44" s="173" t="s">
        <v>466</v>
      </c>
      <c r="BC44" s="175">
        <v>8.4000000000000005E-2</v>
      </c>
      <c r="BD44" s="244">
        <v>1</v>
      </c>
      <c r="BE44" s="174">
        <v>5.04E-2</v>
      </c>
      <c r="BF44" s="174" t="s">
        <v>689</v>
      </c>
      <c r="BG44" s="174">
        <v>1</v>
      </c>
      <c r="BH44" s="176" t="s">
        <v>708</v>
      </c>
      <c r="BI44" s="85" t="s">
        <v>133</v>
      </c>
      <c r="BJ44" s="173" t="s">
        <v>101</v>
      </c>
      <c r="BK44" s="177" t="s">
        <v>102</v>
      </c>
      <c r="BL44" s="177" t="s">
        <v>102</v>
      </c>
      <c r="BM44" s="178" t="s">
        <v>102</v>
      </c>
      <c r="BN44" s="170" t="s">
        <v>459</v>
      </c>
      <c r="BO44" s="170" t="s">
        <v>467</v>
      </c>
      <c r="BP44" s="170" t="s">
        <v>102</v>
      </c>
    </row>
    <row r="45" spans="1:68" ht="409.5" x14ac:dyDescent="0.25">
      <c r="A45" s="20"/>
      <c r="B45" s="85" t="s">
        <v>1587</v>
      </c>
      <c r="C45" s="85" t="s">
        <v>607</v>
      </c>
      <c r="D45" s="170" t="s">
        <v>445</v>
      </c>
      <c r="E45" s="167" t="s">
        <v>88</v>
      </c>
      <c r="F45" s="167" t="s">
        <v>231</v>
      </c>
      <c r="G45" s="167" t="s">
        <v>218</v>
      </c>
      <c r="H45" s="167" t="s">
        <v>455</v>
      </c>
      <c r="I45" s="171" t="s">
        <v>1670</v>
      </c>
      <c r="J45" s="170" t="s">
        <v>123</v>
      </c>
      <c r="K45" s="170" t="s">
        <v>124</v>
      </c>
      <c r="L45" s="170" t="s">
        <v>125</v>
      </c>
      <c r="M45" s="300">
        <v>1</v>
      </c>
      <c r="N45" s="93"/>
      <c r="O45" s="93" t="s">
        <v>126</v>
      </c>
      <c r="P45" s="93" t="s">
        <v>126</v>
      </c>
      <c r="Q45" s="93" t="s">
        <v>126</v>
      </c>
      <c r="R45" s="93" t="s">
        <v>126</v>
      </c>
      <c r="S45" s="93" t="s">
        <v>126</v>
      </c>
      <c r="T45" s="93" t="s">
        <v>127</v>
      </c>
      <c r="U45" s="93" t="s">
        <v>126</v>
      </c>
      <c r="V45" s="93" t="s">
        <v>126</v>
      </c>
      <c r="W45" s="93" t="s">
        <v>126</v>
      </c>
      <c r="X45" s="93" t="s">
        <v>126</v>
      </c>
      <c r="Y45" s="93" t="s">
        <v>126</v>
      </c>
      <c r="Z45" s="93" t="s">
        <v>126</v>
      </c>
      <c r="AA45" s="93" t="s">
        <v>127</v>
      </c>
      <c r="AB45" s="93" t="s">
        <v>126</v>
      </c>
      <c r="AC45" s="93" t="s">
        <v>126</v>
      </c>
      <c r="AD45" s="93" t="s">
        <v>127</v>
      </c>
      <c r="AE45" s="93" t="s">
        <v>126</v>
      </c>
      <c r="AF45" s="93" t="s">
        <v>126</v>
      </c>
      <c r="AG45" s="93" t="s">
        <v>127</v>
      </c>
      <c r="AH45" s="85">
        <v>15</v>
      </c>
      <c r="AI45" s="172">
        <v>0.2</v>
      </c>
      <c r="AJ45" s="85" t="s">
        <v>689</v>
      </c>
      <c r="AK45" s="172">
        <v>1</v>
      </c>
      <c r="AL45" s="85" t="s">
        <v>708</v>
      </c>
      <c r="AM45" s="85" t="s">
        <v>133</v>
      </c>
      <c r="AN45" s="173" t="s">
        <v>468</v>
      </c>
      <c r="AO45" s="171" t="s">
        <v>1674</v>
      </c>
      <c r="AP45" s="167" t="s">
        <v>469</v>
      </c>
      <c r="AQ45" s="167" t="s">
        <v>470</v>
      </c>
      <c r="AR45" s="167" t="s">
        <v>471</v>
      </c>
      <c r="AS45" s="85" t="s">
        <v>685</v>
      </c>
      <c r="AT45" s="173" t="s">
        <v>104</v>
      </c>
      <c r="AU45" s="173" t="s">
        <v>95</v>
      </c>
      <c r="AV45" s="172">
        <v>0.4</v>
      </c>
      <c r="AW45" s="173" t="s">
        <v>105</v>
      </c>
      <c r="AX45" s="173" t="s">
        <v>111</v>
      </c>
      <c r="AY45" s="173" t="s">
        <v>97</v>
      </c>
      <c r="AZ45" s="173" t="s">
        <v>98</v>
      </c>
      <c r="BA45" s="173" t="s">
        <v>99</v>
      </c>
      <c r="BB45" s="173" t="s">
        <v>246</v>
      </c>
      <c r="BC45" s="175">
        <v>5.04E-2</v>
      </c>
      <c r="BD45" s="244">
        <v>1</v>
      </c>
      <c r="BE45" s="174">
        <v>5.04E-2</v>
      </c>
      <c r="BF45" s="174" t="s">
        <v>689</v>
      </c>
      <c r="BG45" s="174">
        <v>1</v>
      </c>
      <c r="BH45" s="176" t="s">
        <v>708</v>
      </c>
      <c r="BI45" s="85" t="s">
        <v>133</v>
      </c>
      <c r="BJ45" s="173" t="s">
        <v>101</v>
      </c>
      <c r="BK45" s="177" t="s">
        <v>102</v>
      </c>
      <c r="BL45" s="177" t="s">
        <v>102</v>
      </c>
      <c r="BM45" s="178" t="s">
        <v>102</v>
      </c>
      <c r="BN45" s="170" t="s">
        <v>459</v>
      </c>
      <c r="BO45" s="170" t="s">
        <v>472</v>
      </c>
      <c r="BP45" s="170" t="s">
        <v>102</v>
      </c>
    </row>
    <row r="46" spans="1:68" ht="189.75" x14ac:dyDescent="0.25">
      <c r="A46" s="20">
        <v>1</v>
      </c>
      <c r="B46" s="179" t="s">
        <v>1588</v>
      </c>
      <c r="C46" s="85" t="s">
        <v>622</v>
      </c>
      <c r="D46" s="170" t="s">
        <v>473</v>
      </c>
      <c r="E46" s="167" t="s">
        <v>88</v>
      </c>
      <c r="F46" s="167" t="s">
        <v>487</v>
      </c>
      <c r="G46" s="167" t="s">
        <v>488</v>
      </c>
      <c r="H46" s="167" t="s">
        <v>489</v>
      </c>
      <c r="I46" s="171" t="s">
        <v>1676</v>
      </c>
      <c r="J46" s="170" t="s">
        <v>123</v>
      </c>
      <c r="K46" s="170" t="s">
        <v>124</v>
      </c>
      <c r="L46" s="170" t="s">
        <v>125</v>
      </c>
      <c r="M46" s="300">
        <v>1</v>
      </c>
      <c r="N46" s="93" t="s">
        <v>159</v>
      </c>
      <c r="O46" s="93" t="s">
        <v>126</v>
      </c>
      <c r="P46" s="93" t="s">
        <v>126</v>
      </c>
      <c r="Q46" s="93" t="s">
        <v>126</v>
      </c>
      <c r="R46" s="93" t="s">
        <v>126</v>
      </c>
      <c r="S46" s="93" t="s">
        <v>126</v>
      </c>
      <c r="T46" s="93" t="s">
        <v>126</v>
      </c>
      <c r="U46" s="93" t="s">
        <v>127</v>
      </c>
      <c r="V46" s="93" t="s">
        <v>127</v>
      </c>
      <c r="W46" s="93" t="s">
        <v>126</v>
      </c>
      <c r="X46" s="93" t="s">
        <v>126</v>
      </c>
      <c r="Y46" s="93" t="s">
        <v>126</v>
      </c>
      <c r="Z46" s="93" t="s">
        <v>126</v>
      </c>
      <c r="AA46" s="93" t="s">
        <v>127</v>
      </c>
      <c r="AB46" s="93" t="s">
        <v>126</v>
      </c>
      <c r="AC46" s="93" t="s">
        <v>126</v>
      </c>
      <c r="AD46" s="93" t="s">
        <v>127</v>
      </c>
      <c r="AE46" s="93" t="s">
        <v>126</v>
      </c>
      <c r="AF46" s="93" t="s">
        <v>126</v>
      </c>
      <c r="AG46" s="93" t="s">
        <v>127</v>
      </c>
      <c r="AH46" s="85">
        <v>14</v>
      </c>
      <c r="AI46" s="172">
        <v>0.2</v>
      </c>
      <c r="AJ46" s="85" t="s">
        <v>689</v>
      </c>
      <c r="AK46" s="172">
        <v>1</v>
      </c>
      <c r="AL46" s="85" t="s">
        <v>708</v>
      </c>
      <c r="AM46" s="85" t="s">
        <v>133</v>
      </c>
      <c r="AN46" s="173" t="s">
        <v>490</v>
      </c>
      <c r="AO46" s="171" t="s">
        <v>1677</v>
      </c>
      <c r="AP46" s="167" t="s">
        <v>475</v>
      </c>
      <c r="AQ46" s="167" t="s">
        <v>491</v>
      </c>
      <c r="AR46" s="167" t="s">
        <v>492</v>
      </c>
      <c r="AS46" s="85" t="s">
        <v>685</v>
      </c>
      <c r="AT46" s="173" t="s">
        <v>94</v>
      </c>
      <c r="AU46" s="173" t="s">
        <v>95</v>
      </c>
      <c r="AV46" s="172">
        <v>0.3</v>
      </c>
      <c r="AW46" s="173" t="s">
        <v>96</v>
      </c>
      <c r="AX46" s="173" t="s">
        <v>493</v>
      </c>
      <c r="AY46" s="173" t="s">
        <v>97</v>
      </c>
      <c r="AZ46" s="173" t="s">
        <v>98</v>
      </c>
      <c r="BA46" s="173" t="s">
        <v>99</v>
      </c>
      <c r="BB46" s="173" t="s">
        <v>161</v>
      </c>
      <c r="BC46" s="175">
        <v>0.14000000000000001</v>
      </c>
      <c r="BD46" s="244">
        <v>1</v>
      </c>
      <c r="BE46" s="174">
        <v>8.4000000000000005E-2</v>
      </c>
      <c r="BF46" s="174" t="s">
        <v>689</v>
      </c>
      <c r="BG46" s="174">
        <v>1</v>
      </c>
      <c r="BH46" s="176" t="s">
        <v>708</v>
      </c>
      <c r="BI46" s="85" t="s">
        <v>133</v>
      </c>
      <c r="BJ46" s="173" t="s">
        <v>101</v>
      </c>
      <c r="BK46" s="177" t="s">
        <v>1678</v>
      </c>
      <c r="BL46" s="177" t="s">
        <v>970</v>
      </c>
      <c r="BM46" s="178">
        <v>44742</v>
      </c>
      <c r="BN46" s="170" t="s">
        <v>494</v>
      </c>
      <c r="BO46" s="170" t="s">
        <v>495</v>
      </c>
      <c r="BP46" s="170" t="s">
        <v>496</v>
      </c>
    </row>
    <row r="47" spans="1:68" ht="198" x14ac:dyDescent="0.25">
      <c r="A47" s="20"/>
      <c r="B47" s="85" t="s">
        <v>1588</v>
      </c>
      <c r="C47" s="85" t="s">
        <v>622</v>
      </c>
      <c r="D47" s="170" t="s">
        <v>473</v>
      </c>
      <c r="E47" s="167" t="s">
        <v>88</v>
      </c>
      <c r="F47" s="167" t="s">
        <v>487</v>
      </c>
      <c r="G47" s="167" t="s">
        <v>488</v>
      </c>
      <c r="H47" s="167" t="s">
        <v>489</v>
      </c>
      <c r="I47" s="171" t="s">
        <v>1676</v>
      </c>
      <c r="J47" s="170" t="s">
        <v>123</v>
      </c>
      <c r="K47" s="170" t="s">
        <v>124</v>
      </c>
      <c r="L47" s="170" t="s">
        <v>125</v>
      </c>
      <c r="M47" s="300">
        <v>1</v>
      </c>
      <c r="N47" s="93" t="s">
        <v>159</v>
      </c>
      <c r="O47" s="93" t="s">
        <v>126</v>
      </c>
      <c r="P47" s="93" t="s">
        <v>126</v>
      </c>
      <c r="Q47" s="93" t="s">
        <v>126</v>
      </c>
      <c r="R47" s="93" t="s">
        <v>126</v>
      </c>
      <c r="S47" s="93" t="s">
        <v>126</v>
      </c>
      <c r="T47" s="93" t="s">
        <v>126</v>
      </c>
      <c r="U47" s="93" t="s">
        <v>127</v>
      </c>
      <c r="V47" s="93" t="s">
        <v>127</v>
      </c>
      <c r="W47" s="93" t="s">
        <v>126</v>
      </c>
      <c r="X47" s="93" t="s">
        <v>126</v>
      </c>
      <c r="Y47" s="93" t="s">
        <v>126</v>
      </c>
      <c r="Z47" s="93" t="s">
        <v>126</v>
      </c>
      <c r="AA47" s="93" t="s">
        <v>127</v>
      </c>
      <c r="AB47" s="93" t="s">
        <v>126</v>
      </c>
      <c r="AC47" s="93" t="s">
        <v>126</v>
      </c>
      <c r="AD47" s="93" t="s">
        <v>127</v>
      </c>
      <c r="AE47" s="93" t="s">
        <v>126</v>
      </c>
      <c r="AF47" s="93" t="s">
        <v>126</v>
      </c>
      <c r="AG47" s="93" t="s">
        <v>127</v>
      </c>
      <c r="AH47" s="85">
        <v>14</v>
      </c>
      <c r="AI47" s="172">
        <v>0.2</v>
      </c>
      <c r="AJ47" s="85" t="s">
        <v>689</v>
      </c>
      <c r="AK47" s="172">
        <v>1</v>
      </c>
      <c r="AL47" s="85" t="s">
        <v>708</v>
      </c>
      <c r="AM47" s="85" t="s">
        <v>133</v>
      </c>
      <c r="AN47" s="173" t="s">
        <v>497</v>
      </c>
      <c r="AO47" s="171" t="s">
        <v>1679</v>
      </c>
      <c r="AP47" s="167" t="s">
        <v>498</v>
      </c>
      <c r="AQ47" s="167" t="s">
        <v>499</v>
      </c>
      <c r="AR47" s="167" t="s">
        <v>500</v>
      </c>
      <c r="AS47" s="85" t="s">
        <v>685</v>
      </c>
      <c r="AT47" s="173" t="s">
        <v>104</v>
      </c>
      <c r="AU47" s="173" t="s">
        <v>95</v>
      </c>
      <c r="AV47" s="172">
        <v>0.4</v>
      </c>
      <c r="AW47" s="173" t="s">
        <v>96</v>
      </c>
      <c r="AX47" s="173" t="s">
        <v>477</v>
      </c>
      <c r="AY47" s="173" t="s">
        <v>97</v>
      </c>
      <c r="AZ47" s="173" t="s">
        <v>98</v>
      </c>
      <c r="BA47" s="173" t="s">
        <v>99</v>
      </c>
      <c r="BB47" s="173" t="s">
        <v>501</v>
      </c>
      <c r="BC47" s="175">
        <v>8.4000000000000005E-2</v>
      </c>
      <c r="BD47" s="244">
        <v>1</v>
      </c>
      <c r="BE47" s="174">
        <v>8.4000000000000005E-2</v>
      </c>
      <c r="BF47" s="174" t="s">
        <v>689</v>
      </c>
      <c r="BG47" s="174">
        <v>1</v>
      </c>
      <c r="BH47" s="176" t="s">
        <v>708</v>
      </c>
      <c r="BI47" s="85" t="s">
        <v>133</v>
      </c>
      <c r="BJ47" s="173" t="s">
        <v>101</v>
      </c>
      <c r="BK47" s="177" t="s">
        <v>102</v>
      </c>
      <c r="BL47" s="177" t="s">
        <v>102</v>
      </c>
      <c r="BM47" s="178" t="s">
        <v>102</v>
      </c>
      <c r="BN47" s="170" t="s">
        <v>494</v>
      </c>
      <c r="BO47" s="170" t="s">
        <v>502</v>
      </c>
      <c r="BP47" s="170" t="s">
        <v>102</v>
      </c>
    </row>
    <row r="48" spans="1:68" ht="159" x14ac:dyDescent="0.25">
      <c r="A48" s="20">
        <v>2</v>
      </c>
      <c r="B48" s="179" t="s">
        <v>1589</v>
      </c>
      <c r="C48" s="85" t="s">
        <v>622</v>
      </c>
      <c r="D48" s="170" t="s">
        <v>473</v>
      </c>
      <c r="E48" s="167" t="s">
        <v>88</v>
      </c>
      <c r="F48" s="167" t="s">
        <v>503</v>
      </c>
      <c r="G48" s="167" t="s">
        <v>504</v>
      </c>
      <c r="H48" s="167" t="s">
        <v>505</v>
      </c>
      <c r="I48" s="171" t="s">
        <v>1680</v>
      </c>
      <c r="J48" s="170" t="s">
        <v>123</v>
      </c>
      <c r="K48" s="170" t="s">
        <v>124</v>
      </c>
      <c r="L48" s="170" t="s">
        <v>125</v>
      </c>
      <c r="M48" s="300">
        <v>1</v>
      </c>
      <c r="N48" s="93" t="s">
        <v>159</v>
      </c>
      <c r="O48" s="93" t="s">
        <v>126</v>
      </c>
      <c r="P48" s="93" t="s">
        <v>126</v>
      </c>
      <c r="Q48" s="93" t="s">
        <v>126</v>
      </c>
      <c r="R48" s="93" t="s">
        <v>126</v>
      </c>
      <c r="S48" s="93" t="s">
        <v>126</v>
      </c>
      <c r="T48" s="93" t="s">
        <v>126</v>
      </c>
      <c r="U48" s="93" t="s">
        <v>127</v>
      </c>
      <c r="V48" s="93" t="s">
        <v>127</v>
      </c>
      <c r="W48" s="93" t="s">
        <v>126</v>
      </c>
      <c r="X48" s="93" t="s">
        <v>126</v>
      </c>
      <c r="Y48" s="93" t="s">
        <v>126</v>
      </c>
      <c r="Z48" s="93" t="s">
        <v>126</v>
      </c>
      <c r="AA48" s="93" t="s">
        <v>126</v>
      </c>
      <c r="AB48" s="93" t="s">
        <v>126</v>
      </c>
      <c r="AC48" s="93" t="s">
        <v>126</v>
      </c>
      <c r="AD48" s="93" t="s">
        <v>127</v>
      </c>
      <c r="AE48" s="93" t="s">
        <v>126</v>
      </c>
      <c r="AF48" s="93" t="s">
        <v>126</v>
      </c>
      <c r="AG48" s="93" t="s">
        <v>127</v>
      </c>
      <c r="AH48" s="85">
        <v>15</v>
      </c>
      <c r="AI48" s="172">
        <v>0.2</v>
      </c>
      <c r="AJ48" s="85" t="s">
        <v>689</v>
      </c>
      <c r="AK48" s="172">
        <v>1</v>
      </c>
      <c r="AL48" s="85" t="s">
        <v>708</v>
      </c>
      <c r="AM48" s="85" t="s">
        <v>133</v>
      </c>
      <c r="AN48" s="173" t="s">
        <v>478</v>
      </c>
      <c r="AO48" s="171" t="s">
        <v>1675</v>
      </c>
      <c r="AP48" s="167" t="s">
        <v>479</v>
      </c>
      <c r="AQ48" s="167" t="s">
        <v>480</v>
      </c>
      <c r="AR48" s="167" t="s">
        <v>481</v>
      </c>
      <c r="AS48" s="85" t="s">
        <v>685</v>
      </c>
      <c r="AT48" s="173" t="s">
        <v>94</v>
      </c>
      <c r="AU48" s="173" t="s">
        <v>95</v>
      </c>
      <c r="AV48" s="172">
        <v>0.3</v>
      </c>
      <c r="AW48" s="173" t="s">
        <v>96</v>
      </c>
      <c r="AX48" s="173" t="s">
        <v>477</v>
      </c>
      <c r="AY48" s="173" t="s">
        <v>97</v>
      </c>
      <c r="AZ48" s="173" t="s">
        <v>98</v>
      </c>
      <c r="BA48" s="173" t="s">
        <v>99</v>
      </c>
      <c r="BB48" s="173" t="s">
        <v>482</v>
      </c>
      <c r="BC48" s="175">
        <v>0.14000000000000001</v>
      </c>
      <c r="BD48" s="244">
        <v>1</v>
      </c>
      <c r="BE48" s="174">
        <v>0.14000000000000001</v>
      </c>
      <c r="BF48" s="174" t="s">
        <v>689</v>
      </c>
      <c r="BG48" s="174">
        <v>1</v>
      </c>
      <c r="BH48" s="176" t="s">
        <v>708</v>
      </c>
      <c r="BI48" s="85" t="s">
        <v>133</v>
      </c>
      <c r="BJ48" s="173" t="s">
        <v>101</v>
      </c>
      <c r="BK48" s="177" t="s">
        <v>1681</v>
      </c>
      <c r="BL48" s="177" t="s">
        <v>973</v>
      </c>
      <c r="BM48" s="178">
        <v>44926</v>
      </c>
      <c r="BN48" s="170" t="s">
        <v>506</v>
      </c>
      <c r="BO48" s="170" t="s">
        <v>507</v>
      </c>
      <c r="BP48" s="170" t="s">
        <v>508</v>
      </c>
    </row>
    <row r="49" spans="1:68" ht="204" customHeight="1" x14ac:dyDescent="0.25">
      <c r="A49" s="321">
        <v>1</v>
      </c>
      <c r="B49" s="179" t="s">
        <v>1590</v>
      </c>
      <c r="C49" s="85" t="s">
        <v>636</v>
      </c>
      <c r="D49" s="170" t="s">
        <v>517</v>
      </c>
      <c r="E49" s="167" t="s">
        <v>150</v>
      </c>
      <c r="F49" s="167" t="s">
        <v>231</v>
      </c>
      <c r="G49" s="167" t="s">
        <v>427</v>
      </c>
      <c r="H49" s="312" t="s">
        <v>527</v>
      </c>
      <c r="I49" s="311" t="s">
        <v>1683</v>
      </c>
      <c r="J49" s="170" t="s">
        <v>123</v>
      </c>
      <c r="K49" s="170" t="s">
        <v>124</v>
      </c>
      <c r="L49" s="170" t="s">
        <v>125</v>
      </c>
      <c r="M49" s="300">
        <v>1</v>
      </c>
      <c r="N49" s="93"/>
      <c r="O49" s="93" t="s">
        <v>126</v>
      </c>
      <c r="P49" s="93" t="s">
        <v>126</v>
      </c>
      <c r="Q49" s="93" t="s">
        <v>127</v>
      </c>
      <c r="R49" s="93" t="s">
        <v>127</v>
      </c>
      <c r="S49" s="93" t="s">
        <v>126</v>
      </c>
      <c r="T49" s="93" t="s">
        <v>126</v>
      </c>
      <c r="U49" s="93" t="s">
        <v>127</v>
      </c>
      <c r="V49" s="93" t="s">
        <v>127</v>
      </c>
      <c r="W49" s="93" t="s">
        <v>127</v>
      </c>
      <c r="X49" s="93" t="s">
        <v>126</v>
      </c>
      <c r="Y49" s="93" t="s">
        <v>126</v>
      </c>
      <c r="Z49" s="93" t="s">
        <v>126</v>
      </c>
      <c r="AA49" s="93" t="s">
        <v>126</v>
      </c>
      <c r="AB49" s="93" t="s">
        <v>126</v>
      </c>
      <c r="AC49" s="93" t="s">
        <v>126</v>
      </c>
      <c r="AD49" s="93" t="s">
        <v>127</v>
      </c>
      <c r="AE49" s="93" t="s">
        <v>126</v>
      </c>
      <c r="AF49" s="93" t="s">
        <v>126</v>
      </c>
      <c r="AG49" s="93" t="s">
        <v>127</v>
      </c>
      <c r="AH49" s="85">
        <v>12</v>
      </c>
      <c r="AI49" s="172">
        <v>0.2</v>
      </c>
      <c r="AJ49" s="85" t="s">
        <v>689</v>
      </c>
      <c r="AK49" s="172">
        <v>1</v>
      </c>
      <c r="AL49" s="85" t="s">
        <v>708</v>
      </c>
      <c r="AM49" s="85" t="s">
        <v>133</v>
      </c>
      <c r="AN49" s="323" t="s">
        <v>521</v>
      </c>
      <c r="AO49" s="311" t="s">
        <v>1682</v>
      </c>
      <c r="AP49" s="312" t="s">
        <v>520</v>
      </c>
      <c r="AQ49" s="312" t="s">
        <v>522</v>
      </c>
      <c r="AR49" s="312" t="s">
        <v>523</v>
      </c>
      <c r="AS49" s="85" t="s">
        <v>685</v>
      </c>
      <c r="AT49" s="173" t="s">
        <v>104</v>
      </c>
      <c r="AU49" s="173" t="s">
        <v>95</v>
      </c>
      <c r="AV49" s="172">
        <v>0.4</v>
      </c>
      <c r="AW49" s="173" t="s">
        <v>96</v>
      </c>
      <c r="AX49" s="173" t="s">
        <v>524</v>
      </c>
      <c r="AY49" s="173" t="s">
        <v>97</v>
      </c>
      <c r="AZ49" s="173" t="s">
        <v>118</v>
      </c>
      <c r="BA49" s="173" t="s">
        <v>99</v>
      </c>
      <c r="BB49" s="173" t="s">
        <v>525</v>
      </c>
      <c r="BC49" s="175">
        <v>0.12</v>
      </c>
      <c r="BD49" s="244">
        <v>1</v>
      </c>
      <c r="BE49" s="174">
        <v>7.1999999999999995E-2</v>
      </c>
      <c r="BF49" s="174" t="s">
        <v>689</v>
      </c>
      <c r="BG49" s="174">
        <v>1</v>
      </c>
      <c r="BH49" s="176" t="s">
        <v>708</v>
      </c>
      <c r="BI49" s="85" t="s">
        <v>133</v>
      </c>
      <c r="BJ49" s="173" t="s">
        <v>101</v>
      </c>
      <c r="BK49" s="177" t="s">
        <v>102</v>
      </c>
      <c r="BL49" s="177" t="s">
        <v>102</v>
      </c>
      <c r="BM49" s="178" t="s">
        <v>102</v>
      </c>
      <c r="BN49" s="170" t="s">
        <v>528</v>
      </c>
      <c r="BO49" s="324" t="s">
        <v>526</v>
      </c>
      <c r="BP49" s="170" t="s">
        <v>102</v>
      </c>
    </row>
    <row r="50" spans="1:68" ht="188.25" customHeight="1" thickBot="1" x14ac:dyDescent="0.3">
      <c r="A50" s="321"/>
      <c r="B50" s="226" t="s">
        <v>1590</v>
      </c>
      <c r="C50" s="226" t="s">
        <v>636</v>
      </c>
      <c r="D50" s="180" t="s">
        <v>517</v>
      </c>
      <c r="E50" s="198" t="s">
        <v>150</v>
      </c>
      <c r="F50" s="198" t="s">
        <v>231</v>
      </c>
      <c r="G50" s="198" t="s">
        <v>427</v>
      </c>
      <c r="H50" s="313" t="s">
        <v>527</v>
      </c>
      <c r="I50" s="314" t="s">
        <v>1683</v>
      </c>
      <c r="J50" s="180" t="s">
        <v>123</v>
      </c>
      <c r="K50" s="180" t="s">
        <v>124</v>
      </c>
      <c r="L50" s="180" t="s">
        <v>125</v>
      </c>
      <c r="M50" s="301">
        <v>1</v>
      </c>
      <c r="N50" s="86"/>
      <c r="O50" s="86" t="s">
        <v>126</v>
      </c>
      <c r="P50" s="86" t="s">
        <v>126</v>
      </c>
      <c r="Q50" s="86" t="s">
        <v>127</v>
      </c>
      <c r="R50" s="86" t="s">
        <v>127</v>
      </c>
      <c r="S50" s="86" t="s">
        <v>126</v>
      </c>
      <c r="T50" s="86" t="s">
        <v>126</v>
      </c>
      <c r="U50" s="86" t="s">
        <v>127</v>
      </c>
      <c r="V50" s="86" t="s">
        <v>127</v>
      </c>
      <c r="W50" s="86" t="s">
        <v>127</v>
      </c>
      <c r="X50" s="86" t="s">
        <v>126</v>
      </c>
      <c r="Y50" s="86" t="s">
        <v>126</v>
      </c>
      <c r="Z50" s="86" t="s">
        <v>126</v>
      </c>
      <c r="AA50" s="86" t="s">
        <v>126</v>
      </c>
      <c r="AB50" s="86" t="s">
        <v>126</v>
      </c>
      <c r="AC50" s="86" t="s">
        <v>126</v>
      </c>
      <c r="AD50" s="86" t="s">
        <v>127</v>
      </c>
      <c r="AE50" s="86" t="s">
        <v>126</v>
      </c>
      <c r="AF50" s="86" t="s">
        <v>126</v>
      </c>
      <c r="AG50" s="86" t="s">
        <v>127</v>
      </c>
      <c r="AH50" s="226">
        <v>12</v>
      </c>
      <c r="AI50" s="227">
        <v>0.2</v>
      </c>
      <c r="AJ50" s="226" t="s">
        <v>689</v>
      </c>
      <c r="AK50" s="227">
        <v>1</v>
      </c>
      <c r="AL50" s="226" t="s">
        <v>708</v>
      </c>
      <c r="AM50" s="226" t="s">
        <v>133</v>
      </c>
      <c r="AN50" s="327" t="s">
        <v>916</v>
      </c>
      <c r="AO50" s="314" t="s">
        <v>1684</v>
      </c>
      <c r="AP50" s="313" t="s">
        <v>529</v>
      </c>
      <c r="AQ50" s="313" t="s">
        <v>530</v>
      </c>
      <c r="AR50" s="313" t="s">
        <v>531</v>
      </c>
      <c r="AS50" s="226" t="s">
        <v>685</v>
      </c>
      <c r="AT50" s="228" t="s">
        <v>104</v>
      </c>
      <c r="AU50" s="228" t="s">
        <v>95</v>
      </c>
      <c r="AV50" s="227">
        <v>0.4</v>
      </c>
      <c r="AW50" s="228" t="s">
        <v>105</v>
      </c>
      <c r="AX50" s="228" t="s">
        <v>111</v>
      </c>
      <c r="AY50" s="228" t="s">
        <v>97</v>
      </c>
      <c r="AZ50" s="228" t="s">
        <v>98</v>
      </c>
      <c r="BA50" s="228" t="s">
        <v>99</v>
      </c>
      <c r="BB50" s="228" t="s">
        <v>532</v>
      </c>
      <c r="BC50" s="229">
        <v>7.1999999999999995E-2</v>
      </c>
      <c r="BD50" s="245">
        <v>1</v>
      </c>
      <c r="BE50" s="231">
        <v>7.1999999999999995E-2</v>
      </c>
      <c r="BF50" s="231" t="s">
        <v>689</v>
      </c>
      <c r="BG50" s="231">
        <v>1</v>
      </c>
      <c r="BH50" s="230" t="s">
        <v>708</v>
      </c>
      <c r="BI50" s="226" t="s">
        <v>133</v>
      </c>
      <c r="BJ50" s="228" t="s">
        <v>101</v>
      </c>
      <c r="BK50" s="232" t="s">
        <v>1685</v>
      </c>
      <c r="BL50" s="232" t="s">
        <v>946</v>
      </c>
      <c r="BM50" s="233">
        <v>44773</v>
      </c>
      <c r="BN50" s="180" t="s">
        <v>528</v>
      </c>
      <c r="BO50" s="326" t="s">
        <v>533</v>
      </c>
      <c r="BP50" s="180" t="s">
        <v>534</v>
      </c>
    </row>
    <row r="51" spans="1:68" x14ac:dyDescent="0.25">
      <c r="A51" s="20"/>
      <c r="E51" s="19"/>
      <c r="J51" s="10"/>
      <c r="K51" s="10"/>
      <c r="M51" s="302"/>
      <c r="AI51" s="222"/>
      <c r="AK51" s="222"/>
      <c r="AN51" s="14"/>
      <c r="AO51" s="19"/>
      <c r="AP51" s="19"/>
      <c r="AQ51" s="19"/>
      <c r="AR51" s="19"/>
      <c r="AS51" s="10"/>
      <c r="AT51" s="14"/>
      <c r="AU51" s="14"/>
      <c r="AV51" s="222"/>
      <c r="AW51" s="14"/>
      <c r="AX51" s="14"/>
      <c r="AY51" s="14"/>
      <c r="AZ51" s="14"/>
      <c r="BA51" s="14"/>
      <c r="BB51" s="14"/>
      <c r="BC51" s="223"/>
      <c r="BD51" s="246"/>
      <c r="BE51" s="225"/>
      <c r="BF51" s="224"/>
      <c r="BG51" s="225"/>
      <c r="BH51" s="224"/>
      <c r="BI51" s="10"/>
    </row>
    <row r="52" spans="1:68" s="46" customFormat="1" x14ac:dyDescent="0.25">
      <c r="B52" s="46">
        <v>1</v>
      </c>
      <c r="C52" s="46">
        <v>2</v>
      </c>
      <c r="D52" s="46">
        <v>3</v>
      </c>
      <c r="E52" s="46">
        <v>4</v>
      </c>
      <c r="F52" s="46">
        <v>5</v>
      </c>
      <c r="G52" s="46">
        <v>6</v>
      </c>
      <c r="H52" s="46">
        <v>7</v>
      </c>
      <c r="I52" s="46">
        <v>8</v>
      </c>
      <c r="J52" s="46">
        <v>9</v>
      </c>
      <c r="K52" s="46">
        <v>10</v>
      </c>
      <c r="L52" s="46">
        <v>11</v>
      </c>
      <c r="M52" s="46">
        <v>12</v>
      </c>
      <c r="N52" s="46">
        <v>13</v>
      </c>
      <c r="O52" s="46">
        <v>14</v>
      </c>
      <c r="P52" s="46">
        <v>15</v>
      </c>
      <c r="Q52" s="46">
        <v>16</v>
      </c>
      <c r="R52" s="46">
        <v>17</v>
      </c>
      <c r="S52" s="46">
        <v>18</v>
      </c>
      <c r="T52" s="46">
        <v>19</v>
      </c>
      <c r="U52" s="46">
        <v>20</v>
      </c>
      <c r="V52" s="46">
        <v>21</v>
      </c>
      <c r="W52" s="46">
        <v>22</v>
      </c>
      <c r="X52" s="46">
        <v>23</v>
      </c>
      <c r="Y52" s="46">
        <v>24</v>
      </c>
      <c r="Z52" s="46">
        <v>25</v>
      </c>
      <c r="AA52" s="46">
        <v>26</v>
      </c>
      <c r="AB52" s="46">
        <v>27</v>
      </c>
      <c r="AC52" s="46">
        <v>28</v>
      </c>
      <c r="AD52" s="46">
        <v>29</v>
      </c>
      <c r="AE52" s="46">
        <v>30</v>
      </c>
      <c r="AF52" s="46">
        <v>31</v>
      </c>
      <c r="AG52" s="46">
        <v>32</v>
      </c>
      <c r="AH52" s="46">
        <v>33</v>
      </c>
      <c r="AI52" s="46">
        <v>34</v>
      </c>
      <c r="AJ52" s="46">
        <v>35</v>
      </c>
      <c r="AK52" s="46">
        <v>36</v>
      </c>
      <c r="AL52" s="46">
        <v>37</v>
      </c>
      <c r="AM52" s="46">
        <v>38</v>
      </c>
      <c r="AN52" s="46">
        <v>39</v>
      </c>
      <c r="AO52" s="46">
        <v>40</v>
      </c>
      <c r="AP52" s="46">
        <v>41</v>
      </c>
      <c r="AQ52" s="46">
        <v>42</v>
      </c>
      <c r="AR52" s="46">
        <v>43</v>
      </c>
      <c r="AS52" s="46">
        <v>44</v>
      </c>
      <c r="AT52" s="46">
        <v>45</v>
      </c>
      <c r="AU52" s="46">
        <v>46</v>
      </c>
      <c r="AV52" s="46">
        <v>47</v>
      </c>
      <c r="AW52" s="46">
        <v>48</v>
      </c>
      <c r="AX52" s="46">
        <v>49</v>
      </c>
      <c r="AY52" s="46">
        <v>50</v>
      </c>
      <c r="AZ52" s="46">
        <v>51</v>
      </c>
      <c r="BA52" s="46">
        <v>52</v>
      </c>
      <c r="BB52" s="46">
        <v>53</v>
      </c>
      <c r="BC52" s="46">
        <v>54</v>
      </c>
      <c r="BD52" s="46">
        <v>55</v>
      </c>
      <c r="BE52" s="46">
        <v>56</v>
      </c>
      <c r="BF52" s="46">
        <v>57</v>
      </c>
      <c r="BG52" s="46">
        <v>58</v>
      </c>
      <c r="BH52" s="46">
        <v>59</v>
      </c>
      <c r="BI52" s="46">
        <v>60</v>
      </c>
      <c r="BJ52" s="46">
        <v>61</v>
      </c>
      <c r="BK52" s="46">
        <v>62</v>
      </c>
      <c r="BL52" s="46">
        <v>63</v>
      </c>
      <c r="BM52" s="46">
        <v>64</v>
      </c>
      <c r="BN52" s="46">
        <v>65</v>
      </c>
      <c r="BO52" s="46">
        <v>66</v>
      </c>
      <c r="BP52" s="46">
        <v>67</v>
      </c>
    </row>
  </sheetData>
  <autoFilter ref="A18:BP50" xr:uid="{EDC9C8BB-5311-454E-98DC-851A10E202C4}"/>
  <phoneticPr fontId="20" type="noConversion"/>
  <conditionalFormatting sqref="AM19:AM51 BI19:BI51">
    <cfRule type="containsText" dxfId="23" priority="25" operator="containsText" text="Bajo">
      <formula>NOT(ISERROR(SEARCH("Bajo",AM19)))</formula>
    </cfRule>
    <cfRule type="containsText" dxfId="22" priority="26" operator="containsText" text="Moderado">
      <formula>NOT(ISERROR(SEARCH("Moderado",AM19)))</formula>
    </cfRule>
    <cfRule type="containsText" dxfId="21" priority="27" operator="containsText" text="Alto">
      <formula>NOT(ISERROR(SEARCH("Alto",AM19)))</formula>
    </cfRule>
    <cfRule type="containsText" dxfId="20" priority="28" operator="containsText" text="Extremo">
      <formula>NOT(ISERROR(SEARCH("Extremo",AM19)))</formula>
    </cfRule>
  </conditionalFormatting>
  <conditionalFormatting sqref="AM16:AM18">
    <cfRule type="containsText" dxfId="19" priority="17" operator="containsText" text="Bajo">
      <formula>NOT(ISERROR(SEARCH("Bajo",AM16)))</formula>
    </cfRule>
    <cfRule type="containsText" dxfId="18" priority="18" operator="containsText" text="Moderado">
      <formula>NOT(ISERROR(SEARCH("Moderado",AM16)))</formula>
    </cfRule>
    <cfRule type="containsText" dxfId="17" priority="19" operator="containsText" text="Alto">
      <formula>NOT(ISERROR(SEARCH("Alto",AM16)))</formula>
    </cfRule>
    <cfRule type="containsText" dxfId="16" priority="20" operator="containsText" text="Extremo">
      <formula>NOT(ISERROR(SEARCH("Extremo",AM16)))</formula>
    </cfRule>
  </conditionalFormatting>
  <conditionalFormatting sqref="BI16:BI18">
    <cfRule type="containsText" dxfId="15" priority="13" operator="containsText" text="Bajo">
      <formula>NOT(ISERROR(SEARCH("Bajo",BI16)))</formula>
    </cfRule>
    <cfRule type="containsText" dxfId="14" priority="14" operator="containsText" text="Alto">
      <formula>NOT(ISERROR(SEARCH("Alto",BI16)))</formula>
    </cfRule>
    <cfRule type="containsText" dxfId="13" priority="15" operator="containsText" text="Moderado">
      <formula>NOT(ISERROR(SEARCH("Moderado",BI16)))</formula>
    </cfRule>
    <cfRule type="containsText" dxfId="12" priority="16" operator="containsText" text="Extremo">
      <formula>NOT(ISERROR(SEARCH("Extremo",BI16)))</formula>
    </cfRule>
  </conditionalFormatting>
  <conditionalFormatting sqref="BF18">
    <cfRule type="containsText" dxfId="11" priority="9" operator="containsText" text="Bajo">
      <formula>NOT(ISERROR(SEARCH("Bajo",BF18)))</formula>
    </cfRule>
    <cfRule type="containsText" dxfId="10" priority="10" operator="containsText" text="Alto">
      <formula>NOT(ISERROR(SEARCH("Alto",BF18)))</formula>
    </cfRule>
    <cfRule type="containsText" dxfId="9" priority="11" operator="containsText" text="Moderado">
      <formula>NOT(ISERROR(SEARCH("Moderado",BF18)))</formula>
    </cfRule>
    <cfRule type="containsText" dxfId="8" priority="12" operator="containsText" text="Extremo">
      <formula>NOT(ISERROR(SEARCH("Extremo",BF18)))</formula>
    </cfRule>
  </conditionalFormatting>
  <conditionalFormatting sqref="BH18">
    <cfRule type="containsText" dxfId="7" priority="5" operator="containsText" text="Bajo">
      <formula>NOT(ISERROR(SEARCH("Bajo",BH18)))</formula>
    </cfRule>
    <cfRule type="containsText" dxfId="6" priority="6" operator="containsText" text="Alto">
      <formula>NOT(ISERROR(SEARCH("Alto",BH18)))</formula>
    </cfRule>
    <cfRule type="containsText" dxfId="5" priority="7" operator="containsText" text="Moderado">
      <formula>NOT(ISERROR(SEARCH("Moderado",BH18)))</formula>
    </cfRule>
    <cfRule type="containsText" dxfId="4" priority="8" operator="containsText" text="Extremo">
      <formula>NOT(ISERROR(SEARCH("Extremo",BH18)))</formula>
    </cfRule>
  </conditionalFormatting>
  <dataValidations count="20">
    <dataValidation allowBlank="1" showInputMessage="1" showErrorMessage="1" promptTitle="1." prompt="Afectar al grupo de funcionarios del proceso?" sqref="O18" xr:uid="{2214D3C4-12B3-4C95-89DA-02D0C9B5CC65}"/>
    <dataValidation allowBlank="1" showInputMessage="1" showErrorMessage="1" promptTitle="2." prompt="¿Afectar el cumplimiento de metas y objetivos de la dependencia?" sqref="P18" xr:uid="{EE02F8A0-6099-453E-BF52-F998D0622961}"/>
    <dataValidation allowBlank="1" showInputMessage="1" showErrorMessage="1" promptTitle="3." prompt="¿Afectar el cumplimiento de misión de la Entidad?" sqref="Q18" xr:uid="{C7A8F1B2-D86A-430A-9DC8-C62C9DCC5FE6}"/>
    <dataValidation allowBlank="1" showInputMessage="1" showErrorMessage="1" promptTitle="4." prompt="¿Afectar el cumplimiento de la misión del sector al que pertenece la Entidad?" sqref="R18" xr:uid="{04B65688-159E-4EE4-BA98-663B3248FF5A}"/>
    <dataValidation allowBlank="1" showInputMessage="1" showErrorMessage="1" promptTitle="5." prompt="¿Generar pérdida de confianza de la Entidad, afectando su reputación?" sqref="S18" xr:uid="{EA889F7F-1724-4D45-81A4-D3DD6431EF28}"/>
    <dataValidation allowBlank="1" showInputMessage="1" showErrorMessage="1" promptTitle="6." prompt="¿Generar pérdida de recursos económicos?" sqref="T18" xr:uid="{C6667107-C127-454D-B924-AD594B6FF1FD}"/>
    <dataValidation allowBlank="1" showInputMessage="1" showErrorMessage="1" promptTitle="7." prompt="¿Afectar la generación de los productos o la prestación de servicios?" sqref="U18" xr:uid="{2ABC3E11-9ED5-4752-AA8D-0CA7484CB5F2}"/>
    <dataValidation allowBlank="1" showInputMessage="1" showErrorMessage="1" promptTitle="8." prompt="¿Dar lugar al detrimento de calidad de vida de la comunidad por la pérdida del bien o servicios o los recursos públicos?" sqref="V18" xr:uid="{90D83E1E-8DE1-4EB0-8DC7-085826CE4D9E}"/>
    <dataValidation allowBlank="1" showInputMessage="1" showErrorMessage="1" promptTitle="9." prompt="¿Generar pérdida de información de la Entidad?" sqref="W18" xr:uid="{ADDBB1BA-98FF-4AD6-9E13-F7FE5C72072F}"/>
    <dataValidation allowBlank="1" showInputMessage="1" showErrorMessage="1" promptTitle="10." prompt="¿Generar intervención de los órganos de control, de la Fiscalía, u otro ente?" sqref="X18" xr:uid="{A18452C7-3E04-41E7-B121-A44CE73B313C}"/>
    <dataValidation allowBlank="1" showInputMessage="1" showErrorMessage="1" promptTitle="11." prompt="¿Dar lugar a procesos sancionatorios?" sqref="Y18" xr:uid="{267B8B39-1A66-4F42-8824-31A239E0F0F3}"/>
    <dataValidation allowBlank="1" showInputMessage="1" showErrorMessage="1" promptTitle="12." prompt="¿Dar lugar a procesos disciplinarios?" sqref="Z18" xr:uid="{ECABFF59-B398-4BCF-B1DE-36B2901DCC9F}"/>
    <dataValidation allowBlank="1" showInputMessage="1" showErrorMessage="1" promptTitle="13." prompt="¿Dar lugar a procesos fiscales?" sqref="AA18" xr:uid="{10C13497-ED36-414A-8A5C-78EBECBFB93F}"/>
    <dataValidation allowBlank="1" showInputMessage="1" showErrorMessage="1" promptTitle="14." prompt="¿Dar lugar a procesos penales?" sqref="AB18" xr:uid="{88DD455E-51D0-4373-957D-7F65B54E3942}"/>
    <dataValidation allowBlank="1" showInputMessage="1" showErrorMessage="1" promptTitle="15." prompt="¿Generar pérdida de credibilidad del sector?" sqref="AC18" xr:uid="{621975A4-ACE0-46AE-9831-0C9450C72274}"/>
    <dataValidation allowBlank="1" showInputMessage="1" showErrorMessage="1" promptTitle="16." prompt="¿Ocasionar lesiones físicas o pérdida de vidas humanas?" sqref="AD18" xr:uid="{845CF3A0-94DF-41C0-A600-F695653DE524}"/>
    <dataValidation allowBlank="1" showInputMessage="1" showErrorMessage="1" promptTitle="17." prompt="¿Afectar la imagen regional?" sqref="AE18" xr:uid="{7F5B3779-0AB0-4A20-8839-44948C3A008E}"/>
    <dataValidation allowBlank="1" showInputMessage="1" showErrorMessage="1" promptTitle="18." prompt="¿Afectar la imagen nacional?" sqref="AF18" xr:uid="{A15A4DC4-52E0-47CE-B7FF-87FF85CE5438}"/>
    <dataValidation allowBlank="1" showInputMessage="1" showErrorMessage="1" promptTitle="19." prompt="¿Generar daño ambiental" sqref="AG18:AK18" xr:uid="{238EEF5E-01D7-4A32-A838-338CBB120760}"/>
    <dataValidation type="list" allowBlank="1" showInputMessage="1" showErrorMessage="1" sqref="O19:AG51" xr:uid="{CDE4D414-DF77-4693-8692-CA93C6B0E322}">
      <formula1>"SI,NO"</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91AC29EB-632A-47AB-95FA-8D8E8601B422}">
          <x14:formula1>
            <xm:f>Procesos!$C$4:$C$28</xm:f>
          </x14:formula1>
          <xm:sqref>F7 D19:D51</xm:sqref>
        </x14:dataValidation>
        <x14:dataValidation type="list" allowBlank="1" showInputMessage="1" showErrorMessage="1" xr:uid="{1F131661-4697-41AC-9CBB-CC4628B8BE66}">
          <x14:formula1>
            <xm:f>Parámetros!$D$77:$D$79</xm:f>
          </x14:formula1>
          <xm:sqref>AT19:AT51</xm:sqref>
        </x14:dataValidation>
        <x14:dataValidation type="list" allowBlank="1" showInputMessage="1" showErrorMessage="1" xr:uid="{A174738B-810E-47D5-BC85-F5D4304EED1E}">
          <x14:formula1>
            <xm:f>Parámetros!$D$80:$D$81</xm:f>
          </x14:formula1>
          <xm:sqref>AU19:AU51</xm:sqref>
        </x14:dataValidation>
        <x14:dataValidation type="list" allowBlank="1" showInputMessage="1" showErrorMessage="1" xr:uid="{B8A05959-5FC6-4AB3-BD13-46549B0FE39E}">
          <x14:formula1>
            <xm:f>Parámetros!$D$82:$D$83</xm:f>
          </x14:formula1>
          <xm:sqref>AW19:AW51</xm:sqref>
        </x14:dataValidation>
        <x14:dataValidation type="list" allowBlank="1" showInputMessage="1" showErrorMessage="1" xr:uid="{2ECD763E-124D-4BCD-90D3-82DE3D224B22}">
          <x14:formula1>
            <xm:f>Parámetros!$D$84:$D$85</xm:f>
          </x14:formula1>
          <xm:sqref>AY19:AY51</xm:sqref>
        </x14:dataValidation>
        <x14:dataValidation type="list" allowBlank="1" showInputMessage="1" showErrorMessage="1" xr:uid="{07085304-117A-4025-88B2-9F5870A0107D}">
          <x14:formula1>
            <xm:f>Parámetros!$D$86:$D$87</xm:f>
          </x14:formula1>
          <xm:sqref>BA19:BA51</xm:sqref>
        </x14:dataValidation>
        <x14:dataValidation type="list" allowBlank="1" showInputMessage="1" showErrorMessage="1" xr:uid="{8BB82EEF-1903-44BA-9FF2-2F1B7983724C}">
          <x14:formula1>
            <xm:f>Parámetros!$B$95:$B$99</xm:f>
          </x14:formula1>
          <xm:sqref>BJ19:BJ50</xm:sqref>
        </x14:dataValidation>
        <x14:dataValidation type="list" allowBlank="1" showInputMessage="1" showErrorMessage="1" xr:uid="{F1C63E6A-82FB-4217-8A35-63293D752297}">
          <x14:formula1>
            <xm:f>Parámetros!$B$116:$B$125</xm:f>
          </x14:formula1>
          <xm:sqref>AZ19:AZ51</xm:sqref>
        </x14:dataValidation>
        <x14:dataValidation type="list" allowBlank="1" showInputMessage="1" showErrorMessage="1" xr:uid="{C54F5982-9686-4CF8-81A0-0ADCCB9AF915}">
          <x14:formula1>
            <xm:f>Parámetros!$B$33:$B$42</xm:f>
          </x14:formula1>
          <xm:sqref>N19:N51</xm:sqref>
        </x14:dataValidation>
        <x14:dataValidation type="list" allowBlank="1" showInputMessage="1" showErrorMessage="1" xr:uid="{6A05D346-77EF-4C2F-98AB-92D398E4E117}">
          <x14:formula1>
            <xm:f>Parámetros!$G$3:$G$5</xm:f>
          </x14:formula1>
          <xm:sqref>J19:J51</xm:sqref>
        </x14:dataValidation>
        <x14:dataValidation type="list" allowBlank="1" showInputMessage="1" showErrorMessage="1" xr:uid="{2FF8A2D7-E0CB-49DE-B376-DB1B6E7D3CAD}">
          <x14:formula1>
            <xm:f>Parámetros!$B$3:$B$9</xm:f>
          </x14:formula1>
          <xm:sqref>L19:L51</xm:sqref>
        </x14:dataValidation>
        <x14:dataValidation type="list" allowBlank="1" showInputMessage="1" showErrorMessage="1" xr:uid="{75740BEA-D8BA-4FBE-A1A7-2326B8F7761A}">
          <x14:formula1>
            <xm:f>Parámetros!$N$3:$N$7</xm:f>
          </x14:formula1>
          <xm:sqref>K19:K51</xm:sqref>
        </x14:dataValidation>
        <x14:dataValidation type="list" allowBlank="1" showInputMessage="1" showErrorMessage="1" xr:uid="{7FAF4EDC-4970-4127-A152-254838557D3B}">
          <x14:formula1>
            <xm:f>Parámetros!$B$146:$B$153</xm:f>
          </x14:formula1>
          <xm:sqref>E19:E51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9A69B-2053-4B9E-92F8-F4D8DA9FF6D2}">
  <sheetPr codeName="Hoja1">
    <tabColor rgb="FFFFFF97"/>
  </sheetPr>
  <dimension ref="A2:G28"/>
  <sheetViews>
    <sheetView showGridLines="0" zoomScale="80" zoomScaleNormal="80" workbookViewId="0">
      <pane ySplit="3" topLeftCell="A4" activePane="bottomLeft" state="frozen"/>
      <selection activeCell="G9" sqref="G9"/>
      <selection pane="bottomLeft" activeCell="G9" sqref="G9"/>
    </sheetView>
  </sheetViews>
  <sheetFormatPr baseColWidth="10" defaultColWidth="11.42578125" defaultRowHeight="15" x14ac:dyDescent="0.25"/>
  <cols>
    <col min="1" max="1" width="9.140625" style="7" customWidth="1"/>
    <col min="2" max="2" width="18.28515625" style="7" customWidth="1"/>
    <col min="3" max="3" width="27.85546875" style="7" customWidth="1"/>
    <col min="4" max="4" width="11.42578125" style="7" bestFit="1" customWidth="1"/>
    <col min="5" max="5" width="86.42578125" style="7" customWidth="1"/>
    <col min="6" max="6" width="52.140625" style="7" customWidth="1"/>
    <col min="7" max="7" width="28.140625" style="7" customWidth="1"/>
    <col min="8" max="16384" width="11.42578125" style="7"/>
  </cols>
  <sheetData>
    <row r="2" spans="1:7" ht="15.75" thickBot="1" x14ac:dyDescent="0.3">
      <c r="A2" s="5" t="s">
        <v>535</v>
      </c>
      <c r="B2" s="6"/>
      <c r="C2" s="6"/>
      <c r="D2" s="6"/>
      <c r="E2" s="6"/>
      <c r="F2" s="6"/>
      <c r="G2" s="6"/>
    </row>
    <row r="3" spans="1:7" s="53" customFormat="1" ht="15.75" thickBot="1" x14ac:dyDescent="0.3">
      <c r="A3" s="1" t="s">
        <v>536</v>
      </c>
      <c r="B3" s="1" t="s">
        <v>537</v>
      </c>
      <c r="C3" s="1" t="s">
        <v>23</v>
      </c>
      <c r="D3" s="1" t="s">
        <v>538</v>
      </c>
      <c r="E3" s="1" t="s">
        <v>539</v>
      </c>
      <c r="F3" s="1" t="s">
        <v>540</v>
      </c>
      <c r="G3" s="1" t="s">
        <v>541</v>
      </c>
    </row>
    <row r="4" spans="1:7" ht="171.75" customHeight="1" x14ac:dyDescent="0.25">
      <c r="A4" s="54">
        <v>1</v>
      </c>
      <c r="B4" s="4" t="s">
        <v>542</v>
      </c>
      <c r="C4" s="4" t="s">
        <v>87</v>
      </c>
      <c r="D4" s="54" t="s">
        <v>543</v>
      </c>
      <c r="E4" s="4" t="s">
        <v>544</v>
      </c>
      <c r="F4" s="4" t="s">
        <v>545</v>
      </c>
      <c r="G4" s="54" t="s">
        <v>546</v>
      </c>
    </row>
    <row r="5" spans="1:7" ht="90" x14ac:dyDescent="0.25">
      <c r="A5" s="55">
        <v>2</v>
      </c>
      <c r="B5" s="2" t="s">
        <v>542</v>
      </c>
      <c r="C5" s="2" t="s">
        <v>108</v>
      </c>
      <c r="D5" s="55" t="s">
        <v>547</v>
      </c>
      <c r="E5" s="2" t="s">
        <v>548</v>
      </c>
      <c r="F5" s="2" t="s">
        <v>549</v>
      </c>
      <c r="G5" s="55" t="s">
        <v>550</v>
      </c>
    </row>
    <row r="6" spans="1:7" ht="90" x14ac:dyDescent="0.25">
      <c r="A6" s="55">
        <v>3</v>
      </c>
      <c r="B6" s="2" t="s">
        <v>542</v>
      </c>
      <c r="C6" s="2" t="s">
        <v>143</v>
      </c>
      <c r="D6" s="55" t="s">
        <v>551</v>
      </c>
      <c r="E6" s="2" t="s">
        <v>552</v>
      </c>
      <c r="F6" s="2" t="s">
        <v>553</v>
      </c>
      <c r="G6" s="55" t="s">
        <v>546</v>
      </c>
    </row>
    <row r="7" spans="1:7" ht="75" x14ac:dyDescent="0.25">
      <c r="A7" s="55">
        <v>4</v>
      </c>
      <c r="B7" s="2" t="s">
        <v>542</v>
      </c>
      <c r="C7" s="2" t="s">
        <v>149</v>
      </c>
      <c r="D7" s="55" t="s">
        <v>554</v>
      </c>
      <c r="E7" s="2" t="s">
        <v>555</v>
      </c>
      <c r="F7" s="2" t="s">
        <v>556</v>
      </c>
      <c r="G7" s="55" t="s">
        <v>557</v>
      </c>
    </row>
    <row r="8" spans="1:7" ht="180" customHeight="1" x14ac:dyDescent="0.25">
      <c r="A8" s="55">
        <v>5</v>
      </c>
      <c r="B8" s="2" t="s">
        <v>542</v>
      </c>
      <c r="C8" s="2" t="s">
        <v>157</v>
      </c>
      <c r="D8" s="55" t="s">
        <v>558</v>
      </c>
      <c r="E8" s="2" t="s">
        <v>559</v>
      </c>
      <c r="F8" s="2" t="s">
        <v>560</v>
      </c>
      <c r="G8" s="55" t="s">
        <v>561</v>
      </c>
    </row>
    <row r="9" spans="1:7" ht="105" x14ac:dyDescent="0.25">
      <c r="A9" s="55">
        <v>6</v>
      </c>
      <c r="B9" s="2" t="s">
        <v>542</v>
      </c>
      <c r="C9" s="2" t="s">
        <v>172</v>
      </c>
      <c r="D9" s="55" t="s">
        <v>562</v>
      </c>
      <c r="E9" s="2" t="s">
        <v>563</v>
      </c>
      <c r="F9" s="2" t="s">
        <v>564</v>
      </c>
      <c r="G9" s="55" t="s">
        <v>561</v>
      </c>
    </row>
    <row r="10" spans="1:7" ht="195" x14ac:dyDescent="0.25">
      <c r="A10" s="55">
        <v>7</v>
      </c>
      <c r="B10" s="2" t="s">
        <v>565</v>
      </c>
      <c r="C10" s="2" t="s">
        <v>174</v>
      </c>
      <c r="D10" s="55" t="s">
        <v>566</v>
      </c>
      <c r="E10" s="2" t="s">
        <v>567</v>
      </c>
      <c r="F10" s="2" t="s">
        <v>568</v>
      </c>
      <c r="G10" s="55" t="s">
        <v>569</v>
      </c>
    </row>
    <row r="11" spans="1:7" ht="225" x14ac:dyDescent="0.25">
      <c r="A11" s="55">
        <v>8</v>
      </c>
      <c r="B11" s="2" t="s">
        <v>565</v>
      </c>
      <c r="C11" s="2" t="s">
        <v>195</v>
      </c>
      <c r="D11" s="55" t="s">
        <v>570</v>
      </c>
      <c r="E11" s="2" t="s">
        <v>571</v>
      </c>
      <c r="F11" s="2" t="s">
        <v>572</v>
      </c>
      <c r="G11" s="55" t="s">
        <v>573</v>
      </c>
    </row>
    <row r="12" spans="1:7" ht="90" x14ac:dyDescent="0.25">
      <c r="A12" s="55">
        <v>9</v>
      </c>
      <c r="B12" s="2" t="s">
        <v>565</v>
      </c>
      <c r="C12" s="2" t="s">
        <v>212</v>
      </c>
      <c r="D12" s="55" t="s">
        <v>574</v>
      </c>
      <c r="E12" s="2" t="s">
        <v>575</v>
      </c>
      <c r="F12" s="2" t="s">
        <v>576</v>
      </c>
      <c r="G12" s="55" t="s">
        <v>577</v>
      </c>
    </row>
    <row r="13" spans="1:7" ht="165" x14ac:dyDescent="0.25">
      <c r="A13" s="55">
        <v>10</v>
      </c>
      <c r="B13" s="2" t="s">
        <v>565</v>
      </c>
      <c r="C13" s="2" t="s">
        <v>227</v>
      </c>
      <c r="D13" s="55" t="s">
        <v>578</v>
      </c>
      <c r="E13" s="2" t="s">
        <v>579</v>
      </c>
      <c r="F13" s="2" t="s">
        <v>580</v>
      </c>
      <c r="G13" s="55" t="s">
        <v>581</v>
      </c>
    </row>
    <row r="14" spans="1:7" ht="75" x14ac:dyDescent="0.25">
      <c r="A14" s="55">
        <v>11</v>
      </c>
      <c r="B14" s="2" t="s">
        <v>565</v>
      </c>
      <c r="C14" s="2" t="s">
        <v>234</v>
      </c>
      <c r="D14" s="55" t="s">
        <v>582</v>
      </c>
      <c r="E14" s="2" t="s">
        <v>583</v>
      </c>
      <c r="F14" s="2" t="s">
        <v>584</v>
      </c>
      <c r="G14" s="55" t="s">
        <v>585</v>
      </c>
    </row>
    <row r="15" spans="1:7" ht="105" x14ac:dyDescent="0.25">
      <c r="A15" s="55">
        <v>12</v>
      </c>
      <c r="B15" s="2" t="s">
        <v>565</v>
      </c>
      <c r="C15" s="2" t="s">
        <v>586</v>
      </c>
      <c r="D15" s="55" t="s">
        <v>587</v>
      </c>
      <c r="E15" s="2" t="s">
        <v>588</v>
      </c>
      <c r="F15" s="2" t="s">
        <v>589</v>
      </c>
      <c r="G15" s="55" t="s">
        <v>590</v>
      </c>
    </row>
    <row r="16" spans="1:7" ht="150" x14ac:dyDescent="0.25">
      <c r="A16" s="55">
        <v>13</v>
      </c>
      <c r="B16" s="2" t="s">
        <v>591</v>
      </c>
      <c r="C16" s="2" t="s">
        <v>272</v>
      </c>
      <c r="D16" s="55" t="s">
        <v>592</v>
      </c>
      <c r="E16" s="2" t="s">
        <v>593</v>
      </c>
      <c r="F16" s="2" t="s">
        <v>594</v>
      </c>
      <c r="G16" s="55" t="s">
        <v>595</v>
      </c>
    </row>
    <row r="17" spans="1:7" ht="165" x14ac:dyDescent="0.25">
      <c r="A17" s="55">
        <v>14</v>
      </c>
      <c r="B17" s="2" t="s">
        <v>591</v>
      </c>
      <c r="C17" s="2" t="s">
        <v>288</v>
      </c>
      <c r="D17" s="55" t="s">
        <v>596</v>
      </c>
      <c r="E17" s="2" t="s">
        <v>597</v>
      </c>
      <c r="F17" s="2" t="s">
        <v>598</v>
      </c>
      <c r="G17" s="55" t="s">
        <v>599</v>
      </c>
    </row>
    <row r="18" spans="1:7" ht="105" x14ac:dyDescent="0.25">
      <c r="A18" s="55">
        <v>15</v>
      </c>
      <c r="B18" s="2" t="s">
        <v>591</v>
      </c>
      <c r="C18" s="2" t="s">
        <v>306</v>
      </c>
      <c r="D18" s="55" t="s">
        <v>600</v>
      </c>
      <c r="E18" s="2" t="s">
        <v>601</v>
      </c>
      <c r="F18" s="2" t="s">
        <v>602</v>
      </c>
      <c r="G18" s="55" t="s">
        <v>603</v>
      </c>
    </row>
    <row r="19" spans="1:7" ht="75" x14ac:dyDescent="0.25">
      <c r="A19" s="55">
        <v>16</v>
      </c>
      <c r="B19" s="2" t="s">
        <v>591</v>
      </c>
      <c r="C19" s="2" t="s">
        <v>346</v>
      </c>
      <c r="D19" s="55" t="s">
        <v>604</v>
      </c>
      <c r="E19" s="2" t="s">
        <v>605</v>
      </c>
      <c r="F19" s="2" t="s">
        <v>606</v>
      </c>
      <c r="G19" s="55" t="s">
        <v>607</v>
      </c>
    </row>
    <row r="20" spans="1:7" ht="60" x14ac:dyDescent="0.25">
      <c r="A20" s="55">
        <v>17</v>
      </c>
      <c r="B20" s="2" t="s">
        <v>591</v>
      </c>
      <c r="C20" s="2" t="s">
        <v>383</v>
      </c>
      <c r="D20" s="55" t="s">
        <v>608</v>
      </c>
      <c r="E20" s="2" t="s">
        <v>609</v>
      </c>
      <c r="F20" s="2" t="s">
        <v>610</v>
      </c>
      <c r="G20" s="55" t="s">
        <v>607</v>
      </c>
    </row>
    <row r="21" spans="1:7" ht="90" x14ac:dyDescent="0.25">
      <c r="A21" s="55">
        <v>18</v>
      </c>
      <c r="B21" s="2" t="s">
        <v>591</v>
      </c>
      <c r="C21" s="2" t="s">
        <v>410</v>
      </c>
      <c r="D21" s="55" t="s">
        <v>611</v>
      </c>
      <c r="E21" s="2" t="s">
        <v>612</v>
      </c>
      <c r="F21" s="2" t="s">
        <v>613</v>
      </c>
      <c r="G21" s="55" t="s">
        <v>614</v>
      </c>
    </row>
    <row r="22" spans="1:7" ht="120" x14ac:dyDescent="0.25">
      <c r="A22" s="55">
        <v>19</v>
      </c>
      <c r="B22" s="2" t="s">
        <v>591</v>
      </c>
      <c r="C22" s="2" t="s">
        <v>445</v>
      </c>
      <c r="D22" s="55" t="s">
        <v>615</v>
      </c>
      <c r="E22" s="2" t="s">
        <v>616</v>
      </c>
      <c r="F22" s="2" t="s">
        <v>617</v>
      </c>
      <c r="G22" s="55" t="s">
        <v>607</v>
      </c>
    </row>
    <row r="23" spans="1:7" ht="150" x14ac:dyDescent="0.25">
      <c r="A23" s="55">
        <v>20</v>
      </c>
      <c r="B23" s="2" t="s">
        <v>618</v>
      </c>
      <c r="C23" s="2" t="s">
        <v>473</v>
      </c>
      <c r="D23" s="55" t="s">
        <v>619</v>
      </c>
      <c r="E23" s="2" t="s">
        <v>620</v>
      </c>
      <c r="F23" s="2" t="s">
        <v>621</v>
      </c>
      <c r="G23" s="55" t="s">
        <v>622</v>
      </c>
    </row>
    <row r="24" spans="1:7" ht="105" x14ac:dyDescent="0.25">
      <c r="A24" s="55">
        <v>21</v>
      </c>
      <c r="B24" s="2" t="s">
        <v>618</v>
      </c>
      <c r="C24" s="2" t="s">
        <v>509</v>
      </c>
      <c r="D24" s="55" t="s">
        <v>623</v>
      </c>
      <c r="E24" s="2" t="s">
        <v>624</v>
      </c>
      <c r="F24" s="2" t="s">
        <v>625</v>
      </c>
      <c r="G24" s="55" t="s">
        <v>561</v>
      </c>
    </row>
    <row r="25" spans="1:7" ht="122.25" customHeight="1" x14ac:dyDescent="0.25">
      <c r="A25" s="55">
        <v>22</v>
      </c>
      <c r="B25" s="2" t="s">
        <v>618</v>
      </c>
      <c r="C25" s="2" t="s">
        <v>626</v>
      </c>
      <c r="D25" s="55" t="s">
        <v>627</v>
      </c>
      <c r="E25" s="2" t="s">
        <v>628</v>
      </c>
      <c r="F25" s="2" t="s">
        <v>629</v>
      </c>
      <c r="G25" s="55" t="s">
        <v>550</v>
      </c>
    </row>
    <row r="26" spans="1:7" ht="90" x14ac:dyDescent="0.25">
      <c r="A26" s="55">
        <v>23</v>
      </c>
      <c r="B26" s="2" t="s">
        <v>618</v>
      </c>
      <c r="C26" s="2" t="s">
        <v>513</v>
      </c>
      <c r="D26" s="55" t="s">
        <v>630</v>
      </c>
      <c r="E26" s="2" t="s">
        <v>631</v>
      </c>
      <c r="F26" s="2" t="s">
        <v>632</v>
      </c>
      <c r="G26" s="55" t="s">
        <v>546</v>
      </c>
    </row>
    <row r="27" spans="1:7" ht="75" x14ac:dyDescent="0.25">
      <c r="A27" s="76">
        <v>24</v>
      </c>
      <c r="B27" s="77" t="s">
        <v>618</v>
      </c>
      <c r="C27" s="77" t="s">
        <v>517</v>
      </c>
      <c r="D27" s="76" t="s">
        <v>633</v>
      </c>
      <c r="E27" s="77" t="s">
        <v>634</v>
      </c>
      <c r="F27" s="77" t="s">
        <v>635</v>
      </c>
      <c r="G27" s="76" t="s">
        <v>636</v>
      </c>
    </row>
    <row r="28" spans="1:7" ht="180.75" thickBot="1" x14ac:dyDescent="0.3">
      <c r="A28" s="56">
        <v>25</v>
      </c>
      <c r="B28" s="3"/>
      <c r="C28" s="3" t="s">
        <v>5</v>
      </c>
      <c r="D28" s="56" t="s">
        <v>5</v>
      </c>
      <c r="E28" s="3" t="s">
        <v>637</v>
      </c>
      <c r="F28" s="3" t="s">
        <v>638</v>
      </c>
      <c r="G28" s="56" t="s">
        <v>5</v>
      </c>
    </row>
  </sheetData>
  <autoFilter ref="A3:G27" xr:uid="{B2B9A69B-2053-4B9E-92F8-F4D8DA9FF6D2}"/>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259F5-A203-4C5A-8089-4C604E3F2B77}">
  <sheetPr codeName="Hoja2">
    <tabColor rgb="FFFFFF97"/>
  </sheetPr>
  <dimension ref="A1:T308"/>
  <sheetViews>
    <sheetView showGridLines="0" topLeftCell="A290" zoomScale="70" zoomScaleNormal="70" workbookViewId="0">
      <selection activeCell="G9" sqref="G9"/>
    </sheetView>
  </sheetViews>
  <sheetFormatPr baseColWidth="10" defaultColWidth="11.7109375" defaultRowHeight="15" x14ac:dyDescent="0.25"/>
  <cols>
    <col min="1" max="1" width="5" style="7" customWidth="1"/>
    <col min="2" max="2" width="38" style="7" customWidth="1"/>
    <col min="3" max="3" width="33.42578125" style="7" customWidth="1"/>
    <col min="4" max="4" width="27.85546875" style="7" customWidth="1"/>
    <col min="5" max="5" width="47.7109375" style="7" customWidth="1"/>
    <col min="6" max="6" width="21.85546875" style="7" customWidth="1"/>
    <col min="7" max="7" width="16.85546875" style="7" customWidth="1"/>
    <col min="8" max="8" width="10.5703125" style="7" customWidth="1"/>
    <col min="9" max="9" width="14.7109375" style="7" bestFit="1" customWidth="1"/>
    <col min="10" max="10" width="35.28515625" style="7" customWidth="1"/>
    <col min="11" max="11" width="31.140625" style="7" customWidth="1"/>
    <col min="12" max="12" width="48" style="7" customWidth="1"/>
    <col min="13" max="13" width="15.85546875" style="7" customWidth="1"/>
    <col min="14" max="14" width="18.5703125" style="7" customWidth="1"/>
    <col min="15" max="16384" width="11.7109375" style="7"/>
  </cols>
  <sheetData>
    <row r="1" spans="2:14" ht="21.75" customHeight="1" thickBot="1" x14ac:dyDescent="0.3">
      <c r="B1" s="5" t="s">
        <v>639</v>
      </c>
      <c r="C1" s="5"/>
      <c r="D1" s="5"/>
      <c r="E1" s="5"/>
      <c r="G1" s="335" t="s">
        <v>640</v>
      </c>
      <c r="H1" s="335"/>
      <c r="J1" s="335" t="s">
        <v>641</v>
      </c>
      <c r="K1" s="335"/>
      <c r="L1" s="335"/>
    </row>
    <row r="2" spans="2:14" ht="15.75" thickBot="1" x14ac:dyDescent="0.3">
      <c r="B2" s="9" t="s">
        <v>537</v>
      </c>
      <c r="C2" s="9"/>
      <c r="D2" s="9" t="s">
        <v>642</v>
      </c>
      <c r="E2" s="9"/>
      <c r="G2" s="1" t="s">
        <v>29</v>
      </c>
      <c r="H2" s="1" t="s">
        <v>643</v>
      </c>
      <c r="J2" s="1" t="s">
        <v>644</v>
      </c>
      <c r="K2" s="1" t="s">
        <v>645</v>
      </c>
      <c r="L2" s="1" t="s">
        <v>642</v>
      </c>
    </row>
    <row r="3" spans="2:14" ht="60" customHeight="1" x14ac:dyDescent="0.25">
      <c r="B3" s="339" t="s">
        <v>91</v>
      </c>
      <c r="C3" s="339"/>
      <c r="D3" s="340" t="s">
        <v>646</v>
      </c>
      <c r="E3" s="340"/>
      <c r="G3" s="83" t="s">
        <v>89</v>
      </c>
      <c r="H3" s="136" t="s">
        <v>647</v>
      </c>
      <c r="J3" s="345" t="s">
        <v>90</v>
      </c>
      <c r="K3" s="340" t="s">
        <v>648</v>
      </c>
      <c r="L3" s="83" t="s">
        <v>649</v>
      </c>
      <c r="N3" s="83" t="s">
        <v>90</v>
      </c>
    </row>
    <row r="4" spans="2:14" ht="34.5" customHeight="1" x14ac:dyDescent="0.25">
      <c r="B4" s="337" t="s">
        <v>650</v>
      </c>
      <c r="C4" s="337"/>
      <c r="D4" s="341" t="s">
        <v>651</v>
      </c>
      <c r="E4" s="341"/>
      <c r="G4" s="93" t="s">
        <v>123</v>
      </c>
      <c r="H4" s="170" t="s">
        <v>652</v>
      </c>
      <c r="J4" s="346"/>
      <c r="K4" s="341"/>
      <c r="L4" s="93" t="s">
        <v>653</v>
      </c>
      <c r="N4" s="93" t="s">
        <v>124</v>
      </c>
    </row>
    <row r="5" spans="2:14" ht="98.25" customHeight="1" thickBot="1" x14ac:dyDescent="0.3">
      <c r="B5" s="337" t="s">
        <v>125</v>
      </c>
      <c r="C5" s="337"/>
      <c r="D5" s="341" t="s">
        <v>654</v>
      </c>
      <c r="E5" s="341"/>
      <c r="G5" s="86" t="s">
        <v>411</v>
      </c>
      <c r="H5" s="180" t="s">
        <v>630</v>
      </c>
      <c r="J5" s="346"/>
      <c r="K5" s="341"/>
      <c r="L5" s="93" t="s">
        <v>655</v>
      </c>
      <c r="N5" s="93" t="s">
        <v>656</v>
      </c>
    </row>
    <row r="6" spans="2:14" ht="39.75" customHeight="1" thickBot="1" x14ac:dyDescent="0.3">
      <c r="B6" s="337" t="s">
        <v>412</v>
      </c>
      <c r="C6" s="337"/>
      <c r="D6" s="341" t="s">
        <v>657</v>
      </c>
      <c r="E6" s="341"/>
      <c r="J6" s="359"/>
      <c r="K6" s="358"/>
      <c r="L6" s="192" t="s">
        <v>658</v>
      </c>
      <c r="N6" s="93" t="s">
        <v>659</v>
      </c>
    </row>
    <row r="7" spans="2:14" ht="60" customHeight="1" thickTop="1" thickBot="1" x14ac:dyDescent="0.3">
      <c r="B7" s="337" t="s">
        <v>660</v>
      </c>
      <c r="C7" s="337"/>
      <c r="D7" s="341" t="s">
        <v>661</v>
      </c>
      <c r="E7" s="341"/>
      <c r="J7" s="352" t="s">
        <v>124</v>
      </c>
      <c r="K7" s="357" t="s">
        <v>662</v>
      </c>
      <c r="L7" s="193" t="s">
        <v>663</v>
      </c>
      <c r="N7" s="86" t="s">
        <v>176</v>
      </c>
    </row>
    <row r="8" spans="2:14" ht="36" customHeight="1" x14ac:dyDescent="0.25">
      <c r="B8" s="337" t="s">
        <v>309</v>
      </c>
      <c r="C8" s="337"/>
      <c r="D8" s="341" t="s">
        <v>664</v>
      </c>
      <c r="E8" s="341"/>
      <c r="J8" s="346"/>
      <c r="K8" s="341"/>
      <c r="L8" s="93" t="s">
        <v>665</v>
      </c>
    </row>
    <row r="9" spans="2:14" ht="59.25" customHeight="1" thickBot="1" x14ac:dyDescent="0.3">
      <c r="B9" s="338" t="s">
        <v>421</v>
      </c>
      <c r="C9" s="338"/>
      <c r="D9" s="336" t="s">
        <v>666</v>
      </c>
      <c r="E9" s="336"/>
      <c r="J9" s="359"/>
      <c r="K9" s="358"/>
      <c r="L9" s="192" t="s">
        <v>667</v>
      </c>
    </row>
    <row r="10" spans="2:14" ht="34.5" customHeight="1" thickTop="1" x14ac:dyDescent="0.25">
      <c r="B10" s="11"/>
      <c r="C10" s="11"/>
      <c r="D10" s="19"/>
      <c r="E10" s="19"/>
      <c r="J10" s="352" t="s">
        <v>656</v>
      </c>
      <c r="K10" s="357" t="s">
        <v>668</v>
      </c>
      <c r="L10" s="193" t="s">
        <v>669</v>
      </c>
    </row>
    <row r="11" spans="2:14" ht="34.5" customHeight="1" x14ac:dyDescent="0.25">
      <c r="B11" s="11"/>
      <c r="C11" s="11"/>
      <c r="D11" s="19"/>
      <c r="E11" s="19"/>
      <c r="J11" s="346"/>
      <c r="K11" s="341"/>
      <c r="L11" s="93" t="s">
        <v>670</v>
      </c>
    </row>
    <row r="12" spans="2:14" ht="34.5" customHeight="1" x14ac:dyDescent="0.25">
      <c r="B12" s="11"/>
      <c r="C12" s="11"/>
      <c r="D12" s="19"/>
      <c r="E12" s="19"/>
      <c r="J12" s="346"/>
      <c r="K12" s="341"/>
      <c r="L12" s="93" t="s">
        <v>671</v>
      </c>
    </row>
    <row r="13" spans="2:14" ht="34.5" customHeight="1" thickBot="1" x14ac:dyDescent="0.3">
      <c r="B13" s="11"/>
      <c r="C13" s="11"/>
      <c r="D13" s="19"/>
      <c r="E13" s="19"/>
      <c r="J13" s="359"/>
      <c r="K13" s="358"/>
      <c r="L13" s="192" t="s">
        <v>672</v>
      </c>
    </row>
    <row r="14" spans="2:14" ht="34.5" customHeight="1" thickTop="1" x14ac:dyDescent="0.25">
      <c r="B14" s="11"/>
      <c r="C14" s="11"/>
      <c r="D14" s="19"/>
      <c r="E14" s="19"/>
      <c r="J14" s="352" t="s">
        <v>659</v>
      </c>
      <c r="K14" s="357" t="s">
        <v>673</v>
      </c>
      <c r="L14" s="193" t="s">
        <v>674</v>
      </c>
    </row>
    <row r="15" spans="2:14" ht="34.5" customHeight="1" x14ac:dyDescent="0.25">
      <c r="B15" s="11"/>
      <c r="C15" s="11"/>
      <c r="D15" s="19"/>
      <c r="E15" s="19"/>
      <c r="J15" s="346"/>
      <c r="K15" s="341"/>
      <c r="L15" s="93" t="s">
        <v>675</v>
      </c>
    </row>
    <row r="16" spans="2:14" ht="34.5" customHeight="1" x14ac:dyDescent="0.25">
      <c r="B16" s="11"/>
      <c r="C16" s="11"/>
      <c r="D16" s="19"/>
      <c r="E16" s="19"/>
      <c r="J16" s="346"/>
      <c r="K16" s="341"/>
      <c r="L16" s="93" t="s">
        <v>676</v>
      </c>
    </row>
    <row r="17" spans="2:20" ht="34.5" customHeight="1" thickBot="1" x14ac:dyDescent="0.3">
      <c r="B17" s="11"/>
      <c r="C17" s="11"/>
      <c r="D17" s="19"/>
      <c r="E17" s="19"/>
      <c r="J17" s="359"/>
      <c r="K17" s="358"/>
      <c r="L17" s="192" t="s">
        <v>677</v>
      </c>
    </row>
    <row r="18" spans="2:20" ht="34.5" customHeight="1" thickTop="1" x14ac:dyDescent="0.25">
      <c r="B18" s="11"/>
      <c r="C18" s="11"/>
      <c r="D18" s="19"/>
      <c r="E18" s="19"/>
      <c r="J18" s="352" t="s">
        <v>176</v>
      </c>
      <c r="K18" s="357" t="s">
        <v>678</v>
      </c>
      <c r="L18" s="193" t="s">
        <v>679</v>
      </c>
    </row>
    <row r="19" spans="2:20" ht="34.5" customHeight="1" x14ac:dyDescent="0.25">
      <c r="B19" s="11"/>
      <c r="C19" s="11"/>
      <c r="D19" s="19"/>
      <c r="E19" s="19"/>
      <c r="J19" s="346"/>
      <c r="K19" s="341"/>
      <c r="L19" s="93" t="s">
        <v>680</v>
      </c>
    </row>
    <row r="20" spans="2:20" ht="34.5" customHeight="1" thickBot="1" x14ac:dyDescent="0.3">
      <c r="B20" s="11"/>
      <c r="C20" s="11"/>
      <c r="D20" s="19"/>
      <c r="E20" s="19"/>
      <c r="J20" s="347"/>
      <c r="K20" s="336"/>
      <c r="L20" s="86" t="s">
        <v>681</v>
      </c>
    </row>
    <row r="21" spans="2:20" x14ac:dyDescent="0.25">
      <c r="B21" s="11"/>
      <c r="C21" s="11"/>
      <c r="D21" s="19"/>
      <c r="E21" s="19"/>
    </row>
    <row r="22" spans="2:20" x14ac:dyDescent="0.25">
      <c r="B22" s="5" t="s">
        <v>682</v>
      </c>
      <c r="C22" s="6"/>
      <c r="D22" s="6"/>
      <c r="E22" s="6"/>
    </row>
    <row r="23" spans="2:20" ht="15.75" thickBot="1" x14ac:dyDescent="0.3">
      <c r="B23" s="5"/>
      <c r="C23" s="6"/>
      <c r="D23" s="6"/>
      <c r="E23" s="6"/>
    </row>
    <row r="24" spans="2:20" ht="15.75" thickBot="1" x14ac:dyDescent="0.3">
      <c r="B24" s="12" t="s">
        <v>683</v>
      </c>
      <c r="C24" s="9" t="s">
        <v>684</v>
      </c>
      <c r="D24" s="194"/>
      <c r="E24" s="1" t="s">
        <v>685</v>
      </c>
      <c r="G24" s="16" t="s">
        <v>686</v>
      </c>
      <c r="K24" s="360" t="s">
        <v>687</v>
      </c>
      <c r="L24" s="360"/>
      <c r="M24" s="360"/>
      <c r="R24" s="16" t="s">
        <v>688</v>
      </c>
    </row>
    <row r="25" spans="2:20" ht="34.5" customHeight="1" x14ac:dyDescent="0.25">
      <c r="B25" s="83" t="s">
        <v>689</v>
      </c>
      <c r="C25" s="340" t="s">
        <v>690</v>
      </c>
      <c r="D25" s="340"/>
      <c r="E25" s="135">
        <v>0.2</v>
      </c>
      <c r="G25" s="94">
        <v>0</v>
      </c>
      <c r="H25" s="94">
        <v>2</v>
      </c>
      <c r="I25" s="95">
        <v>0.2</v>
      </c>
      <c r="K25" s="94">
        <v>0</v>
      </c>
      <c r="L25" s="94">
        <v>2</v>
      </c>
      <c r="M25" s="95" t="s">
        <v>689</v>
      </c>
      <c r="O25" s="95">
        <v>0.2</v>
      </c>
      <c r="P25" s="83" t="s">
        <v>689</v>
      </c>
      <c r="R25" s="94">
        <v>0</v>
      </c>
      <c r="S25" s="95">
        <v>0.2</v>
      </c>
      <c r="T25" s="83" t="s">
        <v>689</v>
      </c>
    </row>
    <row r="26" spans="2:20" ht="33.75" customHeight="1" x14ac:dyDescent="0.25">
      <c r="B26" s="93" t="s">
        <v>691</v>
      </c>
      <c r="C26" s="341" t="s">
        <v>692</v>
      </c>
      <c r="D26" s="341"/>
      <c r="E26" s="195">
        <v>0.4</v>
      </c>
      <c r="G26" s="96">
        <v>3</v>
      </c>
      <c r="H26" s="96">
        <v>24</v>
      </c>
      <c r="I26" s="97">
        <v>0.4</v>
      </c>
      <c r="K26" s="96">
        <v>3</v>
      </c>
      <c r="L26" s="96">
        <v>24</v>
      </c>
      <c r="M26" s="97" t="s">
        <v>691</v>
      </c>
      <c r="O26" s="97">
        <v>0.4</v>
      </c>
      <c r="P26" s="93" t="s">
        <v>691</v>
      </c>
      <c r="R26" s="100">
        <v>0.2</v>
      </c>
      <c r="S26" s="97">
        <v>0.4</v>
      </c>
      <c r="T26" s="93" t="s">
        <v>691</v>
      </c>
    </row>
    <row r="27" spans="2:20" ht="33.75" customHeight="1" x14ac:dyDescent="0.25">
      <c r="B27" s="93" t="s">
        <v>693</v>
      </c>
      <c r="C27" s="341" t="s">
        <v>694</v>
      </c>
      <c r="D27" s="341"/>
      <c r="E27" s="195">
        <v>0.6</v>
      </c>
      <c r="G27" s="96">
        <v>25</v>
      </c>
      <c r="H27" s="96">
        <v>500</v>
      </c>
      <c r="I27" s="97">
        <v>0.6</v>
      </c>
      <c r="K27" s="96">
        <v>25</v>
      </c>
      <c r="L27" s="96">
        <v>500</v>
      </c>
      <c r="M27" s="97" t="s">
        <v>693</v>
      </c>
      <c r="O27" s="97">
        <v>0.6</v>
      </c>
      <c r="P27" s="93" t="s">
        <v>693</v>
      </c>
      <c r="R27" s="100">
        <v>0.4</v>
      </c>
      <c r="S27" s="97">
        <v>0.6</v>
      </c>
      <c r="T27" s="93" t="s">
        <v>693</v>
      </c>
    </row>
    <row r="28" spans="2:20" ht="48" customHeight="1" x14ac:dyDescent="0.25">
      <c r="B28" s="93" t="s">
        <v>695</v>
      </c>
      <c r="C28" s="341" t="s">
        <v>696</v>
      </c>
      <c r="D28" s="341"/>
      <c r="E28" s="195">
        <v>0.8</v>
      </c>
      <c r="G28" s="96">
        <v>501</v>
      </c>
      <c r="H28" s="96">
        <v>5000</v>
      </c>
      <c r="I28" s="97">
        <v>0.8</v>
      </c>
      <c r="K28" s="96">
        <v>501</v>
      </c>
      <c r="L28" s="96">
        <v>5000</v>
      </c>
      <c r="M28" s="97" t="s">
        <v>695</v>
      </c>
      <c r="O28" s="97">
        <v>0.8</v>
      </c>
      <c r="P28" s="93" t="s">
        <v>695</v>
      </c>
      <c r="R28" s="100">
        <v>0.6</v>
      </c>
      <c r="S28" s="97">
        <v>0.8</v>
      </c>
      <c r="T28" s="93" t="s">
        <v>695</v>
      </c>
    </row>
    <row r="29" spans="2:20" ht="30.75" customHeight="1" thickBot="1" x14ac:dyDescent="0.3">
      <c r="B29" s="86" t="s">
        <v>697</v>
      </c>
      <c r="C29" s="336" t="s">
        <v>698</v>
      </c>
      <c r="D29" s="336"/>
      <c r="E29" s="196">
        <v>1</v>
      </c>
      <c r="G29" s="98">
        <v>5001</v>
      </c>
      <c r="H29" s="98" t="s">
        <v>699</v>
      </c>
      <c r="I29" s="99">
        <v>1</v>
      </c>
      <c r="K29" s="98">
        <v>5001</v>
      </c>
      <c r="L29" s="98" t="s">
        <v>699</v>
      </c>
      <c r="M29" s="99" t="s">
        <v>697</v>
      </c>
      <c r="O29" s="99">
        <v>1</v>
      </c>
      <c r="P29" s="86" t="s">
        <v>697</v>
      </c>
      <c r="R29" s="101">
        <v>0.8</v>
      </c>
      <c r="S29" s="99">
        <v>1</v>
      </c>
      <c r="T29" s="86" t="s">
        <v>697</v>
      </c>
    </row>
    <row r="30" spans="2:20" ht="26.25" customHeight="1" x14ac:dyDescent="0.25"/>
    <row r="31" spans="2:20" ht="21.75" customHeight="1" thickBot="1" x14ac:dyDescent="0.3">
      <c r="B31" s="5" t="s">
        <v>700</v>
      </c>
      <c r="C31" s="6"/>
      <c r="D31" s="6"/>
    </row>
    <row r="32" spans="2:20" ht="53.25" customHeight="1" thickBot="1" x14ac:dyDescent="0.3">
      <c r="B32" s="12" t="s">
        <v>701</v>
      </c>
      <c r="C32" s="1" t="s">
        <v>683</v>
      </c>
      <c r="D32" s="1" t="s">
        <v>702</v>
      </c>
      <c r="G32" s="16" t="s">
        <v>703</v>
      </c>
    </row>
    <row r="33" spans="2:9" ht="18.75" customHeight="1" x14ac:dyDescent="0.25">
      <c r="B33" s="168" t="s">
        <v>275</v>
      </c>
      <c r="C33" s="136" t="s">
        <v>704</v>
      </c>
      <c r="D33" s="88">
        <v>0.2</v>
      </c>
      <c r="E33" s="348" t="s">
        <v>705</v>
      </c>
      <c r="G33" s="94">
        <v>0</v>
      </c>
      <c r="H33" s="95">
        <v>0.2</v>
      </c>
      <c r="I33" s="83" t="s">
        <v>704</v>
      </c>
    </row>
    <row r="34" spans="2:9" ht="18.75" customHeight="1" x14ac:dyDescent="0.25">
      <c r="B34" s="167" t="s">
        <v>228</v>
      </c>
      <c r="C34" s="170" t="s">
        <v>706</v>
      </c>
      <c r="D34" s="90">
        <v>0.4</v>
      </c>
      <c r="E34" s="348"/>
      <c r="G34" s="100">
        <v>0.2</v>
      </c>
      <c r="H34" s="97">
        <v>0.4</v>
      </c>
      <c r="I34" s="93" t="s">
        <v>706</v>
      </c>
    </row>
    <row r="35" spans="2:9" ht="18.75" customHeight="1" x14ac:dyDescent="0.25">
      <c r="B35" s="167" t="s">
        <v>199</v>
      </c>
      <c r="C35" s="170" t="s">
        <v>100</v>
      </c>
      <c r="D35" s="90">
        <v>0.6</v>
      </c>
      <c r="E35" s="348"/>
      <c r="G35" s="100">
        <v>0.4</v>
      </c>
      <c r="H35" s="97">
        <v>0.6</v>
      </c>
      <c r="I35" s="93" t="s">
        <v>100</v>
      </c>
    </row>
    <row r="36" spans="2:9" ht="18.75" customHeight="1" x14ac:dyDescent="0.25">
      <c r="B36" s="167" t="s">
        <v>250</v>
      </c>
      <c r="C36" s="170" t="s">
        <v>707</v>
      </c>
      <c r="D36" s="90">
        <v>0.8</v>
      </c>
      <c r="E36" s="348"/>
      <c r="G36" s="100">
        <v>0.6</v>
      </c>
      <c r="H36" s="97">
        <v>0.8</v>
      </c>
      <c r="I36" s="93" t="s">
        <v>707</v>
      </c>
    </row>
    <row r="37" spans="2:9" ht="18.75" customHeight="1" thickBot="1" x14ac:dyDescent="0.3">
      <c r="B37" s="198" t="s">
        <v>151</v>
      </c>
      <c r="C37" s="180" t="s">
        <v>708</v>
      </c>
      <c r="D37" s="92">
        <v>1</v>
      </c>
      <c r="E37" s="348"/>
      <c r="G37" s="101">
        <v>0.8</v>
      </c>
      <c r="H37" s="99">
        <v>1</v>
      </c>
      <c r="I37" s="86" t="s">
        <v>708</v>
      </c>
    </row>
    <row r="38" spans="2:9" ht="34.5" customHeight="1" x14ac:dyDescent="0.25">
      <c r="B38" s="168" t="s">
        <v>514</v>
      </c>
      <c r="C38" s="136" t="s">
        <v>704</v>
      </c>
      <c r="D38" s="88">
        <v>0.2</v>
      </c>
      <c r="E38" s="348" t="s">
        <v>709</v>
      </c>
      <c r="I38" s="197"/>
    </row>
    <row r="39" spans="2:9" ht="87" customHeight="1" x14ac:dyDescent="0.25">
      <c r="B39" s="167" t="s">
        <v>116</v>
      </c>
      <c r="C39" s="170" t="s">
        <v>706</v>
      </c>
      <c r="D39" s="90">
        <v>0.4</v>
      </c>
      <c r="E39" s="348"/>
      <c r="I39" s="197"/>
    </row>
    <row r="40" spans="2:9" ht="73.5" customHeight="1" x14ac:dyDescent="0.25">
      <c r="B40" s="167" t="s">
        <v>92</v>
      </c>
      <c r="C40" s="170" t="s">
        <v>100</v>
      </c>
      <c r="D40" s="90">
        <v>0.6</v>
      </c>
      <c r="E40" s="348"/>
    </row>
    <row r="41" spans="2:9" ht="73.5" customHeight="1" x14ac:dyDescent="0.25">
      <c r="B41" s="167" t="s">
        <v>109</v>
      </c>
      <c r="C41" s="170" t="s">
        <v>707</v>
      </c>
      <c r="D41" s="90">
        <v>0.8</v>
      </c>
      <c r="E41" s="348"/>
    </row>
    <row r="42" spans="2:9" ht="73.5" customHeight="1" thickBot="1" x14ac:dyDescent="0.3">
      <c r="B42" s="198" t="s">
        <v>159</v>
      </c>
      <c r="C42" s="180" t="s">
        <v>708</v>
      </c>
      <c r="D42" s="92">
        <v>1</v>
      </c>
      <c r="E42" s="348"/>
    </row>
    <row r="43" spans="2:9" x14ac:dyDescent="0.25">
      <c r="C43" s="19"/>
      <c r="D43" s="19"/>
    </row>
    <row r="45" spans="2:9" ht="15.75" thickBot="1" x14ac:dyDescent="0.3">
      <c r="B45" s="5" t="s">
        <v>710</v>
      </c>
      <c r="C45" s="6"/>
      <c r="D45" s="6"/>
      <c r="E45" s="6"/>
      <c r="F45" s="6"/>
    </row>
    <row r="46" spans="2:9" ht="15.75" thickBot="1" x14ac:dyDescent="0.3">
      <c r="B46" s="1" t="s">
        <v>685</v>
      </c>
      <c r="C46" s="1" t="s">
        <v>25</v>
      </c>
      <c r="D46" s="1" t="s">
        <v>711</v>
      </c>
      <c r="E46" s="1" t="s">
        <v>712</v>
      </c>
      <c r="F46" s="1" t="s">
        <v>713</v>
      </c>
    </row>
    <row r="47" spans="2:9" x14ac:dyDescent="0.25">
      <c r="B47" s="102">
        <v>0.2</v>
      </c>
      <c r="C47" s="102">
        <v>0.2</v>
      </c>
      <c r="D47" s="83" t="str">
        <f>+CONCATENATE(B47,C47)</f>
        <v>0,20,2</v>
      </c>
      <c r="E47" s="83" t="s">
        <v>277</v>
      </c>
      <c r="F47" s="199" t="s">
        <v>714</v>
      </c>
    </row>
    <row r="48" spans="2:9" x14ac:dyDescent="0.25">
      <c r="B48" s="200">
        <v>0.2</v>
      </c>
      <c r="C48" s="200">
        <v>0.4</v>
      </c>
      <c r="D48" s="93" t="str">
        <f t="shared" ref="D48:D71" si="0">+CONCATENATE(B48,C48)</f>
        <v>0,20,4</v>
      </c>
      <c r="E48" s="93" t="s">
        <v>277</v>
      </c>
      <c r="F48" s="201" t="s">
        <v>714</v>
      </c>
    </row>
    <row r="49" spans="2:6" x14ac:dyDescent="0.25">
      <c r="B49" s="200">
        <v>0.4</v>
      </c>
      <c r="C49" s="200">
        <v>0.2</v>
      </c>
      <c r="D49" s="93" t="str">
        <f t="shared" si="0"/>
        <v>0,40,2</v>
      </c>
      <c r="E49" s="93" t="s">
        <v>277</v>
      </c>
      <c r="F49" s="201" t="s">
        <v>714</v>
      </c>
    </row>
    <row r="50" spans="2:6" x14ac:dyDescent="0.25">
      <c r="B50" s="200">
        <v>0.2</v>
      </c>
      <c r="C50" s="200">
        <v>0.6</v>
      </c>
      <c r="D50" s="93" t="str">
        <f t="shared" si="0"/>
        <v>0,20,6</v>
      </c>
      <c r="E50" s="93" t="s">
        <v>100</v>
      </c>
      <c r="F50" s="202" t="s">
        <v>715</v>
      </c>
    </row>
    <row r="51" spans="2:6" x14ac:dyDescent="0.25">
      <c r="B51" s="200">
        <v>0.4</v>
      </c>
      <c r="C51" s="200">
        <v>0.4</v>
      </c>
      <c r="D51" s="93" t="str">
        <f t="shared" si="0"/>
        <v>0,40,4</v>
      </c>
      <c r="E51" s="93" t="s">
        <v>100</v>
      </c>
      <c r="F51" s="202" t="s">
        <v>715</v>
      </c>
    </row>
    <row r="52" spans="2:6" x14ac:dyDescent="0.25">
      <c r="B52" s="200">
        <v>0.4</v>
      </c>
      <c r="C52" s="200">
        <v>0.6</v>
      </c>
      <c r="D52" s="93" t="str">
        <f t="shared" si="0"/>
        <v>0,40,6</v>
      </c>
      <c r="E52" s="93" t="s">
        <v>100</v>
      </c>
      <c r="F52" s="202" t="s">
        <v>715</v>
      </c>
    </row>
    <row r="53" spans="2:6" x14ac:dyDescent="0.25">
      <c r="B53" s="200">
        <v>0.6</v>
      </c>
      <c r="C53" s="200">
        <v>0.2</v>
      </c>
      <c r="D53" s="93" t="str">
        <f t="shared" si="0"/>
        <v>0,60,2</v>
      </c>
      <c r="E53" s="93" t="s">
        <v>100</v>
      </c>
      <c r="F53" s="202" t="s">
        <v>715</v>
      </c>
    </row>
    <row r="54" spans="2:6" x14ac:dyDescent="0.25">
      <c r="B54" s="200">
        <v>0.6</v>
      </c>
      <c r="C54" s="200">
        <v>0.4</v>
      </c>
      <c r="D54" s="93" t="str">
        <f t="shared" si="0"/>
        <v>0,60,4</v>
      </c>
      <c r="E54" s="93" t="s">
        <v>100</v>
      </c>
      <c r="F54" s="202" t="s">
        <v>715</v>
      </c>
    </row>
    <row r="55" spans="2:6" x14ac:dyDescent="0.25">
      <c r="B55" s="200">
        <v>0.6</v>
      </c>
      <c r="C55" s="200">
        <v>0.6</v>
      </c>
      <c r="D55" s="93" t="str">
        <f t="shared" si="0"/>
        <v>0,60,6</v>
      </c>
      <c r="E55" s="93" t="s">
        <v>100</v>
      </c>
      <c r="F55" s="202" t="s">
        <v>715</v>
      </c>
    </row>
    <row r="56" spans="2:6" x14ac:dyDescent="0.25">
      <c r="B56" s="200">
        <v>0.8</v>
      </c>
      <c r="C56" s="200">
        <v>0.2</v>
      </c>
      <c r="D56" s="93" t="str">
        <f t="shared" si="0"/>
        <v>0,80,2</v>
      </c>
      <c r="E56" s="93" t="s">
        <v>100</v>
      </c>
      <c r="F56" s="202" t="s">
        <v>715</v>
      </c>
    </row>
    <row r="57" spans="2:6" x14ac:dyDescent="0.25">
      <c r="B57" s="200">
        <v>0.8</v>
      </c>
      <c r="C57" s="200">
        <v>0.4</v>
      </c>
      <c r="D57" s="93" t="str">
        <f t="shared" si="0"/>
        <v>0,80,4</v>
      </c>
      <c r="E57" s="93" t="s">
        <v>100</v>
      </c>
      <c r="F57" s="202" t="s">
        <v>715</v>
      </c>
    </row>
    <row r="58" spans="2:6" x14ac:dyDescent="0.25">
      <c r="B58" s="200">
        <v>0.2</v>
      </c>
      <c r="C58" s="200">
        <v>0.8</v>
      </c>
      <c r="D58" s="93" t="str">
        <f t="shared" si="0"/>
        <v>0,20,8</v>
      </c>
      <c r="E58" s="93" t="s">
        <v>113</v>
      </c>
      <c r="F58" s="203" t="s">
        <v>716</v>
      </c>
    </row>
    <row r="59" spans="2:6" x14ac:dyDescent="0.25">
      <c r="B59" s="200">
        <v>0.4</v>
      </c>
      <c r="C59" s="200">
        <v>0.8</v>
      </c>
      <c r="D59" s="93" t="str">
        <f t="shared" si="0"/>
        <v>0,40,8</v>
      </c>
      <c r="E59" s="93" t="s">
        <v>113</v>
      </c>
      <c r="F59" s="203" t="s">
        <v>716</v>
      </c>
    </row>
    <row r="60" spans="2:6" x14ac:dyDescent="0.25">
      <c r="B60" s="200">
        <v>0.6</v>
      </c>
      <c r="C60" s="200">
        <v>0.8</v>
      </c>
      <c r="D60" s="93" t="str">
        <f t="shared" si="0"/>
        <v>0,60,8</v>
      </c>
      <c r="E60" s="93" t="s">
        <v>113</v>
      </c>
      <c r="F60" s="203" t="s">
        <v>716</v>
      </c>
    </row>
    <row r="61" spans="2:6" x14ac:dyDescent="0.25">
      <c r="B61" s="200">
        <v>0.8</v>
      </c>
      <c r="C61" s="200">
        <v>0.6</v>
      </c>
      <c r="D61" s="93" t="str">
        <f t="shared" si="0"/>
        <v>0,80,6</v>
      </c>
      <c r="E61" s="93" t="s">
        <v>113</v>
      </c>
      <c r="F61" s="203" t="s">
        <v>716</v>
      </c>
    </row>
    <row r="62" spans="2:6" x14ac:dyDescent="0.25">
      <c r="B62" s="200">
        <v>0.8</v>
      </c>
      <c r="C62" s="200">
        <v>0.8</v>
      </c>
      <c r="D62" s="93" t="str">
        <f t="shared" si="0"/>
        <v>0,80,8</v>
      </c>
      <c r="E62" s="93" t="s">
        <v>113</v>
      </c>
      <c r="F62" s="203" t="s">
        <v>716</v>
      </c>
    </row>
    <row r="63" spans="2:6" x14ac:dyDescent="0.25">
      <c r="B63" s="200">
        <v>1</v>
      </c>
      <c r="C63" s="200">
        <v>0.2</v>
      </c>
      <c r="D63" s="93" t="str">
        <f t="shared" si="0"/>
        <v>10,2</v>
      </c>
      <c r="E63" s="93" t="s">
        <v>113</v>
      </c>
      <c r="F63" s="203" t="s">
        <v>716</v>
      </c>
    </row>
    <row r="64" spans="2:6" x14ac:dyDescent="0.25">
      <c r="B64" s="200">
        <v>1</v>
      </c>
      <c r="C64" s="200">
        <v>0.4</v>
      </c>
      <c r="D64" s="93" t="str">
        <f t="shared" si="0"/>
        <v>10,4</v>
      </c>
      <c r="E64" s="93" t="s">
        <v>113</v>
      </c>
      <c r="F64" s="203" t="s">
        <v>716</v>
      </c>
    </row>
    <row r="65" spans="2:7" x14ac:dyDescent="0.25">
      <c r="B65" s="200">
        <v>1</v>
      </c>
      <c r="C65" s="200">
        <v>0.6</v>
      </c>
      <c r="D65" s="93" t="str">
        <f t="shared" si="0"/>
        <v>10,6</v>
      </c>
      <c r="E65" s="93" t="s">
        <v>113</v>
      </c>
      <c r="F65" s="203" t="s">
        <v>716</v>
      </c>
    </row>
    <row r="66" spans="2:7" x14ac:dyDescent="0.25">
      <c r="B66" s="200">
        <v>1</v>
      </c>
      <c r="C66" s="200">
        <v>0.8</v>
      </c>
      <c r="D66" s="93" t="str">
        <f t="shared" si="0"/>
        <v>10,8</v>
      </c>
      <c r="E66" s="93" t="s">
        <v>113</v>
      </c>
      <c r="F66" s="203" t="s">
        <v>716</v>
      </c>
    </row>
    <row r="67" spans="2:7" x14ac:dyDescent="0.25">
      <c r="B67" s="200">
        <v>0.2</v>
      </c>
      <c r="C67" s="200">
        <v>1</v>
      </c>
      <c r="D67" s="93" t="str">
        <f t="shared" si="0"/>
        <v>0,21</v>
      </c>
      <c r="E67" s="93" t="s">
        <v>133</v>
      </c>
      <c r="F67" s="103" t="s">
        <v>717</v>
      </c>
    </row>
    <row r="68" spans="2:7" x14ac:dyDescent="0.25">
      <c r="B68" s="200">
        <v>0.4</v>
      </c>
      <c r="C68" s="200">
        <v>1</v>
      </c>
      <c r="D68" s="93" t="str">
        <f t="shared" si="0"/>
        <v>0,41</v>
      </c>
      <c r="E68" s="93" t="s">
        <v>133</v>
      </c>
      <c r="F68" s="103" t="s">
        <v>717</v>
      </c>
    </row>
    <row r="69" spans="2:7" x14ac:dyDescent="0.25">
      <c r="B69" s="200">
        <v>0.6</v>
      </c>
      <c r="C69" s="200">
        <v>1</v>
      </c>
      <c r="D69" s="93" t="str">
        <f t="shared" si="0"/>
        <v>0,61</v>
      </c>
      <c r="E69" s="93" t="s">
        <v>133</v>
      </c>
      <c r="F69" s="103" t="s">
        <v>717</v>
      </c>
    </row>
    <row r="70" spans="2:7" x14ac:dyDescent="0.25">
      <c r="B70" s="200">
        <v>0.8</v>
      </c>
      <c r="C70" s="200">
        <v>1</v>
      </c>
      <c r="D70" s="93" t="str">
        <f t="shared" si="0"/>
        <v>0,81</v>
      </c>
      <c r="E70" s="93" t="s">
        <v>133</v>
      </c>
      <c r="F70" s="103" t="s">
        <v>717</v>
      </c>
    </row>
    <row r="71" spans="2:7" ht="15.75" thickBot="1" x14ac:dyDescent="0.3">
      <c r="B71" s="204">
        <v>1</v>
      </c>
      <c r="C71" s="204">
        <v>1</v>
      </c>
      <c r="D71" s="86" t="str">
        <f t="shared" si="0"/>
        <v>11</v>
      </c>
      <c r="E71" s="86" t="s">
        <v>133</v>
      </c>
      <c r="F71" s="104" t="s">
        <v>717</v>
      </c>
    </row>
    <row r="75" spans="2:7" ht="15.75" thickBot="1" x14ac:dyDescent="0.3">
      <c r="B75" s="5" t="s">
        <v>718</v>
      </c>
      <c r="C75" s="5"/>
      <c r="D75" s="5"/>
      <c r="E75" s="5"/>
      <c r="F75" s="6"/>
    </row>
    <row r="76" spans="2:7" ht="15.75" thickBot="1" x14ac:dyDescent="0.3">
      <c r="B76" s="9" t="s">
        <v>719</v>
      </c>
      <c r="C76" s="194"/>
      <c r="D76" s="194"/>
      <c r="E76" s="1" t="s">
        <v>642</v>
      </c>
      <c r="F76" s="1" t="s">
        <v>720</v>
      </c>
      <c r="G76" s="1" t="s">
        <v>64</v>
      </c>
    </row>
    <row r="77" spans="2:7" ht="62.25" customHeight="1" x14ac:dyDescent="0.25">
      <c r="B77" s="342" t="s">
        <v>721</v>
      </c>
      <c r="C77" s="345" t="s">
        <v>29</v>
      </c>
      <c r="D77" s="136" t="s">
        <v>104</v>
      </c>
      <c r="E77" s="83" t="s">
        <v>722</v>
      </c>
      <c r="F77" s="135">
        <v>0.25</v>
      </c>
      <c r="G77" s="83" t="s">
        <v>685</v>
      </c>
    </row>
    <row r="78" spans="2:7" ht="62.25" customHeight="1" x14ac:dyDescent="0.25">
      <c r="B78" s="343"/>
      <c r="C78" s="346"/>
      <c r="D78" s="170" t="s">
        <v>94</v>
      </c>
      <c r="E78" s="93" t="s">
        <v>723</v>
      </c>
      <c r="F78" s="195">
        <v>0.15</v>
      </c>
      <c r="G78" s="93" t="s">
        <v>685</v>
      </c>
    </row>
    <row r="79" spans="2:7" ht="62.25" customHeight="1" thickBot="1" x14ac:dyDescent="0.3">
      <c r="B79" s="343"/>
      <c r="C79" s="347"/>
      <c r="D79" s="180" t="s">
        <v>267</v>
      </c>
      <c r="E79" s="198" t="s">
        <v>724</v>
      </c>
      <c r="F79" s="196">
        <v>0.1</v>
      </c>
      <c r="G79" s="86" t="s">
        <v>25</v>
      </c>
    </row>
    <row r="80" spans="2:7" ht="75.75" customHeight="1" x14ac:dyDescent="0.25">
      <c r="B80" s="343"/>
      <c r="C80" s="343" t="s">
        <v>65</v>
      </c>
      <c r="D80" s="136" t="s">
        <v>292</v>
      </c>
      <c r="E80" s="168" t="s">
        <v>725</v>
      </c>
      <c r="F80" s="135">
        <v>0.25</v>
      </c>
    </row>
    <row r="81" spans="1:6" ht="60.75" customHeight="1" thickBot="1" x14ac:dyDescent="0.3">
      <c r="B81" s="344"/>
      <c r="C81" s="344"/>
      <c r="D81" s="180" t="s">
        <v>95</v>
      </c>
      <c r="E81" s="198" t="s">
        <v>726</v>
      </c>
      <c r="F81" s="196">
        <v>0.15</v>
      </c>
    </row>
    <row r="82" spans="1:6" ht="69" customHeight="1" x14ac:dyDescent="0.25">
      <c r="B82" s="342" t="s">
        <v>727</v>
      </c>
      <c r="C82" s="349" t="s">
        <v>67</v>
      </c>
      <c r="D82" s="136" t="s">
        <v>96</v>
      </c>
      <c r="E82" s="168" t="s">
        <v>728</v>
      </c>
      <c r="F82" s="135">
        <v>0</v>
      </c>
    </row>
    <row r="83" spans="1:6" ht="69" customHeight="1" thickBot="1" x14ac:dyDescent="0.3">
      <c r="B83" s="343"/>
      <c r="C83" s="350"/>
      <c r="D83" s="205" t="s">
        <v>105</v>
      </c>
      <c r="E83" s="206" t="s">
        <v>729</v>
      </c>
      <c r="F83" s="207">
        <v>0</v>
      </c>
    </row>
    <row r="84" spans="1:6" ht="51" customHeight="1" thickTop="1" x14ac:dyDescent="0.25">
      <c r="B84" s="343"/>
      <c r="C84" s="351" t="s">
        <v>69</v>
      </c>
      <c r="D84" s="208" t="s">
        <v>97</v>
      </c>
      <c r="E84" s="209" t="s">
        <v>730</v>
      </c>
      <c r="F84" s="210">
        <v>0</v>
      </c>
    </row>
    <row r="85" spans="1:6" ht="51" customHeight="1" thickBot="1" x14ac:dyDescent="0.3">
      <c r="B85" s="343"/>
      <c r="C85" s="350"/>
      <c r="D85" s="205" t="s">
        <v>197</v>
      </c>
      <c r="E85" s="206" t="s">
        <v>731</v>
      </c>
      <c r="F85" s="207">
        <v>0</v>
      </c>
    </row>
    <row r="86" spans="1:6" ht="51" customHeight="1" thickTop="1" x14ac:dyDescent="0.25">
      <c r="B86" s="343"/>
      <c r="C86" s="352" t="s">
        <v>71</v>
      </c>
      <c r="D86" s="208" t="s">
        <v>99</v>
      </c>
      <c r="E86" s="209" t="s">
        <v>732</v>
      </c>
      <c r="F86" s="210">
        <v>0</v>
      </c>
    </row>
    <row r="87" spans="1:6" ht="51" customHeight="1" thickBot="1" x14ac:dyDescent="0.3">
      <c r="B87" s="344"/>
      <c r="C87" s="347"/>
      <c r="D87" s="180" t="s">
        <v>733</v>
      </c>
      <c r="E87" s="198" t="s">
        <v>734</v>
      </c>
      <c r="F87" s="196">
        <v>0</v>
      </c>
    </row>
    <row r="88" spans="1:6" x14ac:dyDescent="0.25">
      <c r="B88" s="10"/>
      <c r="C88" s="10"/>
      <c r="D88" s="10"/>
      <c r="E88" s="19"/>
      <c r="F88" s="211"/>
    </row>
    <row r="89" spans="1:6" x14ac:dyDescent="0.25">
      <c r="B89" s="5" t="s">
        <v>735</v>
      </c>
      <c r="C89" s="6"/>
      <c r="D89" s="6"/>
      <c r="E89" s="19"/>
      <c r="F89" s="211"/>
    </row>
    <row r="90" spans="1:6" x14ac:dyDescent="0.25">
      <c r="B90" s="5" t="s">
        <v>736</v>
      </c>
      <c r="C90" s="6"/>
      <c r="D90" s="6"/>
      <c r="E90" s="19"/>
      <c r="F90" s="211"/>
    </row>
    <row r="92" spans="1:6" x14ac:dyDescent="0.25">
      <c r="A92" s="8"/>
      <c r="B92" s="5" t="s">
        <v>737</v>
      </c>
      <c r="C92" s="6"/>
      <c r="D92" s="6"/>
      <c r="E92" s="6"/>
    </row>
    <row r="93" spans="1:6" ht="15.75" thickBot="1" x14ac:dyDescent="0.3">
      <c r="A93" s="8"/>
      <c r="B93" s="5"/>
      <c r="C93" s="6"/>
      <c r="D93" s="6"/>
      <c r="E93" s="6"/>
    </row>
    <row r="94" spans="1:6" ht="15.75" thickBot="1" x14ac:dyDescent="0.3">
      <c r="B94" s="1" t="s">
        <v>738</v>
      </c>
      <c r="C94" s="353" t="s">
        <v>642</v>
      </c>
      <c r="D94" s="354"/>
      <c r="E94" s="355"/>
    </row>
    <row r="95" spans="1:6" ht="40.5" customHeight="1" x14ac:dyDescent="0.25">
      <c r="B95" s="105" t="s">
        <v>101</v>
      </c>
      <c r="C95" s="340" t="s">
        <v>739</v>
      </c>
      <c r="D95" s="340"/>
      <c r="E95" s="340"/>
      <c r="F95" s="17"/>
    </row>
    <row r="96" spans="1:6" ht="71.25" customHeight="1" x14ac:dyDescent="0.25">
      <c r="B96" s="106" t="s">
        <v>740</v>
      </c>
      <c r="C96" s="341" t="s">
        <v>741</v>
      </c>
      <c r="D96" s="341"/>
      <c r="E96" s="341"/>
    </row>
    <row r="97" spans="2:5" ht="40.5" customHeight="1" x14ac:dyDescent="0.25">
      <c r="B97" s="106" t="s">
        <v>447</v>
      </c>
      <c r="C97" s="341" t="s">
        <v>742</v>
      </c>
      <c r="D97" s="341"/>
      <c r="E97" s="341"/>
    </row>
    <row r="98" spans="2:5" ht="56.25" customHeight="1" x14ac:dyDescent="0.25">
      <c r="B98" s="106" t="s">
        <v>743</v>
      </c>
      <c r="C98" s="341" t="s">
        <v>744</v>
      </c>
      <c r="D98" s="341"/>
      <c r="E98" s="341"/>
    </row>
    <row r="99" spans="2:5" ht="40.5" customHeight="1" thickBot="1" x14ac:dyDescent="0.3">
      <c r="B99" s="107" t="s">
        <v>745</v>
      </c>
      <c r="C99" s="336" t="s">
        <v>746</v>
      </c>
      <c r="D99" s="336"/>
      <c r="E99" s="336"/>
    </row>
    <row r="100" spans="2:5" x14ac:dyDescent="0.25">
      <c r="B100" s="8"/>
      <c r="C100" s="19"/>
      <c r="D100" s="19"/>
      <c r="E100" s="19"/>
    </row>
    <row r="101" spans="2:5" x14ac:dyDescent="0.25">
      <c r="B101" s="8"/>
      <c r="C101" s="19"/>
      <c r="D101" s="19"/>
      <c r="E101" s="19"/>
    </row>
    <row r="102" spans="2:5" x14ac:dyDescent="0.25">
      <c r="B102" s="8"/>
      <c r="C102" s="19"/>
      <c r="D102" s="19"/>
      <c r="E102" s="19"/>
    </row>
    <row r="103" spans="2:5" x14ac:dyDescent="0.25">
      <c r="B103" s="8" t="s">
        <v>747</v>
      </c>
      <c r="C103" s="19"/>
      <c r="D103" s="19"/>
      <c r="E103" s="19"/>
    </row>
    <row r="104" spans="2:5" ht="15.75" thickBot="1" x14ac:dyDescent="0.3">
      <c r="B104" s="8"/>
      <c r="C104" s="19"/>
      <c r="D104" s="19"/>
      <c r="E104" s="19"/>
    </row>
    <row r="105" spans="2:5" x14ac:dyDescent="0.25">
      <c r="B105" s="185">
        <v>0</v>
      </c>
      <c r="C105" s="186">
        <v>0.2</v>
      </c>
      <c r="D105" s="187">
        <v>0.2</v>
      </c>
      <c r="E105" s="19"/>
    </row>
    <row r="106" spans="2:5" x14ac:dyDescent="0.25">
      <c r="B106" s="188">
        <v>0.2</v>
      </c>
      <c r="C106" s="188">
        <v>0.4</v>
      </c>
      <c r="D106" s="189">
        <v>0.4</v>
      </c>
      <c r="E106" s="19"/>
    </row>
    <row r="107" spans="2:5" x14ac:dyDescent="0.25">
      <c r="B107" s="188">
        <v>0.4</v>
      </c>
      <c r="C107" s="188">
        <v>0.6</v>
      </c>
      <c r="D107" s="189">
        <v>0.6</v>
      </c>
      <c r="E107" s="19"/>
    </row>
    <row r="108" spans="2:5" x14ac:dyDescent="0.25">
      <c r="B108" s="188">
        <v>0.6</v>
      </c>
      <c r="C108" s="188">
        <v>0.8</v>
      </c>
      <c r="D108" s="189">
        <v>0.8</v>
      </c>
      <c r="E108" s="19"/>
    </row>
    <row r="109" spans="2:5" ht="15.75" thickBot="1" x14ac:dyDescent="0.3">
      <c r="B109" s="190">
        <v>0.8</v>
      </c>
      <c r="C109" s="190">
        <v>1</v>
      </c>
      <c r="D109" s="191">
        <v>1</v>
      </c>
      <c r="E109" s="19"/>
    </row>
    <row r="110" spans="2:5" x14ac:dyDescent="0.25">
      <c r="B110" s="8"/>
      <c r="C110" s="19"/>
      <c r="D110" s="19"/>
      <c r="E110" s="19"/>
    </row>
    <row r="111" spans="2:5" x14ac:dyDescent="0.25">
      <c r="B111" s="8"/>
      <c r="C111" s="19"/>
      <c r="D111" s="19"/>
      <c r="E111" s="19"/>
    </row>
    <row r="113" spans="2:2" x14ac:dyDescent="0.25">
      <c r="B113" s="8" t="s">
        <v>748</v>
      </c>
    </row>
    <row r="114" spans="2:2" x14ac:dyDescent="0.25">
      <c r="B114" s="8"/>
    </row>
    <row r="115" spans="2:2" ht="30.75" thickBot="1" x14ac:dyDescent="0.3">
      <c r="B115" s="53" t="s">
        <v>749</v>
      </c>
    </row>
    <row r="116" spans="2:2" x14ac:dyDescent="0.25">
      <c r="B116" s="108" t="s">
        <v>160</v>
      </c>
    </row>
    <row r="117" spans="2:2" x14ac:dyDescent="0.25">
      <c r="B117" s="100" t="s">
        <v>106</v>
      </c>
    </row>
    <row r="118" spans="2:2" x14ac:dyDescent="0.25">
      <c r="B118" s="100" t="s">
        <v>118</v>
      </c>
    </row>
    <row r="119" spans="2:2" x14ac:dyDescent="0.25">
      <c r="B119" s="100" t="s">
        <v>750</v>
      </c>
    </row>
    <row r="120" spans="2:2" x14ac:dyDescent="0.25">
      <c r="B120" s="100" t="s">
        <v>322</v>
      </c>
    </row>
    <row r="121" spans="2:2" ht="13.5" customHeight="1" x14ac:dyDescent="0.25">
      <c r="B121" s="100" t="s">
        <v>751</v>
      </c>
    </row>
    <row r="122" spans="2:2" x14ac:dyDescent="0.25">
      <c r="B122" s="100" t="s">
        <v>112</v>
      </c>
    </row>
    <row r="123" spans="2:2" x14ac:dyDescent="0.25">
      <c r="B123" s="100" t="s">
        <v>245</v>
      </c>
    </row>
    <row r="124" spans="2:2" x14ac:dyDescent="0.25">
      <c r="B124" s="100" t="s">
        <v>147</v>
      </c>
    </row>
    <row r="125" spans="2:2" ht="15.75" thickBot="1" x14ac:dyDescent="0.3">
      <c r="B125" s="101" t="s">
        <v>98</v>
      </c>
    </row>
    <row r="128" spans="2:2" ht="24" customHeight="1" x14ac:dyDescent="0.25">
      <c r="B128" s="16" t="s">
        <v>752</v>
      </c>
    </row>
    <row r="129" spans="1:12" ht="15.75" thickBot="1" x14ac:dyDescent="0.3">
      <c r="B129" s="16"/>
    </row>
    <row r="130" spans="1:12" ht="34.5" customHeight="1" thickBot="1" x14ac:dyDescent="0.3">
      <c r="A130" s="47" t="s">
        <v>753</v>
      </c>
      <c r="B130" s="47" t="s">
        <v>754</v>
      </c>
      <c r="C130" s="47" t="s">
        <v>642</v>
      </c>
      <c r="D130" s="47" t="s">
        <v>69</v>
      </c>
      <c r="E130" s="47" t="s">
        <v>702</v>
      </c>
    </row>
    <row r="131" spans="1:12" ht="61.5" customHeight="1" x14ac:dyDescent="0.25">
      <c r="A131" s="212">
        <v>1</v>
      </c>
      <c r="B131" s="136" t="s">
        <v>689</v>
      </c>
      <c r="C131" s="136" t="s">
        <v>755</v>
      </c>
      <c r="D131" s="136" t="s">
        <v>756</v>
      </c>
      <c r="E131" s="135">
        <v>0.2</v>
      </c>
      <c r="G131" s="356"/>
      <c r="H131" s="356"/>
    </row>
    <row r="132" spans="1:12" ht="61.5" customHeight="1" x14ac:dyDescent="0.25">
      <c r="A132" s="213">
        <v>2</v>
      </c>
      <c r="B132" s="170" t="s">
        <v>691</v>
      </c>
      <c r="C132" s="170" t="s">
        <v>757</v>
      </c>
      <c r="D132" s="170" t="s">
        <v>758</v>
      </c>
      <c r="E132" s="195">
        <v>0.4</v>
      </c>
      <c r="G132" s="356"/>
      <c r="H132" s="356"/>
    </row>
    <row r="133" spans="1:12" ht="61.5" customHeight="1" x14ac:dyDescent="0.25">
      <c r="A133" s="213">
        <v>3</v>
      </c>
      <c r="B133" s="170" t="s">
        <v>693</v>
      </c>
      <c r="C133" s="170" t="s">
        <v>759</v>
      </c>
      <c r="D133" s="170" t="s">
        <v>760</v>
      </c>
      <c r="E133" s="195">
        <v>0.6</v>
      </c>
      <c r="G133" s="356"/>
      <c r="H133" s="356"/>
    </row>
    <row r="134" spans="1:12" ht="71.25" customHeight="1" x14ac:dyDescent="0.25">
      <c r="A134" s="213">
        <v>4</v>
      </c>
      <c r="B134" s="170" t="s">
        <v>695</v>
      </c>
      <c r="C134" s="170" t="s">
        <v>761</v>
      </c>
      <c r="D134" s="170" t="s">
        <v>762</v>
      </c>
      <c r="E134" s="195">
        <v>0.8</v>
      </c>
      <c r="G134" s="356"/>
      <c r="H134" s="356"/>
    </row>
    <row r="135" spans="1:12" ht="76.5" customHeight="1" thickBot="1" x14ac:dyDescent="0.3">
      <c r="A135" s="214">
        <v>5</v>
      </c>
      <c r="B135" s="180" t="s">
        <v>697</v>
      </c>
      <c r="C135" s="180" t="s">
        <v>763</v>
      </c>
      <c r="D135" s="180" t="s">
        <v>764</v>
      </c>
      <c r="E135" s="196">
        <v>1</v>
      </c>
      <c r="G135" s="356"/>
      <c r="H135" s="356"/>
    </row>
    <row r="136" spans="1:12" ht="26.25" customHeight="1" x14ac:dyDescent="0.25"/>
    <row r="137" spans="1:12" ht="18.75" customHeight="1" x14ac:dyDescent="0.25">
      <c r="B137" s="16" t="s">
        <v>765</v>
      </c>
      <c r="E137" s="16" t="s">
        <v>766</v>
      </c>
    </row>
    <row r="138" spans="1:12" ht="18.75" customHeight="1" thickBot="1" x14ac:dyDescent="0.3">
      <c r="B138" s="16"/>
    </row>
    <row r="139" spans="1:12" ht="24.75" customHeight="1" thickBot="1" x14ac:dyDescent="0.3">
      <c r="B139" s="47" t="s">
        <v>683</v>
      </c>
      <c r="C139" s="47" t="s">
        <v>767</v>
      </c>
      <c r="E139" s="47" t="s">
        <v>683</v>
      </c>
      <c r="F139" s="47" t="s">
        <v>768</v>
      </c>
      <c r="G139" s="47" t="s">
        <v>702</v>
      </c>
    </row>
    <row r="140" spans="1:12" ht="26.25" customHeight="1" x14ac:dyDescent="0.25">
      <c r="B140" s="87" t="s">
        <v>100</v>
      </c>
      <c r="C140" s="215" t="s">
        <v>769</v>
      </c>
      <c r="E140" s="87" t="s">
        <v>100</v>
      </c>
      <c r="F140" s="136">
        <v>5</v>
      </c>
      <c r="G140" s="88">
        <v>0.6</v>
      </c>
      <c r="I140" s="83">
        <v>1</v>
      </c>
      <c r="J140" s="83">
        <v>5</v>
      </c>
      <c r="K140" s="95">
        <v>0.6</v>
      </c>
      <c r="L140" s="83" t="s">
        <v>100</v>
      </c>
    </row>
    <row r="141" spans="1:12" ht="26.25" customHeight="1" x14ac:dyDescent="0.25">
      <c r="B141" s="89" t="s">
        <v>707</v>
      </c>
      <c r="C141" s="216" t="s">
        <v>770</v>
      </c>
      <c r="E141" s="89" t="s">
        <v>707</v>
      </c>
      <c r="F141" s="170">
        <v>11</v>
      </c>
      <c r="G141" s="90">
        <v>0.8</v>
      </c>
      <c r="I141" s="93">
        <v>6</v>
      </c>
      <c r="J141" s="93">
        <v>11</v>
      </c>
      <c r="K141" s="97">
        <v>0.8</v>
      </c>
      <c r="L141" s="93" t="s">
        <v>707</v>
      </c>
    </row>
    <row r="142" spans="1:12" ht="26.25" customHeight="1" thickBot="1" x14ac:dyDescent="0.3">
      <c r="B142" s="91" t="s">
        <v>708</v>
      </c>
      <c r="C142" s="217" t="s">
        <v>771</v>
      </c>
      <c r="E142" s="91" t="s">
        <v>708</v>
      </c>
      <c r="F142" s="180">
        <v>19</v>
      </c>
      <c r="G142" s="92">
        <v>1</v>
      </c>
      <c r="I142" s="86">
        <v>12</v>
      </c>
      <c r="J142" s="86">
        <v>19</v>
      </c>
      <c r="K142" s="99">
        <v>1</v>
      </c>
      <c r="L142" s="86" t="s">
        <v>708</v>
      </c>
    </row>
    <row r="145" spans="2:3" ht="15.75" thickBot="1" x14ac:dyDescent="0.3">
      <c r="B145" s="8" t="s">
        <v>772</v>
      </c>
    </row>
    <row r="146" spans="2:3" x14ac:dyDescent="0.25">
      <c r="B146" s="83" t="s">
        <v>289</v>
      </c>
    </row>
    <row r="147" spans="2:3" ht="90" x14ac:dyDescent="0.25">
      <c r="B147" s="93" t="s">
        <v>213</v>
      </c>
    </row>
    <row r="148" spans="2:3" ht="135" x14ac:dyDescent="0.25">
      <c r="B148" s="93" t="s">
        <v>773</v>
      </c>
      <c r="C148"/>
    </row>
    <row r="149" spans="2:3" ht="90" x14ac:dyDescent="0.25">
      <c r="B149" s="93" t="s">
        <v>774</v>
      </c>
    </row>
    <row r="150" spans="2:3" ht="45" x14ac:dyDescent="0.25">
      <c r="B150" s="93" t="s">
        <v>175</v>
      </c>
      <c r="C150"/>
    </row>
    <row r="151" spans="2:3" ht="120" x14ac:dyDescent="0.25">
      <c r="B151" s="93" t="s">
        <v>158</v>
      </c>
    </row>
    <row r="152" spans="2:3" ht="120" x14ac:dyDescent="0.25">
      <c r="B152" s="93" t="s">
        <v>88</v>
      </c>
    </row>
    <row r="153" spans="2:3" ht="15.75" thickBot="1" x14ac:dyDescent="0.3">
      <c r="B153" s="86" t="s">
        <v>150</v>
      </c>
      <c r="C153"/>
    </row>
    <row r="155" spans="2:3" x14ac:dyDescent="0.25">
      <c r="B155" s="8" t="s">
        <v>775</v>
      </c>
      <c r="C155"/>
    </row>
    <row r="156" spans="2:3" x14ac:dyDescent="0.25">
      <c r="B156" s="255" t="s">
        <v>59</v>
      </c>
      <c r="C156" s="255" t="s">
        <v>776</v>
      </c>
    </row>
    <row r="157" spans="2:3" x14ac:dyDescent="0.25">
      <c r="B157" s="256" t="s">
        <v>93</v>
      </c>
      <c r="C157" s="310" t="s">
        <v>777</v>
      </c>
    </row>
    <row r="158" spans="2:3" ht="30" x14ac:dyDescent="0.25">
      <c r="B158" s="256" t="s">
        <v>103</v>
      </c>
      <c r="C158" s="256" t="s">
        <v>778</v>
      </c>
    </row>
    <row r="159" spans="2:3" ht="30" x14ac:dyDescent="0.25">
      <c r="B159" s="256" t="s">
        <v>107</v>
      </c>
      <c r="C159" s="256" t="s">
        <v>779</v>
      </c>
    </row>
    <row r="160" spans="2:3" x14ac:dyDescent="0.25">
      <c r="B160" s="256" t="s">
        <v>110</v>
      </c>
      <c r="C160" s="256" t="s">
        <v>780</v>
      </c>
    </row>
    <row r="161" spans="2:3" ht="30" x14ac:dyDescent="0.25">
      <c r="B161" s="256" t="s">
        <v>115</v>
      </c>
      <c r="C161" s="256" t="s">
        <v>781</v>
      </c>
    </row>
    <row r="162" spans="2:3" ht="30" x14ac:dyDescent="0.25">
      <c r="B162" s="256" t="s">
        <v>117</v>
      </c>
      <c r="C162" s="256" t="s">
        <v>782</v>
      </c>
    </row>
    <row r="163" spans="2:3" ht="30" x14ac:dyDescent="0.25">
      <c r="B163" s="256" t="s">
        <v>119</v>
      </c>
      <c r="C163" s="256" t="s">
        <v>783</v>
      </c>
    </row>
    <row r="164" spans="2:3" ht="75" x14ac:dyDescent="0.25">
      <c r="B164" s="256" t="s">
        <v>128</v>
      </c>
      <c r="C164" s="256" t="s">
        <v>784</v>
      </c>
    </row>
    <row r="165" spans="2:3" ht="45" x14ac:dyDescent="0.25">
      <c r="B165" s="256" t="s">
        <v>136</v>
      </c>
      <c r="C165" s="256" t="s">
        <v>785</v>
      </c>
    </row>
    <row r="166" spans="2:3" ht="45" x14ac:dyDescent="0.25">
      <c r="B166" s="256" t="s">
        <v>144</v>
      </c>
      <c r="C166" s="256" t="s">
        <v>786</v>
      </c>
    </row>
    <row r="167" spans="2:3" x14ac:dyDescent="0.25">
      <c r="B167" s="256" t="s">
        <v>145</v>
      </c>
      <c r="C167" s="256" t="s">
        <v>777</v>
      </c>
    </row>
    <row r="168" spans="2:3" x14ac:dyDescent="0.25">
      <c r="B168" s="256" t="s">
        <v>146</v>
      </c>
      <c r="C168" s="256" t="s">
        <v>787</v>
      </c>
    </row>
    <row r="169" spans="2:3" ht="60" x14ac:dyDescent="0.25">
      <c r="B169" s="256" t="s">
        <v>148</v>
      </c>
      <c r="C169" s="256" t="s">
        <v>788</v>
      </c>
    </row>
    <row r="170" spans="2:3" ht="45" x14ac:dyDescent="0.25">
      <c r="B170" s="256" t="s">
        <v>152</v>
      </c>
      <c r="C170" s="256" t="s">
        <v>789</v>
      </c>
    </row>
    <row r="171" spans="2:3" ht="30" x14ac:dyDescent="0.25">
      <c r="B171" s="256" t="s">
        <v>153</v>
      </c>
      <c r="C171" s="256" t="s">
        <v>790</v>
      </c>
    </row>
    <row r="172" spans="2:3" ht="30" x14ac:dyDescent="0.25">
      <c r="B172" s="256" t="s">
        <v>154</v>
      </c>
      <c r="C172" s="256" t="s">
        <v>791</v>
      </c>
    </row>
    <row r="173" spans="2:3" ht="30" x14ac:dyDescent="0.25">
      <c r="B173" s="256" t="s">
        <v>155</v>
      </c>
      <c r="C173" s="256" t="s">
        <v>792</v>
      </c>
    </row>
    <row r="174" spans="2:3" x14ac:dyDescent="0.25">
      <c r="B174" s="256" t="s">
        <v>156</v>
      </c>
      <c r="C174" s="256" t="s">
        <v>793</v>
      </c>
    </row>
    <row r="175" spans="2:3" ht="30" x14ac:dyDescent="0.25">
      <c r="B175" s="256" t="s">
        <v>794</v>
      </c>
      <c r="C175" s="256" t="s">
        <v>795</v>
      </c>
    </row>
    <row r="176" spans="2:3" ht="30" x14ac:dyDescent="0.25">
      <c r="B176" s="256" t="s">
        <v>796</v>
      </c>
      <c r="C176" s="256" t="s">
        <v>797</v>
      </c>
    </row>
    <row r="177" spans="2:3" x14ac:dyDescent="0.25">
      <c r="B177" s="256" t="s">
        <v>798</v>
      </c>
      <c r="C177" s="256" t="s">
        <v>799</v>
      </c>
    </row>
    <row r="178" spans="2:3" ht="45" x14ac:dyDescent="0.25">
      <c r="B178" s="256" t="s">
        <v>173</v>
      </c>
      <c r="C178" s="256" t="s">
        <v>800</v>
      </c>
    </row>
    <row r="179" spans="2:3" ht="30" x14ac:dyDescent="0.25">
      <c r="B179" s="256" t="s">
        <v>177</v>
      </c>
      <c r="C179" s="256" t="s">
        <v>801</v>
      </c>
    </row>
    <row r="180" spans="2:3" x14ac:dyDescent="0.25">
      <c r="B180" s="256" t="s">
        <v>178</v>
      </c>
      <c r="C180" s="256" t="s">
        <v>802</v>
      </c>
    </row>
    <row r="181" spans="2:3" ht="60" x14ac:dyDescent="0.25">
      <c r="B181" s="256" t="s">
        <v>184</v>
      </c>
      <c r="C181" s="256" t="s">
        <v>803</v>
      </c>
    </row>
    <row r="182" spans="2:3" ht="30" x14ac:dyDescent="0.25">
      <c r="B182" s="256" t="s">
        <v>191</v>
      </c>
      <c r="C182" s="256" t="s">
        <v>804</v>
      </c>
    </row>
    <row r="183" spans="2:3" x14ac:dyDescent="0.25">
      <c r="B183" s="256" t="s">
        <v>196</v>
      </c>
      <c r="C183" s="256" t="s">
        <v>805</v>
      </c>
    </row>
    <row r="184" spans="2:3" ht="30" x14ac:dyDescent="0.25">
      <c r="B184" s="256" t="s">
        <v>198</v>
      </c>
      <c r="C184" s="256" t="s">
        <v>806</v>
      </c>
    </row>
    <row r="185" spans="2:3" ht="45" x14ac:dyDescent="0.25">
      <c r="B185" s="256" t="s">
        <v>200</v>
      </c>
      <c r="C185" s="256" t="s">
        <v>807</v>
      </c>
    </row>
    <row r="186" spans="2:3" ht="30" x14ac:dyDescent="0.25">
      <c r="B186" s="256" t="s">
        <v>205</v>
      </c>
      <c r="C186" s="256" t="s">
        <v>808</v>
      </c>
    </row>
    <row r="187" spans="2:3" ht="45" x14ac:dyDescent="0.25">
      <c r="B187" s="256" t="s">
        <v>214</v>
      </c>
      <c r="C187" s="256" t="s">
        <v>809</v>
      </c>
    </row>
    <row r="188" spans="2:3" x14ac:dyDescent="0.25">
      <c r="B188" s="256" t="s">
        <v>215</v>
      </c>
      <c r="C188" s="256" t="s">
        <v>810</v>
      </c>
    </row>
    <row r="189" spans="2:3" ht="30" x14ac:dyDescent="0.25">
      <c r="B189" s="256" t="s">
        <v>216</v>
      </c>
      <c r="C189" s="256" t="s">
        <v>811</v>
      </c>
    </row>
    <row r="190" spans="2:3" x14ac:dyDescent="0.25">
      <c r="B190" s="256" t="s">
        <v>217</v>
      </c>
      <c r="C190" s="256" t="s">
        <v>810</v>
      </c>
    </row>
    <row r="191" spans="2:3" ht="30" x14ac:dyDescent="0.25">
      <c r="B191" s="256" t="s">
        <v>220</v>
      </c>
      <c r="C191" s="256" t="s">
        <v>812</v>
      </c>
    </row>
    <row r="192" spans="2:3" ht="30" x14ac:dyDescent="0.25">
      <c r="B192" s="256" t="s">
        <v>229</v>
      </c>
      <c r="C192" s="256" t="s">
        <v>813</v>
      </c>
    </row>
    <row r="193" spans="2:3" ht="90" x14ac:dyDescent="0.25">
      <c r="B193" s="256" t="s">
        <v>230</v>
      </c>
      <c r="C193" s="256" t="s">
        <v>814</v>
      </c>
    </row>
    <row r="194" spans="2:3" ht="30" x14ac:dyDescent="0.25">
      <c r="B194" s="256" t="s">
        <v>232</v>
      </c>
      <c r="C194" s="256" t="s">
        <v>815</v>
      </c>
    </row>
    <row r="195" spans="2:3" ht="45" x14ac:dyDescent="0.25">
      <c r="B195" s="256" t="s">
        <v>233</v>
      </c>
      <c r="C195" s="256" t="s">
        <v>816</v>
      </c>
    </row>
    <row r="196" spans="2:3" ht="45" x14ac:dyDescent="0.25">
      <c r="B196" s="256" t="s">
        <v>236</v>
      </c>
      <c r="C196" s="256" t="s">
        <v>817</v>
      </c>
    </row>
    <row r="197" spans="2:3" x14ac:dyDescent="0.25">
      <c r="B197" s="256" t="s">
        <v>237</v>
      </c>
      <c r="C197" s="256" t="s">
        <v>818</v>
      </c>
    </row>
    <row r="198" spans="2:3" ht="45" x14ac:dyDescent="0.25">
      <c r="B198" s="256" t="s">
        <v>238</v>
      </c>
      <c r="C198" s="256" t="s">
        <v>819</v>
      </c>
    </row>
    <row r="199" spans="2:3" ht="45" x14ac:dyDescent="0.25">
      <c r="B199" s="256" t="s">
        <v>239</v>
      </c>
      <c r="C199" s="256" t="s">
        <v>820</v>
      </c>
    </row>
    <row r="200" spans="2:3" ht="30" x14ac:dyDescent="0.25">
      <c r="B200" s="256" t="s">
        <v>241</v>
      </c>
      <c r="C200" s="256" t="s">
        <v>821</v>
      </c>
    </row>
    <row r="201" spans="2:3" ht="30" x14ac:dyDescent="0.25">
      <c r="B201" s="256" t="s">
        <v>249</v>
      </c>
      <c r="C201" s="256" t="s">
        <v>822</v>
      </c>
    </row>
    <row r="202" spans="2:3" ht="45" x14ac:dyDescent="0.25">
      <c r="B202" s="256" t="s">
        <v>251</v>
      </c>
      <c r="C202" s="256" t="s">
        <v>823</v>
      </c>
    </row>
    <row r="203" spans="2:3" x14ac:dyDescent="0.25">
      <c r="B203" s="256" t="s">
        <v>253</v>
      </c>
      <c r="C203" s="256" t="s">
        <v>824</v>
      </c>
    </row>
    <row r="204" spans="2:3" ht="45" x14ac:dyDescent="0.25">
      <c r="B204" s="256" t="s">
        <v>259</v>
      </c>
      <c r="C204" s="256" t="s">
        <v>825</v>
      </c>
    </row>
    <row r="205" spans="2:3" ht="45" x14ac:dyDescent="0.25">
      <c r="B205" s="256" t="s">
        <v>266</v>
      </c>
      <c r="C205" s="256" t="s">
        <v>826</v>
      </c>
    </row>
    <row r="206" spans="2:3" ht="30" x14ac:dyDescent="0.25">
      <c r="B206" s="256" t="s">
        <v>273</v>
      </c>
      <c r="C206" s="256" t="s">
        <v>827</v>
      </c>
    </row>
    <row r="207" spans="2:3" x14ac:dyDescent="0.25">
      <c r="B207" s="256" t="s">
        <v>274</v>
      </c>
      <c r="C207" s="256" t="s">
        <v>828</v>
      </c>
    </row>
    <row r="208" spans="2:3" x14ac:dyDescent="0.25">
      <c r="B208" s="256" t="s">
        <v>276</v>
      </c>
      <c r="C208" s="256" t="s">
        <v>829</v>
      </c>
    </row>
    <row r="209" spans="2:3" ht="75" x14ac:dyDescent="0.25">
      <c r="B209" s="256" t="s">
        <v>280</v>
      </c>
      <c r="C209" s="256" t="s">
        <v>830</v>
      </c>
    </row>
    <row r="210" spans="2:3" ht="30" x14ac:dyDescent="0.25">
      <c r="B210" s="256" t="s">
        <v>290</v>
      </c>
      <c r="C210" s="256" t="s">
        <v>831</v>
      </c>
    </row>
    <row r="211" spans="2:3" ht="30" x14ac:dyDescent="0.25">
      <c r="B211" s="256" t="s">
        <v>291</v>
      </c>
      <c r="C211" s="256" t="s">
        <v>832</v>
      </c>
    </row>
    <row r="212" spans="2:3" x14ac:dyDescent="0.25">
      <c r="B212" s="256" t="s">
        <v>293</v>
      </c>
      <c r="C212" s="256" t="s">
        <v>833</v>
      </c>
    </row>
    <row r="213" spans="2:3" x14ac:dyDescent="0.25">
      <c r="B213" s="256" t="s">
        <v>294</v>
      </c>
      <c r="C213" s="256" t="s">
        <v>834</v>
      </c>
    </row>
    <row r="214" spans="2:3" ht="45" x14ac:dyDescent="0.25">
      <c r="B214" s="256" t="s">
        <v>295</v>
      </c>
      <c r="C214" s="256" t="s">
        <v>835</v>
      </c>
    </row>
    <row r="215" spans="2:3" ht="30" x14ac:dyDescent="0.25">
      <c r="B215" s="256" t="s">
        <v>298</v>
      </c>
      <c r="C215" s="256" t="s">
        <v>836</v>
      </c>
    </row>
    <row r="216" spans="2:3" ht="45" x14ac:dyDescent="0.25">
      <c r="B216" s="256" t="s">
        <v>307</v>
      </c>
      <c r="C216" s="256" t="s">
        <v>837</v>
      </c>
    </row>
    <row r="217" spans="2:3" ht="60" x14ac:dyDescent="0.25">
      <c r="B217" s="256" t="s">
        <v>308</v>
      </c>
      <c r="C217" s="256" t="s">
        <v>838</v>
      </c>
    </row>
    <row r="218" spans="2:3" ht="60" x14ac:dyDescent="0.25">
      <c r="B218" s="256" t="s">
        <v>310</v>
      </c>
      <c r="C218" s="256" t="s">
        <v>839</v>
      </c>
    </row>
    <row r="219" spans="2:3" ht="75" x14ac:dyDescent="0.25">
      <c r="B219" s="256" t="s">
        <v>311</v>
      </c>
      <c r="C219" s="256" t="s">
        <v>840</v>
      </c>
    </row>
    <row r="220" spans="2:3" ht="60" x14ac:dyDescent="0.25">
      <c r="B220" s="256" t="s">
        <v>312</v>
      </c>
      <c r="C220" s="256" t="s">
        <v>841</v>
      </c>
    </row>
    <row r="221" spans="2:3" ht="45" x14ac:dyDescent="0.25">
      <c r="B221" s="256" t="s">
        <v>313</v>
      </c>
      <c r="C221" s="256" t="s">
        <v>842</v>
      </c>
    </row>
    <row r="222" spans="2:3" ht="30" x14ac:dyDescent="0.25">
      <c r="B222" s="256" t="s">
        <v>314</v>
      </c>
      <c r="C222" s="256" t="s">
        <v>843</v>
      </c>
    </row>
    <row r="223" spans="2:3" ht="60" x14ac:dyDescent="0.25">
      <c r="B223" s="256" t="s">
        <v>315</v>
      </c>
      <c r="C223" s="256" t="s">
        <v>844</v>
      </c>
    </row>
    <row r="224" spans="2:3" ht="60" x14ac:dyDescent="0.25">
      <c r="B224" s="256" t="s">
        <v>316</v>
      </c>
      <c r="C224" s="256" t="s">
        <v>845</v>
      </c>
    </row>
    <row r="225" spans="2:3" ht="45" x14ac:dyDescent="0.25">
      <c r="B225" s="256" t="s">
        <v>317</v>
      </c>
      <c r="C225" s="256" t="s">
        <v>846</v>
      </c>
    </row>
    <row r="226" spans="2:3" ht="30" x14ac:dyDescent="0.25">
      <c r="B226" s="256" t="s">
        <v>318</v>
      </c>
      <c r="C226" s="256" t="s">
        <v>847</v>
      </c>
    </row>
    <row r="227" spans="2:3" ht="45" x14ac:dyDescent="0.25">
      <c r="B227" s="256" t="s">
        <v>319</v>
      </c>
      <c r="C227" s="256" t="s">
        <v>848</v>
      </c>
    </row>
    <row r="228" spans="2:3" ht="30" x14ac:dyDescent="0.25">
      <c r="B228" s="256" t="s">
        <v>321</v>
      </c>
      <c r="C228" s="256" t="s">
        <v>849</v>
      </c>
    </row>
    <row r="229" spans="2:3" ht="45" x14ac:dyDescent="0.25">
      <c r="B229" s="256" t="s">
        <v>323</v>
      </c>
      <c r="C229" s="256" t="s">
        <v>850</v>
      </c>
    </row>
    <row r="230" spans="2:3" ht="45" x14ac:dyDescent="0.25">
      <c r="B230" s="256" t="s">
        <v>324</v>
      </c>
      <c r="C230" s="256" t="s">
        <v>851</v>
      </c>
    </row>
    <row r="231" spans="2:3" ht="30" x14ac:dyDescent="0.25">
      <c r="B231" s="256" t="s">
        <v>325</v>
      </c>
      <c r="C231" s="256" t="s">
        <v>852</v>
      </c>
    </row>
    <row r="232" spans="2:3" ht="30" x14ac:dyDescent="0.25">
      <c r="B232" s="256" t="s">
        <v>326</v>
      </c>
      <c r="C232" s="256" t="s">
        <v>853</v>
      </c>
    </row>
    <row r="233" spans="2:3" ht="45" x14ac:dyDescent="0.25">
      <c r="B233" s="256" t="s">
        <v>327</v>
      </c>
      <c r="C233" s="256" t="s">
        <v>854</v>
      </c>
    </row>
    <row r="234" spans="2:3" x14ac:dyDescent="0.25">
      <c r="B234" s="256" t="s">
        <v>328</v>
      </c>
      <c r="C234" s="256" t="s">
        <v>855</v>
      </c>
    </row>
    <row r="235" spans="2:3" ht="75" x14ac:dyDescent="0.25">
      <c r="B235" s="256" t="s">
        <v>330</v>
      </c>
      <c r="C235" s="256" t="s">
        <v>856</v>
      </c>
    </row>
    <row r="236" spans="2:3" ht="30" x14ac:dyDescent="0.25">
      <c r="B236" s="256" t="s">
        <v>338</v>
      </c>
      <c r="C236" s="256" t="s">
        <v>857</v>
      </c>
    </row>
    <row r="237" spans="2:3" ht="30" x14ac:dyDescent="0.25">
      <c r="B237" s="256" t="s">
        <v>347</v>
      </c>
      <c r="C237" s="256" t="s">
        <v>858</v>
      </c>
    </row>
    <row r="238" spans="2:3" ht="30" x14ac:dyDescent="0.25">
      <c r="B238" s="256" t="s">
        <v>349</v>
      </c>
      <c r="C238" s="256" t="s">
        <v>859</v>
      </c>
    </row>
    <row r="239" spans="2:3" ht="30" x14ac:dyDescent="0.25">
      <c r="B239" s="256" t="s">
        <v>350</v>
      </c>
      <c r="C239" s="256" t="s">
        <v>860</v>
      </c>
    </row>
    <row r="240" spans="2:3" ht="30" x14ac:dyDescent="0.25">
      <c r="B240" s="256" t="s">
        <v>352</v>
      </c>
      <c r="C240" s="256" t="s">
        <v>861</v>
      </c>
    </row>
    <row r="241" spans="2:3" ht="30" x14ac:dyDescent="0.25">
      <c r="B241" s="256" t="s">
        <v>354</v>
      </c>
      <c r="C241" s="256" t="s">
        <v>862</v>
      </c>
    </row>
    <row r="242" spans="2:3" x14ac:dyDescent="0.25">
      <c r="B242" s="256" t="s">
        <v>355</v>
      </c>
      <c r="C242" s="256" t="s">
        <v>863</v>
      </c>
    </row>
    <row r="243" spans="2:3" x14ac:dyDescent="0.25">
      <c r="B243" s="256" t="s">
        <v>356</v>
      </c>
      <c r="C243" s="256" t="s">
        <v>864</v>
      </c>
    </row>
    <row r="244" spans="2:3" ht="30" x14ac:dyDescent="0.25">
      <c r="B244" s="256" t="s">
        <v>358</v>
      </c>
      <c r="C244" s="256" t="s">
        <v>865</v>
      </c>
    </row>
    <row r="245" spans="2:3" x14ac:dyDescent="0.25">
      <c r="B245" s="256" t="s">
        <v>365</v>
      </c>
      <c r="C245" s="256" t="s">
        <v>866</v>
      </c>
    </row>
    <row r="246" spans="2:3" ht="30" x14ac:dyDescent="0.25">
      <c r="B246" s="256" t="s">
        <v>369</v>
      </c>
      <c r="C246" s="256" t="s">
        <v>867</v>
      </c>
    </row>
    <row r="247" spans="2:3" ht="30" x14ac:dyDescent="0.25">
      <c r="B247" s="256" t="s">
        <v>376</v>
      </c>
      <c r="C247" s="256" t="s">
        <v>868</v>
      </c>
    </row>
    <row r="248" spans="2:3" ht="30" x14ac:dyDescent="0.25">
      <c r="B248" s="256" t="s">
        <v>384</v>
      </c>
      <c r="C248" s="256" t="s">
        <v>869</v>
      </c>
    </row>
    <row r="249" spans="2:3" ht="30" x14ac:dyDescent="0.25">
      <c r="B249" s="256" t="s">
        <v>385</v>
      </c>
      <c r="C249" s="256" t="s">
        <v>870</v>
      </c>
    </row>
    <row r="250" spans="2:3" ht="30" x14ac:dyDescent="0.25">
      <c r="B250" s="256" t="s">
        <v>386</v>
      </c>
      <c r="C250" s="256" t="s">
        <v>871</v>
      </c>
    </row>
    <row r="251" spans="2:3" ht="30" x14ac:dyDescent="0.25">
      <c r="B251" s="256" t="s">
        <v>387</v>
      </c>
      <c r="C251" s="256" t="s">
        <v>872</v>
      </c>
    </row>
    <row r="252" spans="2:3" ht="30" x14ac:dyDescent="0.25">
      <c r="B252" s="256" t="s">
        <v>388</v>
      </c>
      <c r="C252" s="256" t="s">
        <v>873</v>
      </c>
    </row>
    <row r="253" spans="2:3" ht="30" x14ac:dyDescent="0.25">
      <c r="B253" s="256" t="s">
        <v>389</v>
      </c>
      <c r="C253" s="256" t="s">
        <v>874</v>
      </c>
    </row>
    <row r="254" spans="2:3" x14ac:dyDescent="0.25">
      <c r="B254" s="256" t="s">
        <v>390</v>
      </c>
      <c r="C254" s="256" t="s">
        <v>875</v>
      </c>
    </row>
    <row r="255" spans="2:3" ht="30" x14ac:dyDescent="0.25">
      <c r="B255" s="256" t="s">
        <v>392</v>
      </c>
      <c r="C255" s="256" t="s">
        <v>876</v>
      </c>
    </row>
    <row r="256" spans="2:3" x14ac:dyDescent="0.25">
      <c r="B256" s="256" t="s">
        <v>393</v>
      </c>
      <c r="C256" s="256" t="s">
        <v>877</v>
      </c>
    </row>
    <row r="257" spans="2:3" x14ac:dyDescent="0.25">
      <c r="B257" s="256" t="s">
        <v>397</v>
      </c>
      <c r="C257" s="256" t="s">
        <v>878</v>
      </c>
    </row>
    <row r="258" spans="2:3" x14ac:dyDescent="0.25">
      <c r="B258" s="256" t="s">
        <v>405</v>
      </c>
      <c r="C258" s="256" t="s">
        <v>879</v>
      </c>
    </row>
    <row r="259" spans="2:3" x14ac:dyDescent="0.25">
      <c r="B259" s="256" t="s">
        <v>1617</v>
      </c>
      <c r="C259" s="256" t="s">
        <v>1618</v>
      </c>
    </row>
    <row r="260" spans="2:3" x14ac:dyDescent="0.25">
      <c r="B260" s="256" t="s">
        <v>413</v>
      </c>
      <c r="C260" s="256" t="s">
        <v>880</v>
      </c>
    </row>
    <row r="261" spans="2:3" x14ac:dyDescent="0.25">
      <c r="B261" s="256" t="s">
        <v>415</v>
      </c>
      <c r="C261" s="256" t="s">
        <v>881</v>
      </c>
    </row>
    <row r="262" spans="2:3" ht="30" x14ac:dyDescent="0.25">
      <c r="B262" s="256" t="s">
        <v>416</v>
      </c>
      <c r="C262" s="256" t="s">
        <v>882</v>
      </c>
    </row>
    <row r="263" spans="2:3" ht="60" x14ac:dyDescent="0.25">
      <c r="B263" s="256" t="s">
        <v>417</v>
      </c>
      <c r="C263" s="256" t="s">
        <v>883</v>
      </c>
    </row>
    <row r="264" spans="2:3" ht="45" x14ac:dyDescent="0.25">
      <c r="B264" s="256" t="s">
        <v>418</v>
      </c>
      <c r="C264" s="256" t="s">
        <v>884</v>
      </c>
    </row>
    <row r="265" spans="2:3" ht="30" x14ac:dyDescent="0.25">
      <c r="B265" s="256" t="s">
        <v>419</v>
      </c>
      <c r="C265" s="256" t="s">
        <v>885</v>
      </c>
    </row>
    <row r="266" spans="2:3" ht="45" x14ac:dyDescent="0.25">
      <c r="B266" s="256" t="s">
        <v>420</v>
      </c>
      <c r="C266" s="256" t="s">
        <v>886</v>
      </c>
    </row>
    <row r="267" spans="2:3" ht="45" x14ac:dyDescent="0.25">
      <c r="B267" s="256" t="s">
        <v>422</v>
      </c>
      <c r="C267" s="256" t="s">
        <v>887</v>
      </c>
    </row>
    <row r="268" spans="2:3" ht="60" x14ac:dyDescent="0.25">
      <c r="B268" s="256" t="s">
        <v>423</v>
      </c>
      <c r="C268" s="256" t="s">
        <v>888</v>
      </c>
    </row>
    <row r="269" spans="2:3" ht="30" x14ac:dyDescent="0.25">
      <c r="B269" s="256" t="s">
        <v>424</v>
      </c>
      <c r="C269" s="256" t="s">
        <v>889</v>
      </c>
    </row>
    <row r="270" spans="2:3" ht="30" x14ac:dyDescent="0.25">
      <c r="B270" s="256" t="s">
        <v>425</v>
      </c>
      <c r="C270" s="256" t="s">
        <v>890</v>
      </c>
    </row>
    <row r="271" spans="2:3" ht="30" x14ac:dyDescent="0.25">
      <c r="B271" s="256" t="s">
        <v>429</v>
      </c>
      <c r="C271" s="256" t="s">
        <v>891</v>
      </c>
    </row>
    <row r="272" spans="2:3" ht="30" x14ac:dyDescent="0.25">
      <c r="B272" s="256" t="s">
        <v>438</v>
      </c>
      <c r="C272" s="256" t="s">
        <v>892</v>
      </c>
    </row>
    <row r="273" spans="2:3" ht="30" x14ac:dyDescent="0.25">
      <c r="B273" s="256" t="s">
        <v>446</v>
      </c>
      <c r="C273" s="256" t="s">
        <v>893</v>
      </c>
    </row>
    <row r="274" spans="2:3" ht="30" x14ac:dyDescent="0.25">
      <c r="B274" s="256" t="s">
        <v>448</v>
      </c>
      <c r="C274" s="256" t="s">
        <v>894</v>
      </c>
    </row>
    <row r="275" spans="2:3" ht="30" x14ac:dyDescent="0.25">
      <c r="B275" s="256" t="s">
        <v>450</v>
      </c>
      <c r="C275" s="256" t="s">
        <v>895</v>
      </c>
    </row>
    <row r="276" spans="2:3" ht="30" x14ac:dyDescent="0.25">
      <c r="B276" s="256" t="s">
        <v>452</v>
      </c>
      <c r="C276" s="256" t="s">
        <v>896</v>
      </c>
    </row>
    <row r="277" spans="2:3" ht="30" x14ac:dyDescent="0.25">
      <c r="B277" s="256" t="s">
        <v>453</v>
      </c>
      <c r="C277" s="256" t="s">
        <v>897</v>
      </c>
    </row>
    <row r="278" spans="2:3" x14ac:dyDescent="0.25">
      <c r="B278" s="256" t="s">
        <v>454</v>
      </c>
      <c r="C278" s="256" t="s">
        <v>898</v>
      </c>
    </row>
    <row r="279" spans="2:3" ht="45" x14ac:dyDescent="0.25">
      <c r="B279" s="256" t="s">
        <v>456</v>
      </c>
      <c r="C279" s="256" t="s">
        <v>899</v>
      </c>
    </row>
    <row r="280" spans="2:3" ht="30" x14ac:dyDescent="0.25">
      <c r="B280" s="256" t="s">
        <v>462</v>
      </c>
      <c r="C280" s="256" t="s">
        <v>900</v>
      </c>
    </row>
    <row r="281" spans="2:3" ht="30" x14ac:dyDescent="0.25">
      <c r="B281" s="256" t="s">
        <v>474</v>
      </c>
      <c r="C281" s="256" t="s">
        <v>901</v>
      </c>
    </row>
    <row r="282" spans="2:3" x14ac:dyDescent="0.25">
      <c r="B282" s="256" t="s">
        <v>476</v>
      </c>
      <c r="C282" s="256" t="s">
        <v>902</v>
      </c>
    </row>
    <row r="283" spans="2:3" ht="30" x14ac:dyDescent="0.25">
      <c r="B283" s="256" t="s">
        <v>478</v>
      </c>
      <c r="C283" s="256" t="s">
        <v>903</v>
      </c>
    </row>
    <row r="284" spans="2:3" ht="30" x14ac:dyDescent="0.25">
      <c r="B284" s="256" t="s">
        <v>483</v>
      </c>
      <c r="C284" s="256" t="s">
        <v>904</v>
      </c>
    </row>
    <row r="285" spans="2:3" ht="45" x14ac:dyDescent="0.25">
      <c r="B285" s="256" t="s">
        <v>484</v>
      </c>
      <c r="C285" s="256" t="s">
        <v>905</v>
      </c>
    </row>
    <row r="286" spans="2:3" ht="45" x14ac:dyDescent="0.25">
      <c r="B286" s="256" t="s">
        <v>485</v>
      </c>
      <c r="C286" s="256" t="s">
        <v>906</v>
      </c>
    </row>
    <row r="287" spans="2:3" ht="75" x14ac:dyDescent="0.25">
      <c r="B287" s="256" t="s">
        <v>486</v>
      </c>
      <c r="C287" s="256" t="s">
        <v>907</v>
      </c>
    </row>
    <row r="288" spans="2:3" ht="45" x14ac:dyDescent="0.25">
      <c r="B288" s="256" t="s">
        <v>490</v>
      </c>
      <c r="C288" s="256" t="s">
        <v>908</v>
      </c>
    </row>
    <row r="289" spans="2:3" x14ac:dyDescent="0.25">
      <c r="B289" s="256" t="s">
        <v>497</v>
      </c>
      <c r="C289" s="256" t="s">
        <v>909</v>
      </c>
    </row>
    <row r="290" spans="2:3" ht="30" x14ac:dyDescent="0.25">
      <c r="B290" s="256" t="s">
        <v>510</v>
      </c>
      <c r="C290" s="256" t="s">
        <v>910</v>
      </c>
    </row>
    <row r="291" spans="2:3" ht="45" x14ac:dyDescent="0.25">
      <c r="B291" s="256" t="s">
        <v>511</v>
      </c>
      <c r="C291" s="256" t="s">
        <v>911</v>
      </c>
    </row>
    <row r="292" spans="2:3" ht="30" x14ac:dyDescent="0.25">
      <c r="B292" s="256" t="s">
        <v>512</v>
      </c>
      <c r="C292" s="256" t="s">
        <v>912</v>
      </c>
    </row>
    <row r="293" spans="2:3" x14ac:dyDescent="0.25">
      <c r="B293" s="256" t="s">
        <v>515</v>
      </c>
      <c r="C293" s="256" t="s">
        <v>777</v>
      </c>
    </row>
    <row r="294" spans="2:3" ht="30" x14ac:dyDescent="0.25">
      <c r="B294" s="256" t="s">
        <v>516</v>
      </c>
      <c r="C294" s="256" t="s">
        <v>913</v>
      </c>
    </row>
    <row r="295" spans="2:3" x14ac:dyDescent="0.25">
      <c r="B295" s="256" t="s">
        <v>518</v>
      </c>
      <c r="C295" s="256" t="s">
        <v>914</v>
      </c>
    </row>
    <row r="296" spans="2:3" x14ac:dyDescent="0.25">
      <c r="B296" s="256" t="s">
        <v>519</v>
      </c>
      <c r="C296" s="256" t="s">
        <v>1619</v>
      </c>
    </row>
    <row r="297" spans="2:3" ht="30" x14ac:dyDescent="0.25">
      <c r="B297" s="256" t="s">
        <v>521</v>
      </c>
      <c r="C297" s="256" t="s">
        <v>915</v>
      </c>
    </row>
    <row r="298" spans="2:3" ht="45" x14ac:dyDescent="0.25">
      <c r="B298" s="256" t="s">
        <v>916</v>
      </c>
      <c r="C298" s="256" t="s">
        <v>917</v>
      </c>
    </row>
    <row r="299" spans="2:3" x14ac:dyDescent="0.25">
      <c r="B299" s="256"/>
      <c r="C299" s="256"/>
    </row>
    <row r="300" spans="2:3" x14ac:dyDescent="0.25">
      <c r="B300" s="256"/>
      <c r="C300" s="256"/>
    </row>
    <row r="301" spans="2:3" x14ac:dyDescent="0.25">
      <c r="B301" s="256"/>
      <c r="C301" s="256"/>
    </row>
    <row r="302" spans="2:3" x14ac:dyDescent="0.25">
      <c r="B302" s="256"/>
      <c r="C302" s="256"/>
    </row>
    <row r="303" spans="2:3" x14ac:dyDescent="0.25">
      <c r="B303" s="256"/>
      <c r="C303" s="256"/>
    </row>
    <row r="304" spans="2:3" x14ac:dyDescent="0.25">
      <c r="B304" s="256"/>
      <c r="C304" s="256"/>
    </row>
    <row r="305" spans="2:3" x14ac:dyDescent="0.25">
      <c r="B305" s="256"/>
      <c r="C305" s="256"/>
    </row>
    <row r="306" spans="2:3" x14ac:dyDescent="0.25">
      <c r="B306" s="256"/>
      <c r="C306" s="256"/>
    </row>
    <row r="307" spans="2:3" x14ac:dyDescent="0.25">
      <c r="B307" s="256"/>
      <c r="C307" s="256"/>
    </row>
    <row r="308" spans="2:3" x14ac:dyDescent="0.25">
      <c r="B308" s="256"/>
      <c r="C308" s="256"/>
    </row>
  </sheetData>
  <mergeCells count="52">
    <mergeCell ref="G135:H135"/>
    <mergeCell ref="K14:K17"/>
    <mergeCell ref="J18:J20"/>
    <mergeCell ref="K18:K20"/>
    <mergeCell ref="K3:K6"/>
    <mergeCell ref="J7:J9"/>
    <mergeCell ref="K7:K9"/>
    <mergeCell ref="J10:J13"/>
    <mergeCell ref="K10:K13"/>
    <mergeCell ref="J3:J6"/>
    <mergeCell ref="J14:J17"/>
    <mergeCell ref="K24:M24"/>
    <mergeCell ref="G134:H134"/>
    <mergeCell ref="G131:H131"/>
    <mergeCell ref="G132:H132"/>
    <mergeCell ref="G133:H133"/>
    <mergeCell ref="C99:E99"/>
    <mergeCell ref="B82:B87"/>
    <mergeCell ref="C82:C83"/>
    <mergeCell ref="C84:C85"/>
    <mergeCell ref="C86:C87"/>
    <mergeCell ref="C94:E94"/>
    <mergeCell ref="C95:E95"/>
    <mergeCell ref="E33:E37"/>
    <mergeCell ref="E38:E42"/>
    <mergeCell ref="C96:E96"/>
    <mergeCell ref="C97:E97"/>
    <mergeCell ref="C98:E98"/>
    <mergeCell ref="B77:B81"/>
    <mergeCell ref="C77:C79"/>
    <mergeCell ref="C80:C81"/>
    <mergeCell ref="C25:D25"/>
    <mergeCell ref="C26:D26"/>
    <mergeCell ref="C27:D27"/>
    <mergeCell ref="C28:D28"/>
    <mergeCell ref="C29:D29"/>
    <mergeCell ref="J1:L1"/>
    <mergeCell ref="G1:H1"/>
    <mergeCell ref="D9:E9"/>
    <mergeCell ref="B7:C7"/>
    <mergeCell ref="B8:C8"/>
    <mergeCell ref="B9:C9"/>
    <mergeCell ref="B3:C3"/>
    <mergeCell ref="D3:E3"/>
    <mergeCell ref="B4:C4"/>
    <mergeCell ref="B5:C5"/>
    <mergeCell ref="B6:C6"/>
    <mergeCell ref="D4:E4"/>
    <mergeCell ref="D5:E5"/>
    <mergeCell ref="D6:E6"/>
    <mergeCell ref="D7:E7"/>
    <mergeCell ref="D8:E8"/>
  </mergeCells>
  <phoneticPr fontId="20" type="noConversion"/>
  <pageMargins left="0.7" right="0.7" top="0.75" bottom="0.75" header="0.3" footer="0.3"/>
  <pageSetup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31AB-6074-4DFC-B633-1EF640634385}">
  <sheetPr codeName="Hoja3">
    <tabColor rgb="FFFFFF97"/>
  </sheetPr>
  <dimension ref="B1:F82"/>
  <sheetViews>
    <sheetView showGridLines="0" zoomScale="80" zoomScaleNormal="80" workbookViewId="0">
      <selection activeCell="G9" sqref="G9"/>
    </sheetView>
  </sheetViews>
  <sheetFormatPr baseColWidth="10" defaultColWidth="11.42578125" defaultRowHeight="15" x14ac:dyDescent="0.25"/>
  <cols>
    <col min="1" max="1" width="1.85546875" style="7" customWidth="1"/>
    <col min="2" max="2" width="10.7109375" style="260" customWidth="1"/>
    <col min="3" max="3" width="44" style="7" bestFit="1" customWidth="1"/>
    <col min="4" max="4" width="93.28515625" style="7" customWidth="1"/>
    <col min="5" max="5" width="23.42578125" style="7" customWidth="1"/>
    <col min="6" max="6" width="24.42578125" style="7" customWidth="1"/>
    <col min="7" max="16384" width="11.42578125" style="7"/>
  </cols>
  <sheetData>
    <row r="1" spans="2:6" ht="21.75" customHeight="1" x14ac:dyDescent="0.25">
      <c r="B1" s="365"/>
      <c r="C1" s="366"/>
      <c r="D1" s="255" t="s">
        <v>0</v>
      </c>
      <c r="E1" s="255"/>
      <c r="F1" s="257"/>
    </row>
    <row r="2" spans="2:6" ht="21.75" customHeight="1" x14ac:dyDescent="0.25">
      <c r="B2" s="367"/>
      <c r="C2" s="368"/>
      <c r="D2" s="255" t="s">
        <v>1</v>
      </c>
      <c r="E2" s="255"/>
      <c r="F2" s="258"/>
    </row>
    <row r="3" spans="2:6" ht="21.75" customHeight="1" x14ac:dyDescent="0.25">
      <c r="B3" s="369"/>
      <c r="C3" s="370"/>
      <c r="D3" s="255" t="s">
        <v>2</v>
      </c>
      <c r="E3" s="255" t="s">
        <v>3</v>
      </c>
      <c r="F3" s="259"/>
    </row>
    <row r="4" spans="2:6" ht="21" customHeight="1" x14ac:dyDescent="0.25"/>
    <row r="5" spans="2:6" ht="21" customHeight="1" x14ac:dyDescent="0.25"/>
    <row r="6" spans="2:6" x14ac:dyDescent="0.25">
      <c r="C6" s="261" t="s">
        <v>976</v>
      </c>
    </row>
    <row r="7" spans="2:6" ht="15.75" thickBot="1" x14ac:dyDescent="0.3"/>
    <row r="8" spans="2:6" ht="30" customHeight="1" thickBot="1" x14ac:dyDescent="0.3">
      <c r="C8" s="262" t="s">
        <v>977</v>
      </c>
      <c r="D8" s="1" t="s">
        <v>978</v>
      </c>
    </row>
    <row r="9" spans="2:6" ht="15" customHeight="1" x14ac:dyDescent="0.25">
      <c r="C9" s="263" t="s">
        <v>23</v>
      </c>
      <c r="D9" s="264" t="s">
        <v>979</v>
      </c>
    </row>
    <row r="10" spans="2:6" ht="15" customHeight="1" x14ac:dyDescent="0.25">
      <c r="C10" s="265" t="s">
        <v>539</v>
      </c>
      <c r="D10" s="266" t="s">
        <v>980</v>
      </c>
    </row>
    <row r="11" spans="2:6" ht="15" customHeight="1" x14ac:dyDescent="0.25">
      <c r="C11" s="265" t="s">
        <v>540</v>
      </c>
      <c r="D11" s="266" t="s">
        <v>980</v>
      </c>
    </row>
    <row r="12" spans="2:6" x14ac:dyDescent="0.25">
      <c r="C12" s="265" t="s">
        <v>981</v>
      </c>
      <c r="D12" s="266" t="s">
        <v>980</v>
      </c>
    </row>
    <row r="13" spans="2:6" x14ac:dyDescent="0.25">
      <c r="C13" s="265"/>
      <c r="D13" s="267"/>
    </row>
    <row r="14" spans="2:6" x14ac:dyDescent="0.25">
      <c r="C14" s="265" t="s">
        <v>982</v>
      </c>
      <c r="D14" s="267" t="s">
        <v>983</v>
      </c>
    </row>
    <row r="15" spans="2:6" x14ac:dyDescent="0.25">
      <c r="C15" s="265" t="s">
        <v>984</v>
      </c>
      <c r="D15" s="267" t="s">
        <v>985</v>
      </c>
    </row>
    <row r="16" spans="2:6" ht="15.75" thickBot="1" x14ac:dyDescent="0.3">
      <c r="C16" s="268" t="s">
        <v>986</v>
      </c>
      <c r="D16" s="269" t="s">
        <v>987</v>
      </c>
    </row>
    <row r="18" spans="2:4" x14ac:dyDescent="0.25">
      <c r="C18" s="5" t="s">
        <v>988</v>
      </c>
      <c r="D18" s="6"/>
    </row>
    <row r="19" spans="2:4" ht="60" customHeight="1" x14ac:dyDescent="0.25">
      <c r="C19" s="356" t="s">
        <v>989</v>
      </c>
      <c r="D19" s="356"/>
    </row>
    <row r="20" spans="2:4" ht="15.75" thickBot="1" x14ac:dyDescent="0.3"/>
    <row r="21" spans="2:4" x14ac:dyDescent="0.25">
      <c r="C21" s="105" t="s">
        <v>990</v>
      </c>
      <c r="D21" s="83" t="s">
        <v>991</v>
      </c>
    </row>
    <row r="22" spans="2:4" ht="28.5" customHeight="1" x14ac:dyDescent="0.25">
      <c r="C22" s="106" t="s">
        <v>992</v>
      </c>
      <c r="D22" s="93" t="s">
        <v>993</v>
      </c>
    </row>
    <row r="23" spans="2:4" ht="46.5" customHeight="1" x14ac:dyDescent="0.25">
      <c r="C23" s="106" t="s">
        <v>994</v>
      </c>
      <c r="D23" s="93" t="s">
        <v>995</v>
      </c>
    </row>
    <row r="24" spans="2:4" ht="76.5" customHeight="1" thickBot="1" x14ac:dyDescent="0.3">
      <c r="C24" s="270" t="s">
        <v>996</v>
      </c>
      <c r="D24" s="86" t="s">
        <v>997</v>
      </c>
    </row>
    <row r="26" spans="2:4" ht="15.75" thickBot="1" x14ac:dyDescent="0.3"/>
    <row r="27" spans="2:4" ht="47.25" customHeight="1" thickBot="1" x14ac:dyDescent="0.3">
      <c r="C27" s="9" t="s">
        <v>998</v>
      </c>
      <c r="D27" s="1" t="s">
        <v>978</v>
      </c>
    </row>
    <row r="28" spans="2:4" ht="30.75" customHeight="1" x14ac:dyDescent="0.25">
      <c r="B28" s="361" t="s">
        <v>999</v>
      </c>
      <c r="C28" s="271" t="s">
        <v>21</v>
      </c>
      <c r="D28" s="272" t="s">
        <v>1000</v>
      </c>
    </row>
    <row r="29" spans="2:4" ht="18" customHeight="1" x14ac:dyDescent="0.25">
      <c r="B29" s="362"/>
      <c r="C29" s="273" t="s">
        <v>1001</v>
      </c>
      <c r="D29" s="274" t="s">
        <v>1002</v>
      </c>
    </row>
    <row r="30" spans="2:4" ht="18" customHeight="1" x14ac:dyDescent="0.25">
      <c r="B30" s="362"/>
      <c r="C30" s="273" t="s">
        <v>1003</v>
      </c>
      <c r="D30" s="274" t="s">
        <v>1004</v>
      </c>
    </row>
    <row r="31" spans="2:4" ht="22.5" customHeight="1" x14ac:dyDescent="0.25">
      <c r="B31" s="362"/>
      <c r="C31" s="265" t="s">
        <v>23</v>
      </c>
      <c r="D31" s="274" t="s">
        <v>1005</v>
      </c>
    </row>
    <row r="32" spans="2:4" ht="64.5" customHeight="1" x14ac:dyDescent="0.25">
      <c r="B32" s="362"/>
      <c r="C32" s="275" t="s">
        <v>25</v>
      </c>
      <c r="D32" s="267" t="s">
        <v>1006</v>
      </c>
    </row>
    <row r="33" spans="2:6" ht="30.75" customHeight="1" x14ac:dyDescent="0.25">
      <c r="B33" s="362"/>
      <c r="C33" s="275" t="s">
        <v>26</v>
      </c>
      <c r="D33" s="267" t="s">
        <v>1007</v>
      </c>
    </row>
    <row r="34" spans="2:6" ht="33" customHeight="1" x14ac:dyDescent="0.25">
      <c r="B34" s="362"/>
      <c r="C34" s="275" t="s">
        <v>27</v>
      </c>
      <c r="D34" s="267" t="s">
        <v>1008</v>
      </c>
    </row>
    <row r="35" spans="2:6" ht="22.5" customHeight="1" x14ac:dyDescent="0.25">
      <c r="B35" s="362"/>
      <c r="C35" s="275" t="s">
        <v>28</v>
      </c>
      <c r="D35" s="276" t="s">
        <v>980</v>
      </c>
    </row>
    <row r="36" spans="2:6" ht="33" customHeight="1" x14ac:dyDescent="0.25">
      <c r="B36" s="362"/>
      <c r="C36" s="275" t="s">
        <v>29</v>
      </c>
      <c r="D36" s="267" t="s">
        <v>1009</v>
      </c>
    </row>
    <row r="37" spans="2:6" ht="33" customHeight="1" x14ac:dyDescent="0.25">
      <c r="B37" s="362"/>
      <c r="C37" s="275" t="s">
        <v>1010</v>
      </c>
      <c r="D37" s="267" t="s">
        <v>1011</v>
      </c>
    </row>
    <row r="38" spans="2:6" ht="84.75" customHeight="1" thickBot="1" x14ac:dyDescent="0.3">
      <c r="B38" s="363"/>
      <c r="C38" s="275" t="s">
        <v>31</v>
      </c>
      <c r="D38" s="267" t="s">
        <v>1012</v>
      </c>
    </row>
    <row r="39" spans="2:6" ht="90.75" customHeight="1" x14ac:dyDescent="0.25">
      <c r="B39" s="362" t="s">
        <v>1013</v>
      </c>
      <c r="C39" s="275" t="s">
        <v>32</v>
      </c>
      <c r="D39" s="267" t="s">
        <v>1014</v>
      </c>
      <c r="F39" s="19"/>
    </row>
    <row r="40" spans="2:6" ht="54.75" customHeight="1" x14ac:dyDescent="0.25">
      <c r="B40" s="362"/>
      <c r="C40" s="275" t="s">
        <v>1015</v>
      </c>
      <c r="D40" s="267" t="s">
        <v>1016</v>
      </c>
      <c r="F40" s="19"/>
    </row>
    <row r="41" spans="2:6" ht="21.75" customHeight="1" x14ac:dyDescent="0.25">
      <c r="B41" s="362"/>
      <c r="C41" s="275" t="s">
        <v>54</v>
      </c>
      <c r="D41" s="276" t="s">
        <v>1017</v>
      </c>
      <c r="F41" s="19"/>
    </row>
    <row r="42" spans="2:6" ht="18.75" customHeight="1" x14ac:dyDescent="0.25">
      <c r="B42" s="362"/>
      <c r="C42" s="275" t="s">
        <v>1018</v>
      </c>
      <c r="D42" s="276" t="s">
        <v>1017</v>
      </c>
      <c r="F42" s="19"/>
    </row>
    <row r="43" spans="2:6" ht="18.75" customHeight="1" x14ac:dyDescent="0.25">
      <c r="B43" s="362"/>
      <c r="C43" s="275" t="s">
        <v>56</v>
      </c>
      <c r="D43" s="276" t="s">
        <v>1017</v>
      </c>
      <c r="F43" s="19"/>
    </row>
    <row r="44" spans="2:6" ht="28.5" customHeight="1" x14ac:dyDescent="0.25">
      <c r="B44" s="362"/>
      <c r="C44" s="275" t="s">
        <v>1019</v>
      </c>
      <c r="D44" s="276" t="s">
        <v>1017</v>
      </c>
    </row>
    <row r="45" spans="2:6" ht="47.25" customHeight="1" thickBot="1" x14ac:dyDescent="0.3">
      <c r="B45" s="363"/>
      <c r="C45" s="275" t="s">
        <v>58</v>
      </c>
      <c r="D45" s="267" t="s">
        <v>1020</v>
      </c>
    </row>
    <row r="46" spans="2:6" ht="25.5" customHeight="1" x14ac:dyDescent="0.25">
      <c r="B46" s="361" t="s">
        <v>1021</v>
      </c>
      <c r="C46" s="275" t="s">
        <v>59</v>
      </c>
      <c r="D46" s="267" t="s">
        <v>1022</v>
      </c>
    </row>
    <row r="47" spans="2:6" ht="69" customHeight="1" x14ac:dyDescent="0.25">
      <c r="B47" s="362"/>
      <c r="C47" s="275" t="s">
        <v>1023</v>
      </c>
      <c r="D47" s="267" t="s">
        <v>1024</v>
      </c>
    </row>
    <row r="48" spans="2:6" ht="37.5" customHeight="1" x14ac:dyDescent="0.25">
      <c r="B48" s="362"/>
      <c r="C48" s="275" t="s">
        <v>1025</v>
      </c>
      <c r="D48" s="267" t="s">
        <v>1026</v>
      </c>
    </row>
    <row r="49" spans="2:4" ht="29.25" customHeight="1" x14ac:dyDescent="0.25">
      <c r="B49" s="362"/>
      <c r="C49" s="275" t="s">
        <v>62</v>
      </c>
      <c r="D49" s="267" t="s">
        <v>1027</v>
      </c>
    </row>
    <row r="50" spans="2:4" ht="29.25" customHeight="1" x14ac:dyDescent="0.25">
      <c r="B50" s="362"/>
      <c r="C50" s="275" t="s">
        <v>63</v>
      </c>
      <c r="D50" s="267" t="s">
        <v>1028</v>
      </c>
    </row>
    <row r="51" spans="2:4" ht="33.75" customHeight="1" x14ac:dyDescent="0.25">
      <c r="B51" s="362"/>
      <c r="C51" s="275" t="s">
        <v>64</v>
      </c>
      <c r="D51" s="267" t="s">
        <v>1029</v>
      </c>
    </row>
    <row r="52" spans="2:4" ht="34.5" customHeight="1" x14ac:dyDescent="0.25">
      <c r="B52" s="362"/>
      <c r="C52" s="275" t="s">
        <v>1030</v>
      </c>
      <c r="D52" s="267" t="s">
        <v>1031</v>
      </c>
    </row>
    <row r="53" spans="2:4" ht="37.5" customHeight="1" x14ac:dyDescent="0.25">
      <c r="B53" s="362"/>
      <c r="C53" s="275" t="s">
        <v>1032</v>
      </c>
      <c r="D53" s="267" t="s">
        <v>1033</v>
      </c>
    </row>
    <row r="54" spans="2:4" ht="28.5" customHeight="1" x14ac:dyDescent="0.25">
      <c r="B54" s="362"/>
      <c r="C54" s="275" t="s">
        <v>1034</v>
      </c>
      <c r="D54" s="276" t="s">
        <v>1017</v>
      </c>
    </row>
    <row r="55" spans="2:4" ht="37.5" customHeight="1" x14ac:dyDescent="0.25">
      <c r="B55" s="362"/>
      <c r="C55" s="275" t="s">
        <v>1035</v>
      </c>
      <c r="D55" s="267" t="s">
        <v>1036</v>
      </c>
    </row>
    <row r="56" spans="2:4" ht="37.5" customHeight="1" x14ac:dyDescent="0.25">
      <c r="B56" s="362"/>
      <c r="C56" s="275" t="s">
        <v>1037</v>
      </c>
      <c r="D56" s="267" t="s">
        <v>1038</v>
      </c>
    </row>
    <row r="57" spans="2:4" ht="36.75" customHeight="1" x14ac:dyDescent="0.25">
      <c r="B57" s="362"/>
      <c r="C57" s="275" t="s">
        <v>1039</v>
      </c>
      <c r="D57" s="267" t="s">
        <v>1040</v>
      </c>
    </row>
    <row r="58" spans="2:4" ht="37.5" customHeight="1" x14ac:dyDescent="0.25">
      <c r="B58" s="362"/>
      <c r="C58" s="275" t="s">
        <v>1041</v>
      </c>
      <c r="D58" s="267" t="s">
        <v>1042</v>
      </c>
    </row>
    <row r="59" spans="2:4" ht="33.75" customHeight="1" x14ac:dyDescent="0.25">
      <c r="B59" s="362"/>
      <c r="C59" s="275" t="s">
        <v>1043</v>
      </c>
      <c r="D59" s="267" t="s">
        <v>1044</v>
      </c>
    </row>
    <row r="60" spans="2:4" ht="41.25" customHeight="1" thickBot="1" x14ac:dyDescent="0.3">
      <c r="B60" s="362"/>
      <c r="C60" s="275" t="s">
        <v>1045</v>
      </c>
      <c r="D60" s="267" t="s">
        <v>1046</v>
      </c>
    </row>
    <row r="61" spans="2:4" ht="99.75" customHeight="1" x14ac:dyDescent="0.25">
      <c r="B61" s="361" t="s">
        <v>1047</v>
      </c>
      <c r="C61" s="275" t="s">
        <v>1048</v>
      </c>
      <c r="D61" s="267" t="s">
        <v>1049</v>
      </c>
    </row>
    <row r="62" spans="2:4" ht="36" customHeight="1" x14ac:dyDescent="0.25">
      <c r="B62" s="362"/>
      <c r="C62" s="275" t="s">
        <v>1050</v>
      </c>
      <c r="D62" s="267" t="s">
        <v>1051</v>
      </c>
    </row>
    <row r="63" spans="2:4" ht="54.75" customHeight="1" thickBot="1" x14ac:dyDescent="0.3">
      <c r="B63" s="363"/>
      <c r="C63" s="275" t="s">
        <v>1052</v>
      </c>
      <c r="D63" s="267" t="s">
        <v>1053</v>
      </c>
    </row>
    <row r="64" spans="2:4" ht="30" customHeight="1" x14ac:dyDescent="0.25">
      <c r="B64" s="361" t="s">
        <v>1054</v>
      </c>
      <c r="C64" s="277" t="s">
        <v>84</v>
      </c>
      <c r="D64" s="267" t="s">
        <v>1055</v>
      </c>
    </row>
    <row r="65" spans="2:4" ht="30" customHeight="1" x14ac:dyDescent="0.25">
      <c r="B65" s="362"/>
      <c r="C65" s="277" t="s">
        <v>85</v>
      </c>
      <c r="D65" s="267" t="s">
        <v>1056</v>
      </c>
    </row>
    <row r="66" spans="2:4" ht="35.25" customHeight="1" thickBot="1" x14ac:dyDescent="0.3">
      <c r="B66" s="363"/>
      <c r="C66" s="278" t="s">
        <v>86</v>
      </c>
      <c r="D66" s="269" t="s">
        <v>1057</v>
      </c>
    </row>
    <row r="67" spans="2:4" ht="20.25" customHeight="1" x14ac:dyDescent="0.25">
      <c r="B67" s="279"/>
      <c r="C67" s="261"/>
      <c r="D67" s="10"/>
    </row>
    <row r="68" spans="2:4" ht="33.75" customHeight="1" x14ac:dyDescent="0.25">
      <c r="B68" s="279"/>
      <c r="C68" s="261" t="s">
        <v>1058</v>
      </c>
      <c r="D68" s="280"/>
    </row>
    <row r="69" spans="2:4" ht="63.75" customHeight="1" x14ac:dyDescent="0.25">
      <c r="B69" s="279"/>
      <c r="C69" s="364" t="s">
        <v>1059</v>
      </c>
      <c r="D69" s="364"/>
    </row>
    <row r="70" spans="2:4" ht="15" customHeight="1" thickBot="1" x14ac:dyDescent="0.3">
      <c r="B70" s="279"/>
      <c r="C70" s="234"/>
      <c r="D70" s="234"/>
    </row>
    <row r="71" spans="2:4" ht="27" customHeight="1" thickBot="1" x14ac:dyDescent="0.3">
      <c r="B71" s="279"/>
      <c r="C71" s="9" t="s">
        <v>998</v>
      </c>
      <c r="D71" s="1" t="s">
        <v>978</v>
      </c>
    </row>
    <row r="72" spans="2:4" ht="24.75" customHeight="1" x14ac:dyDescent="0.25">
      <c r="B72" s="279"/>
      <c r="C72" s="281" t="s">
        <v>1060</v>
      </c>
      <c r="D72" s="264" t="s">
        <v>1061</v>
      </c>
    </row>
    <row r="73" spans="2:4" ht="36.75" customHeight="1" x14ac:dyDescent="0.25">
      <c r="B73" s="279"/>
      <c r="C73" s="275" t="s">
        <v>28</v>
      </c>
      <c r="D73" s="267" t="s">
        <v>1062</v>
      </c>
    </row>
    <row r="74" spans="2:4" ht="36.75" customHeight="1" x14ac:dyDescent="0.25">
      <c r="B74" s="279"/>
      <c r="C74" s="275" t="s">
        <v>79</v>
      </c>
      <c r="D74" s="267" t="s">
        <v>1063</v>
      </c>
    </row>
    <row r="75" spans="2:4" ht="36.75" customHeight="1" x14ac:dyDescent="0.25">
      <c r="B75" s="279"/>
      <c r="C75" s="275" t="s">
        <v>80</v>
      </c>
      <c r="D75" s="267" t="s">
        <v>1064</v>
      </c>
    </row>
    <row r="76" spans="2:4" ht="39" customHeight="1" x14ac:dyDescent="0.25">
      <c r="B76" s="279"/>
      <c r="C76" s="275" t="s">
        <v>919</v>
      </c>
      <c r="D76" s="267" t="s">
        <v>1065</v>
      </c>
    </row>
    <row r="77" spans="2:4" ht="24.75" customHeight="1" x14ac:dyDescent="0.25">
      <c r="B77" s="279"/>
      <c r="C77" s="275" t="s">
        <v>920</v>
      </c>
      <c r="D77" s="267" t="s">
        <v>1066</v>
      </c>
    </row>
    <row r="78" spans="2:4" ht="43.5" customHeight="1" x14ac:dyDescent="0.25">
      <c r="B78" s="279"/>
      <c r="C78" s="275" t="s">
        <v>921</v>
      </c>
      <c r="D78" s="267" t="s">
        <v>1067</v>
      </c>
    </row>
    <row r="79" spans="2:4" ht="24.75" customHeight="1" x14ac:dyDescent="0.25">
      <c r="B79" s="279"/>
      <c r="C79" s="275" t="s">
        <v>1068</v>
      </c>
      <c r="D79" s="93" t="s">
        <v>1069</v>
      </c>
    </row>
    <row r="80" spans="2:4" ht="24.75" customHeight="1" x14ac:dyDescent="0.25">
      <c r="B80" s="279"/>
      <c r="C80" s="275" t="s">
        <v>923</v>
      </c>
      <c r="D80" s="267" t="s">
        <v>1070</v>
      </c>
    </row>
    <row r="81" spans="2:4" ht="24.75" customHeight="1" x14ac:dyDescent="0.25">
      <c r="B81" s="279"/>
      <c r="C81" s="275" t="s">
        <v>924</v>
      </c>
      <c r="D81" s="267" t="s">
        <v>1071</v>
      </c>
    </row>
    <row r="82" spans="2:4" ht="24.75" customHeight="1" thickBot="1" x14ac:dyDescent="0.3">
      <c r="B82" s="279"/>
      <c r="C82" s="282" t="s">
        <v>925</v>
      </c>
      <c r="D82" s="269" t="s">
        <v>1072</v>
      </c>
    </row>
  </sheetData>
  <autoFilter ref="C27:D27" xr:uid="{CABC31AB-6074-4DFC-B633-1EF640634385}"/>
  <mergeCells count="8">
    <mergeCell ref="B61:B63"/>
    <mergeCell ref="B64:B66"/>
    <mergeCell ref="C69:D69"/>
    <mergeCell ref="B1:C3"/>
    <mergeCell ref="C19:D19"/>
    <mergeCell ref="B28:B38"/>
    <mergeCell ref="B39:B45"/>
    <mergeCell ref="B46:B6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17605-A5CB-4C5D-876A-5F6011A51CD4}">
  <dimension ref="A1:L35"/>
  <sheetViews>
    <sheetView showGridLines="0" zoomScale="60" zoomScaleNormal="60" workbookViewId="0">
      <pane xSplit="1" ySplit="3" topLeftCell="B4" activePane="bottomRight" state="frozen"/>
      <selection pane="topRight" activeCell="B1" sqref="B1"/>
      <selection pane="bottomLeft" activeCell="A4" sqref="A4"/>
      <selection pane="bottomRight" activeCell="C17" sqref="C17"/>
    </sheetView>
  </sheetViews>
  <sheetFormatPr baseColWidth="10" defaultColWidth="11.42578125" defaultRowHeight="15" x14ac:dyDescent="0.25"/>
  <cols>
    <col min="1" max="1" width="3.28515625" style="334" customWidth="1"/>
    <col min="2" max="2" width="14.140625" style="7" customWidth="1"/>
    <col min="3" max="3" width="61.5703125" style="7" customWidth="1"/>
    <col min="4" max="4" width="20.5703125" style="7" customWidth="1"/>
    <col min="5" max="5" width="16.5703125" style="7" customWidth="1"/>
    <col min="6" max="6" width="16.5703125" style="254" bestFit="1" customWidth="1"/>
    <col min="7" max="9" width="37.7109375" style="7" customWidth="1"/>
    <col min="10" max="10" width="21.7109375" style="7" customWidth="1"/>
    <col min="11" max="12" width="17.5703125" style="287" customWidth="1"/>
  </cols>
  <sheetData>
    <row r="1" spans="1:12" ht="15.75" thickBot="1" x14ac:dyDescent="0.3">
      <c r="A1" s="330"/>
      <c r="B1" s="17"/>
      <c r="C1" s="17"/>
      <c r="D1" s="17"/>
      <c r="E1" s="17"/>
      <c r="F1" s="17"/>
      <c r="G1" s="17"/>
      <c r="H1" s="17"/>
      <c r="I1" s="17"/>
      <c r="J1" s="17"/>
      <c r="K1" s="283"/>
      <c r="L1" s="283"/>
    </row>
    <row r="2" spans="1:12" ht="22.5" customHeight="1" thickBot="1" x14ac:dyDescent="0.3">
      <c r="A2" s="331"/>
      <c r="B2" s="21"/>
      <c r="C2" s="21"/>
      <c r="D2" s="21"/>
      <c r="E2" s="21"/>
      <c r="F2" s="371" t="s">
        <v>918</v>
      </c>
      <c r="G2" s="372"/>
      <c r="H2" s="372"/>
      <c r="I2" s="372"/>
      <c r="J2" s="372"/>
      <c r="K2" s="372"/>
      <c r="L2" s="373"/>
    </row>
    <row r="3" spans="1:12" ht="42" customHeight="1" thickBot="1" x14ac:dyDescent="0.3">
      <c r="A3" s="332"/>
      <c r="B3" s="51" t="s">
        <v>21</v>
      </c>
      <c r="C3" s="51" t="s">
        <v>28</v>
      </c>
      <c r="D3" s="51" t="s">
        <v>79</v>
      </c>
      <c r="E3" s="51" t="s">
        <v>80</v>
      </c>
      <c r="F3" s="51" t="s">
        <v>919</v>
      </c>
      <c r="G3" s="51" t="s">
        <v>920</v>
      </c>
      <c r="H3" s="51" t="s">
        <v>921</v>
      </c>
      <c r="I3" s="51" t="s">
        <v>922</v>
      </c>
      <c r="J3" s="52" t="s">
        <v>923</v>
      </c>
      <c r="K3" s="235" t="s">
        <v>924</v>
      </c>
      <c r="L3" s="235" t="s">
        <v>925</v>
      </c>
    </row>
    <row r="4" spans="1:12" ht="141.75" customHeight="1" x14ac:dyDescent="0.25">
      <c r="A4" s="333">
        <v>1</v>
      </c>
      <c r="B4" s="83" t="s">
        <v>1566</v>
      </c>
      <c r="C4" s="317" t="s">
        <v>1620</v>
      </c>
      <c r="D4" s="135" t="s">
        <v>133</v>
      </c>
      <c r="E4" s="318" t="s">
        <v>101</v>
      </c>
      <c r="F4" s="236" t="s">
        <v>1622</v>
      </c>
      <c r="G4" s="102" t="s">
        <v>926</v>
      </c>
      <c r="H4" s="102" t="s">
        <v>927</v>
      </c>
      <c r="I4" s="83" t="s">
        <v>928</v>
      </c>
      <c r="J4" s="83" t="s">
        <v>929</v>
      </c>
      <c r="K4" s="284">
        <v>44621</v>
      </c>
      <c r="L4" s="284">
        <v>44926</v>
      </c>
    </row>
    <row r="5" spans="1:12" ht="108.75" customHeight="1" x14ac:dyDescent="0.25">
      <c r="A5" s="333">
        <v>2</v>
      </c>
      <c r="B5" s="93" t="s">
        <v>1544</v>
      </c>
      <c r="C5" s="315" t="s">
        <v>1624</v>
      </c>
      <c r="D5" s="316" t="s">
        <v>113</v>
      </c>
      <c r="E5" s="316" t="s">
        <v>101</v>
      </c>
      <c r="F5" s="252" t="s">
        <v>1626</v>
      </c>
      <c r="G5" s="93" t="s">
        <v>931</v>
      </c>
      <c r="H5" s="93" t="s">
        <v>932</v>
      </c>
      <c r="I5" s="93" t="s">
        <v>933</v>
      </c>
      <c r="J5" s="93" t="s">
        <v>930</v>
      </c>
      <c r="K5" s="285">
        <v>44621</v>
      </c>
      <c r="L5" s="285">
        <v>44926</v>
      </c>
    </row>
    <row r="6" spans="1:12" ht="140.25" customHeight="1" x14ac:dyDescent="0.25">
      <c r="A6" s="333">
        <v>1</v>
      </c>
      <c r="B6" s="93" t="s">
        <v>1546</v>
      </c>
      <c r="C6" s="315" t="s">
        <v>1630</v>
      </c>
      <c r="D6" s="316" t="s">
        <v>113</v>
      </c>
      <c r="E6" s="316" t="s">
        <v>101</v>
      </c>
      <c r="F6" s="252" t="s">
        <v>1632</v>
      </c>
      <c r="G6" s="93" t="s">
        <v>934</v>
      </c>
      <c r="H6" s="93" t="s">
        <v>935</v>
      </c>
      <c r="I6" s="93" t="s">
        <v>936</v>
      </c>
      <c r="J6" s="93" t="s">
        <v>937</v>
      </c>
      <c r="K6" s="285">
        <v>44743</v>
      </c>
      <c r="L6" s="285">
        <v>44926</v>
      </c>
    </row>
    <row r="7" spans="1:12" ht="149.25" customHeight="1" x14ac:dyDescent="0.25">
      <c r="A7" s="333">
        <v>2</v>
      </c>
      <c r="B7" s="93" t="s">
        <v>1573</v>
      </c>
      <c r="C7" s="315" t="s">
        <v>1633</v>
      </c>
      <c r="D7" s="316" t="s">
        <v>133</v>
      </c>
      <c r="E7" s="316" t="s">
        <v>101</v>
      </c>
      <c r="F7" s="252" t="s">
        <v>1635</v>
      </c>
      <c r="G7" s="93" t="s">
        <v>938</v>
      </c>
      <c r="H7" s="93" t="s">
        <v>939</v>
      </c>
      <c r="I7" s="93" t="s">
        <v>940</v>
      </c>
      <c r="J7" s="93" t="s">
        <v>941</v>
      </c>
      <c r="K7" s="285">
        <v>44621</v>
      </c>
      <c r="L7" s="285">
        <v>44895</v>
      </c>
    </row>
    <row r="8" spans="1:12" ht="149.25" customHeight="1" x14ac:dyDescent="0.25">
      <c r="A8" s="333">
        <v>2</v>
      </c>
      <c r="B8" s="93" t="s">
        <v>1577</v>
      </c>
      <c r="C8" s="315" t="s">
        <v>1642</v>
      </c>
      <c r="D8" s="316" t="s">
        <v>133</v>
      </c>
      <c r="E8" s="316" t="s">
        <v>101</v>
      </c>
      <c r="F8" s="252" t="s">
        <v>1644</v>
      </c>
      <c r="G8" s="93" t="s">
        <v>942</v>
      </c>
      <c r="H8" s="93" t="s">
        <v>943</v>
      </c>
      <c r="I8" s="93" t="s">
        <v>944</v>
      </c>
      <c r="J8" s="93" t="s">
        <v>945</v>
      </c>
      <c r="K8" s="285">
        <v>44621</v>
      </c>
      <c r="L8" s="285">
        <v>44926</v>
      </c>
    </row>
    <row r="9" spans="1:12" ht="149.25" customHeight="1" x14ac:dyDescent="0.25">
      <c r="A9" s="333">
        <v>1</v>
      </c>
      <c r="B9" s="93" t="s">
        <v>1579</v>
      </c>
      <c r="C9" s="315" t="s">
        <v>1646</v>
      </c>
      <c r="D9" s="316" t="s">
        <v>133</v>
      </c>
      <c r="E9" s="316" t="s">
        <v>101</v>
      </c>
      <c r="F9" s="252" t="s">
        <v>1648</v>
      </c>
      <c r="G9" s="93" t="s">
        <v>946</v>
      </c>
      <c r="H9" s="93" t="s">
        <v>947</v>
      </c>
      <c r="I9" s="93" t="s">
        <v>948</v>
      </c>
      <c r="J9" s="93" t="s">
        <v>949</v>
      </c>
      <c r="K9" s="285">
        <v>44652</v>
      </c>
      <c r="L9" s="285">
        <v>44408</v>
      </c>
    </row>
    <row r="10" spans="1:12" ht="149.25" customHeight="1" x14ac:dyDescent="0.25">
      <c r="A10" s="333">
        <v>2</v>
      </c>
      <c r="B10" s="93" t="s">
        <v>1582</v>
      </c>
      <c r="C10" s="315" t="s">
        <v>1652</v>
      </c>
      <c r="D10" s="316" t="s">
        <v>133</v>
      </c>
      <c r="E10" s="316" t="s">
        <v>101</v>
      </c>
      <c r="F10" s="252" t="s">
        <v>1651</v>
      </c>
      <c r="G10" s="93" t="s">
        <v>952</v>
      </c>
      <c r="H10" s="93" t="s">
        <v>953</v>
      </c>
      <c r="I10" s="93" t="s">
        <v>955</v>
      </c>
      <c r="J10" s="93" t="s">
        <v>954</v>
      </c>
      <c r="K10" s="285">
        <v>44635</v>
      </c>
      <c r="L10" s="285">
        <v>44915</v>
      </c>
    </row>
    <row r="11" spans="1:12" ht="149.25" customHeight="1" x14ac:dyDescent="0.25">
      <c r="A11" s="333">
        <v>3</v>
      </c>
      <c r="B11" s="93" t="s">
        <v>1583</v>
      </c>
      <c r="C11" s="315" t="s">
        <v>1656</v>
      </c>
      <c r="D11" s="316" t="s">
        <v>133</v>
      </c>
      <c r="E11" s="316" t="s">
        <v>101</v>
      </c>
      <c r="F11" s="252" t="s">
        <v>1658</v>
      </c>
      <c r="G11" s="93" t="s">
        <v>956</v>
      </c>
      <c r="H11" s="93" t="s">
        <v>957</v>
      </c>
      <c r="I11" s="93" t="s">
        <v>950</v>
      </c>
      <c r="J11" s="93" t="s">
        <v>951</v>
      </c>
      <c r="K11" s="285">
        <v>44635</v>
      </c>
      <c r="L11" s="285">
        <v>44915</v>
      </c>
    </row>
    <row r="12" spans="1:12" ht="149.25" customHeight="1" x14ac:dyDescent="0.25">
      <c r="A12" s="333">
        <v>1</v>
      </c>
      <c r="B12" s="93" t="s">
        <v>1548</v>
      </c>
      <c r="C12" s="315" t="s">
        <v>1664</v>
      </c>
      <c r="D12" s="316" t="s">
        <v>113</v>
      </c>
      <c r="E12" s="316" t="s">
        <v>101</v>
      </c>
      <c r="F12" s="252" t="s">
        <v>1666</v>
      </c>
      <c r="G12" s="93" t="s">
        <v>958</v>
      </c>
      <c r="H12" s="93" t="s">
        <v>959</v>
      </c>
      <c r="I12" s="93" t="s">
        <v>960</v>
      </c>
      <c r="J12" s="93" t="s">
        <v>961</v>
      </c>
      <c r="K12" s="285">
        <v>44621</v>
      </c>
      <c r="L12" s="285">
        <v>44773</v>
      </c>
    </row>
    <row r="13" spans="1:12" ht="149.25" customHeight="1" x14ac:dyDescent="0.25">
      <c r="A13" s="333">
        <v>2</v>
      </c>
      <c r="B13" s="93" t="s">
        <v>1586</v>
      </c>
      <c r="C13" s="315" t="s">
        <v>1667</v>
      </c>
      <c r="D13" s="316" t="s">
        <v>133</v>
      </c>
      <c r="E13" s="316" t="s">
        <v>101</v>
      </c>
      <c r="F13" s="252" t="s">
        <v>1669</v>
      </c>
      <c r="G13" s="93" t="s">
        <v>962</v>
      </c>
      <c r="H13" s="93" t="s">
        <v>963</v>
      </c>
      <c r="I13" s="93" t="s">
        <v>964</v>
      </c>
      <c r="J13" s="93" t="s">
        <v>961</v>
      </c>
      <c r="K13" s="285">
        <v>44652</v>
      </c>
      <c r="L13" s="285">
        <v>44926</v>
      </c>
    </row>
    <row r="14" spans="1:12" ht="149.25" customHeight="1" x14ac:dyDescent="0.25">
      <c r="A14" s="333">
        <v>1</v>
      </c>
      <c r="B14" s="93" t="s">
        <v>1587</v>
      </c>
      <c r="C14" s="315" t="s">
        <v>1670</v>
      </c>
      <c r="D14" s="316" t="s">
        <v>133</v>
      </c>
      <c r="E14" s="316" t="s">
        <v>101</v>
      </c>
      <c r="F14" s="252" t="s">
        <v>1672</v>
      </c>
      <c r="G14" s="93" t="s">
        <v>965</v>
      </c>
      <c r="H14" s="93" t="s">
        <v>966</v>
      </c>
      <c r="I14" s="93" t="s">
        <v>967</v>
      </c>
      <c r="J14" s="93" t="s">
        <v>968</v>
      </c>
      <c r="K14" s="285">
        <v>44621</v>
      </c>
      <c r="L14" s="285">
        <v>44834</v>
      </c>
    </row>
    <row r="15" spans="1:12" ht="149.25" customHeight="1" x14ac:dyDescent="0.25">
      <c r="A15" s="333">
        <v>2</v>
      </c>
      <c r="B15" s="93" t="s">
        <v>1588</v>
      </c>
      <c r="C15" s="315" t="s">
        <v>1676</v>
      </c>
      <c r="D15" s="316" t="s">
        <v>133</v>
      </c>
      <c r="E15" s="316" t="s">
        <v>101</v>
      </c>
      <c r="F15" s="252" t="s">
        <v>1678</v>
      </c>
      <c r="G15" s="93" t="s">
        <v>970</v>
      </c>
      <c r="H15" s="93" t="s">
        <v>971</v>
      </c>
      <c r="I15" s="93" t="s">
        <v>972</v>
      </c>
      <c r="J15" s="93" t="s">
        <v>969</v>
      </c>
      <c r="K15" s="285">
        <v>44621</v>
      </c>
      <c r="L15" s="285">
        <v>44742</v>
      </c>
    </row>
    <row r="16" spans="1:12" ht="149.25" customHeight="1" x14ac:dyDescent="0.25">
      <c r="A16" s="333">
        <v>3</v>
      </c>
      <c r="B16" s="93" t="s">
        <v>1589</v>
      </c>
      <c r="C16" s="315" t="s">
        <v>1680</v>
      </c>
      <c r="D16" s="316" t="s">
        <v>133</v>
      </c>
      <c r="E16" s="316" t="s">
        <v>101</v>
      </c>
      <c r="F16" s="252" t="s">
        <v>1681</v>
      </c>
      <c r="G16" s="93" t="s">
        <v>973</v>
      </c>
      <c r="H16" s="93" t="s">
        <v>974</v>
      </c>
      <c r="I16" s="93" t="s">
        <v>975</v>
      </c>
      <c r="J16" s="93" t="s">
        <v>969</v>
      </c>
      <c r="K16" s="285">
        <v>44621</v>
      </c>
      <c r="L16" s="285">
        <v>44926</v>
      </c>
    </row>
    <row r="17" spans="1:12" ht="149.25" customHeight="1" x14ac:dyDescent="0.25">
      <c r="A17" s="333">
        <v>4</v>
      </c>
      <c r="B17" s="93" t="s">
        <v>1590</v>
      </c>
      <c r="C17" s="315" t="s">
        <v>1683</v>
      </c>
      <c r="D17" s="316" t="s">
        <v>133</v>
      </c>
      <c r="E17" s="316" t="s">
        <v>101</v>
      </c>
      <c r="F17" s="252" t="s">
        <v>1685</v>
      </c>
      <c r="G17" s="93" t="s">
        <v>946</v>
      </c>
      <c r="H17" s="93" t="s">
        <v>947</v>
      </c>
      <c r="I17" s="93" t="s">
        <v>948</v>
      </c>
      <c r="J17" s="93" t="s">
        <v>949</v>
      </c>
      <c r="K17" s="285">
        <v>44652</v>
      </c>
      <c r="L17" s="285">
        <v>44773</v>
      </c>
    </row>
    <row r="18" spans="1:12" ht="149.25" customHeight="1" x14ac:dyDescent="0.25">
      <c r="A18" s="333">
        <v>2</v>
      </c>
      <c r="B18" s="93" t="s">
        <v>1578</v>
      </c>
      <c r="C18" s="315" t="s">
        <v>1615</v>
      </c>
      <c r="D18" s="316" t="s">
        <v>133</v>
      </c>
      <c r="E18" s="316" t="s">
        <v>101</v>
      </c>
      <c r="F18" s="252" t="s">
        <v>1616</v>
      </c>
      <c r="G18" s="93" t="s">
        <v>942</v>
      </c>
      <c r="H18" s="93" t="s">
        <v>943</v>
      </c>
      <c r="I18" s="93" t="s">
        <v>944</v>
      </c>
      <c r="J18" s="93" t="s">
        <v>945</v>
      </c>
      <c r="K18" s="285">
        <v>44621</v>
      </c>
      <c r="L18" s="285">
        <v>44926</v>
      </c>
    </row>
    <row r="19" spans="1:12" x14ac:dyDescent="0.25">
      <c r="A19" s="333">
        <v>3</v>
      </c>
      <c r="B19" s="93"/>
      <c r="C19" s="315"/>
      <c r="D19" s="316"/>
      <c r="E19" s="316"/>
      <c r="F19" s="252"/>
      <c r="G19" s="93"/>
      <c r="H19" s="93"/>
      <c r="I19" s="93"/>
      <c r="J19" s="93"/>
      <c r="K19" s="285"/>
      <c r="L19" s="285"/>
    </row>
    <row r="20" spans="1:12" x14ac:dyDescent="0.25">
      <c r="A20" s="333">
        <v>1</v>
      </c>
      <c r="B20" s="93"/>
      <c r="C20" s="315"/>
      <c r="D20" s="316"/>
      <c r="E20" s="316"/>
      <c r="F20" s="252"/>
      <c r="G20" s="93"/>
      <c r="H20" s="93"/>
      <c r="I20" s="93"/>
      <c r="J20" s="93"/>
      <c r="K20" s="285"/>
      <c r="L20" s="285"/>
    </row>
    <row r="21" spans="1:12" x14ac:dyDescent="0.25">
      <c r="A21" s="333"/>
      <c r="B21" s="93"/>
      <c r="C21" s="315"/>
      <c r="D21" s="316"/>
      <c r="E21" s="316"/>
      <c r="F21" s="252"/>
      <c r="G21" s="93"/>
      <c r="H21" s="93"/>
      <c r="I21" s="93"/>
      <c r="J21" s="93"/>
      <c r="K21" s="285"/>
      <c r="L21" s="285"/>
    </row>
    <row r="22" spans="1:12" x14ac:dyDescent="0.25">
      <c r="A22" s="333"/>
      <c r="B22" s="93"/>
      <c r="C22" s="93"/>
      <c r="D22" s="93"/>
      <c r="E22" s="93"/>
      <c r="F22" s="252"/>
      <c r="G22" s="93"/>
      <c r="H22" s="93"/>
      <c r="I22" s="93"/>
      <c r="J22" s="93"/>
      <c r="K22" s="285"/>
      <c r="L22" s="285"/>
    </row>
    <row r="23" spans="1:12" x14ac:dyDescent="0.25">
      <c r="A23" s="333"/>
      <c r="B23" s="93"/>
      <c r="C23" s="93"/>
      <c r="D23" s="93"/>
      <c r="E23" s="93"/>
      <c r="F23" s="252"/>
      <c r="G23" s="93"/>
      <c r="H23" s="93"/>
      <c r="I23" s="93"/>
      <c r="J23" s="93"/>
      <c r="K23" s="285"/>
      <c r="L23" s="285"/>
    </row>
    <row r="24" spans="1:12" x14ac:dyDescent="0.25">
      <c r="A24" s="333"/>
      <c r="B24" s="93"/>
      <c r="C24" s="93"/>
      <c r="D24" s="93"/>
      <c r="E24" s="93"/>
      <c r="F24" s="252"/>
      <c r="G24" s="93"/>
      <c r="H24" s="93"/>
      <c r="I24" s="93"/>
      <c r="J24" s="93"/>
      <c r="K24" s="285"/>
      <c r="L24" s="285"/>
    </row>
    <row r="25" spans="1:12" x14ac:dyDescent="0.25">
      <c r="A25" s="333"/>
      <c r="B25" s="93"/>
      <c r="C25" s="93"/>
      <c r="D25" s="93"/>
      <c r="E25" s="93"/>
      <c r="F25" s="252"/>
      <c r="G25" s="93"/>
      <c r="H25" s="93"/>
      <c r="I25" s="93"/>
      <c r="J25" s="93"/>
      <c r="K25" s="285"/>
      <c r="L25" s="285"/>
    </row>
    <row r="26" spans="1:12" x14ac:dyDescent="0.25">
      <c r="A26" s="333"/>
      <c r="B26" s="93"/>
      <c r="C26" s="93"/>
      <c r="D26" s="93"/>
      <c r="E26" s="93"/>
      <c r="F26" s="252"/>
      <c r="G26" s="93"/>
      <c r="H26" s="93"/>
      <c r="I26" s="93"/>
      <c r="J26" s="93"/>
      <c r="K26" s="285"/>
      <c r="L26" s="285"/>
    </row>
    <row r="27" spans="1:12" x14ac:dyDescent="0.25">
      <c r="A27" s="333"/>
      <c r="B27" s="93"/>
      <c r="C27" s="93"/>
      <c r="D27" s="93"/>
      <c r="E27" s="93"/>
      <c r="F27" s="252"/>
      <c r="G27" s="93"/>
      <c r="H27" s="93"/>
      <c r="I27" s="93"/>
      <c r="J27" s="93"/>
      <c r="K27" s="285"/>
      <c r="L27" s="285"/>
    </row>
    <row r="28" spans="1:12" x14ac:dyDescent="0.25">
      <c r="A28" s="333"/>
      <c r="B28" s="93"/>
      <c r="C28" s="93"/>
      <c r="D28" s="93"/>
      <c r="E28" s="93"/>
      <c r="F28" s="252"/>
      <c r="G28" s="93"/>
      <c r="H28" s="93"/>
      <c r="I28" s="93"/>
      <c r="J28" s="93"/>
      <c r="K28" s="285"/>
      <c r="L28" s="285"/>
    </row>
    <row r="29" spans="1:12" x14ac:dyDescent="0.25">
      <c r="A29" s="333"/>
      <c r="B29" s="93"/>
      <c r="C29" s="93"/>
      <c r="D29" s="93"/>
      <c r="E29" s="93"/>
      <c r="F29" s="252"/>
      <c r="G29" s="93"/>
      <c r="H29" s="93"/>
      <c r="I29" s="93"/>
      <c r="J29" s="93"/>
      <c r="K29" s="285"/>
      <c r="L29" s="285"/>
    </row>
    <row r="30" spans="1:12" x14ac:dyDescent="0.25">
      <c r="A30" s="333"/>
      <c r="B30" s="93"/>
      <c r="C30" s="93"/>
      <c r="D30" s="93"/>
      <c r="E30" s="93"/>
      <c r="F30" s="252"/>
      <c r="G30" s="93"/>
      <c r="H30" s="93"/>
      <c r="I30" s="93"/>
      <c r="J30" s="93"/>
      <c r="K30" s="285"/>
      <c r="L30" s="285"/>
    </row>
    <row r="31" spans="1:12" x14ac:dyDescent="0.25">
      <c r="A31" s="333"/>
      <c r="B31" s="93"/>
      <c r="C31" s="93"/>
      <c r="D31" s="93"/>
      <c r="E31" s="93"/>
      <c r="F31" s="252"/>
      <c r="G31" s="93"/>
      <c r="H31" s="93"/>
      <c r="I31" s="93"/>
      <c r="J31" s="93"/>
      <c r="K31" s="285"/>
      <c r="L31" s="285"/>
    </row>
    <row r="32" spans="1:12" x14ac:dyDescent="0.25">
      <c r="A32" s="333"/>
      <c r="B32" s="93"/>
      <c r="C32" s="93"/>
      <c r="D32" s="93"/>
      <c r="E32" s="93"/>
      <c r="F32" s="252"/>
      <c r="G32" s="93"/>
      <c r="H32" s="93"/>
      <c r="I32" s="93"/>
      <c r="J32" s="93"/>
      <c r="K32" s="285"/>
      <c r="L32" s="285"/>
    </row>
    <row r="33" spans="1:12" x14ac:dyDescent="0.25">
      <c r="A33" s="333"/>
      <c r="B33" s="93"/>
      <c r="C33" s="93"/>
      <c r="D33" s="93"/>
      <c r="E33" s="93"/>
      <c r="F33" s="252"/>
      <c r="G33" s="93"/>
      <c r="H33" s="93"/>
      <c r="I33" s="93"/>
      <c r="J33" s="93"/>
      <c r="K33" s="285"/>
      <c r="L33" s="285"/>
    </row>
    <row r="34" spans="1:12" x14ac:dyDescent="0.25">
      <c r="A34" s="333"/>
      <c r="B34" s="93"/>
      <c r="C34" s="93"/>
      <c r="D34" s="93"/>
      <c r="E34" s="93"/>
      <c r="F34" s="252"/>
      <c r="G34" s="93"/>
      <c r="H34" s="93"/>
      <c r="I34" s="93"/>
      <c r="J34" s="93"/>
      <c r="K34" s="285"/>
      <c r="L34" s="285"/>
    </row>
    <row r="35" spans="1:12" ht="15.75" thickBot="1" x14ac:dyDescent="0.3">
      <c r="A35" s="333"/>
      <c r="B35" s="86"/>
      <c r="C35" s="86"/>
      <c r="D35" s="86"/>
      <c r="E35" s="86"/>
      <c r="F35" s="253"/>
      <c r="G35" s="86"/>
      <c r="H35" s="86"/>
      <c r="I35" s="86"/>
      <c r="J35" s="86"/>
      <c r="K35" s="286"/>
      <c r="L35" s="286"/>
    </row>
  </sheetData>
  <autoFilter ref="B3:L21" xr:uid="{951D4362-1D1A-4201-A425-0F86A5BCB37B}"/>
  <mergeCells count="1">
    <mergeCell ref="F2:L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A33BC-9AD4-4EBE-8161-E5B999006E3D}">
  <dimension ref="A1:D254"/>
  <sheetViews>
    <sheetView showGridLines="0" zoomScale="90" zoomScaleNormal="90" workbookViewId="0"/>
  </sheetViews>
  <sheetFormatPr baseColWidth="10" defaultColWidth="11.42578125" defaultRowHeight="15" x14ac:dyDescent="0.25"/>
  <cols>
    <col min="1" max="1" width="60.5703125" style="7" customWidth="1"/>
    <col min="2" max="2" width="61" style="7" bestFit="1" customWidth="1"/>
    <col min="3" max="3" width="83.140625" style="7" customWidth="1"/>
    <col min="4" max="16384" width="11.42578125" style="7"/>
  </cols>
  <sheetData>
    <row r="1" spans="1:4" x14ac:dyDescent="0.25">
      <c r="A1" s="5" t="s">
        <v>1073</v>
      </c>
      <c r="B1" s="6"/>
    </row>
    <row r="2" spans="1:4" x14ac:dyDescent="0.25">
      <c r="A2" s="6" t="s">
        <v>1074</v>
      </c>
      <c r="B2" s="6"/>
    </row>
    <row r="3" spans="1:4" ht="15.75" thickBot="1" x14ac:dyDescent="0.3"/>
    <row r="4" spans="1:4" ht="15.75" thickBot="1" x14ac:dyDescent="0.3">
      <c r="A4" s="51" t="s">
        <v>1075</v>
      </c>
      <c r="B4" s="51" t="s">
        <v>642</v>
      </c>
    </row>
    <row r="5" spans="1:4" ht="105" x14ac:dyDescent="0.25">
      <c r="A5" s="83" t="s">
        <v>1076</v>
      </c>
      <c r="B5" s="83" t="str">
        <f>+'Matriz de riesgos de Corrupción'!F8</f>
        <v>Nuestro propósito como Empresa Metro de Bogotá es transformar positivamente la movilidad del Distrito Capital mediante la implementación y operación del modo ferroviario del SITP; con conexión a las redes de integración regional, aportando al desarrollo y renovación urbana de la ciudad, con el fin de generar acceso a oportunidades urbanas y mejorar la calidad de vida de los ciudadanos.</v>
      </c>
    </row>
    <row r="6" spans="1:4" ht="165" x14ac:dyDescent="0.25">
      <c r="A6" s="93" t="s">
        <v>1077</v>
      </c>
      <c r="B6" s="93" t="str">
        <f>+'Matriz de riesgos de Corrupción'!F9</f>
        <v xml:space="preserve">En el año 2028, con la entrada en operación de la PLMB, la Empresa será reconocida como ejemplo de gestión de movilidad sostenible, segura, confiable, eficiente y con altos estándares tecnológicos. Se habrá definido la expansión de la PLMB, conectándose con el SITP y fortaleciendo la consolidación del modo férreo regional. La EMB, será un referente de cultura, valores y motivo de orgullo y apropiación ciudadana, por su contribución a la transformación positiva de la capital. Adicionalmente, será reconocida en América por la generación de otras fuentes de financiación que contribuyan a su sostenibilidad en el tiempo. </v>
      </c>
    </row>
    <row r="7" spans="1:4" x14ac:dyDescent="0.25">
      <c r="A7" s="93" t="s">
        <v>1078</v>
      </c>
      <c r="B7" s="93" t="s">
        <v>1079</v>
      </c>
    </row>
    <row r="8" spans="1:4" x14ac:dyDescent="0.25">
      <c r="A8" s="93" t="s">
        <v>1080</v>
      </c>
      <c r="B8" s="93" t="s">
        <v>1081</v>
      </c>
    </row>
    <row r="9" spans="1:4" x14ac:dyDescent="0.25">
      <c r="A9" s="93" t="s">
        <v>1082</v>
      </c>
      <c r="B9" s="93" t="str">
        <f>+'Matriz de riesgos de Corrupción'!F10</f>
        <v>EMB</v>
      </c>
    </row>
    <row r="10" spans="1:4" ht="15.75" thickBot="1" x14ac:dyDescent="0.3">
      <c r="A10" s="86" t="s">
        <v>1083</v>
      </c>
      <c r="B10" s="86" t="s">
        <v>1084</v>
      </c>
    </row>
    <row r="12" spans="1:4" x14ac:dyDescent="0.25">
      <c r="D12" s="53"/>
    </row>
    <row r="13" spans="1:4" x14ac:dyDescent="0.25">
      <c r="A13" s="5" t="s">
        <v>1085</v>
      </c>
      <c r="B13" s="5"/>
      <c r="C13" s="5"/>
    </row>
    <row r="14" spans="1:4" x14ac:dyDescent="0.25">
      <c r="C14" s="10"/>
    </row>
    <row r="15" spans="1:4" ht="33.75" customHeight="1" thickBot="1" x14ac:dyDescent="0.3">
      <c r="A15" s="53" t="s">
        <v>1086</v>
      </c>
      <c r="B15" s="53" t="s">
        <v>1087</v>
      </c>
      <c r="C15" s="181" t="s">
        <v>1088</v>
      </c>
    </row>
    <row r="16" spans="1:4" ht="30" x14ac:dyDescent="0.25">
      <c r="A16" s="136">
        <v>1</v>
      </c>
      <c r="B16" s="83" t="s">
        <v>1089</v>
      </c>
      <c r="C16" s="83" t="s">
        <v>1090</v>
      </c>
    </row>
    <row r="17" spans="1:3" ht="30" x14ac:dyDescent="0.25">
      <c r="A17" s="170">
        <f>+A16+1</f>
        <v>2</v>
      </c>
      <c r="B17" s="93" t="s">
        <v>1091</v>
      </c>
      <c r="C17" s="93" t="s">
        <v>1092</v>
      </c>
    </row>
    <row r="18" spans="1:3" ht="30" x14ac:dyDescent="0.25">
      <c r="A18" s="170">
        <f t="shared" ref="A18:A96" si="0">+A17+1</f>
        <v>3</v>
      </c>
      <c r="B18" s="93" t="s">
        <v>1093</v>
      </c>
      <c r="C18" s="93" t="s">
        <v>1094</v>
      </c>
    </row>
    <row r="19" spans="1:3" ht="45" x14ac:dyDescent="0.25">
      <c r="A19" s="170">
        <f t="shared" si="0"/>
        <v>4</v>
      </c>
      <c r="B19" s="93" t="s">
        <v>1095</v>
      </c>
      <c r="C19" s="93" t="s">
        <v>1096</v>
      </c>
    </row>
    <row r="20" spans="1:3" ht="45" x14ac:dyDescent="0.25">
      <c r="A20" s="250">
        <f t="shared" si="0"/>
        <v>5</v>
      </c>
      <c r="B20" s="251" t="s">
        <v>1097</v>
      </c>
      <c r="C20" s="251" t="s">
        <v>1098</v>
      </c>
    </row>
    <row r="21" spans="1:3" ht="45" x14ac:dyDescent="0.25">
      <c r="A21" s="250">
        <f t="shared" si="0"/>
        <v>6</v>
      </c>
      <c r="B21" s="251" t="s">
        <v>1099</v>
      </c>
      <c r="C21" s="251" t="s">
        <v>1100</v>
      </c>
    </row>
    <row r="22" spans="1:3" ht="30" x14ac:dyDescent="0.25">
      <c r="A22" s="250">
        <f t="shared" si="0"/>
        <v>7</v>
      </c>
      <c r="B22" s="251" t="s">
        <v>1101</v>
      </c>
      <c r="C22" s="251" t="s">
        <v>1102</v>
      </c>
    </row>
    <row r="23" spans="1:3" ht="30" x14ac:dyDescent="0.25">
      <c r="A23" s="250">
        <f t="shared" si="0"/>
        <v>8</v>
      </c>
      <c r="B23" s="251" t="s">
        <v>1103</v>
      </c>
      <c r="C23" s="251" t="s">
        <v>1104</v>
      </c>
    </row>
    <row r="24" spans="1:3" ht="30" x14ac:dyDescent="0.25">
      <c r="A24" s="250">
        <f t="shared" si="0"/>
        <v>9</v>
      </c>
      <c r="B24" s="251" t="s">
        <v>1105</v>
      </c>
      <c r="C24" s="251" t="s">
        <v>1106</v>
      </c>
    </row>
    <row r="25" spans="1:3" ht="30" x14ac:dyDescent="0.25">
      <c r="A25" s="250">
        <f t="shared" si="0"/>
        <v>10</v>
      </c>
      <c r="B25" s="251" t="s">
        <v>1107</v>
      </c>
      <c r="C25" s="251" t="s">
        <v>1108</v>
      </c>
    </row>
    <row r="26" spans="1:3" ht="30" x14ac:dyDescent="0.25">
      <c r="A26" s="250">
        <f t="shared" si="0"/>
        <v>11</v>
      </c>
      <c r="B26" s="251" t="s">
        <v>1109</v>
      </c>
      <c r="C26" s="251" t="s">
        <v>1110</v>
      </c>
    </row>
    <row r="27" spans="1:3" ht="45" x14ac:dyDescent="0.25">
      <c r="A27" s="250">
        <f t="shared" si="0"/>
        <v>12</v>
      </c>
      <c r="B27" s="251" t="s">
        <v>1111</v>
      </c>
      <c r="C27" s="251" t="s">
        <v>1112</v>
      </c>
    </row>
    <row r="28" spans="1:3" ht="30" x14ac:dyDescent="0.25">
      <c r="A28" s="250">
        <f t="shared" si="0"/>
        <v>13</v>
      </c>
      <c r="B28" s="251" t="s">
        <v>1113</v>
      </c>
      <c r="C28" s="251" t="s">
        <v>1114</v>
      </c>
    </row>
    <row r="29" spans="1:3" ht="60" x14ac:dyDescent="0.25">
      <c r="A29" s="250">
        <f t="shared" si="0"/>
        <v>14</v>
      </c>
      <c r="B29" s="251" t="s">
        <v>1115</v>
      </c>
      <c r="C29" s="251" t="s">
        <v>1116</v>
      </c>
    </row>
    <row r="30" spans="1:3" ht="60" x14ac:dyDescent="0.25">
      <c r="A30" s="250">
        <f t="shared" si="0"/>
        <v>15</v>
      </c>
      <c r="B30" s="251" t="s">
        <v>1117</v>
      </c>
      <c r="C30" s="251" t="s">
        <v>1118</v>
      </c>
    </row>
    <row r="31" spans="1:3" ht="45" x14ac:dyDescent="0.25">
      <c r="A31" s="250">
        <f t="shared" si="0"/>
        <v>16</v>
      </c>
      <c r="B31" s="251" t="s">
        <v>1119</v>
      </c>
      <c r="C31" s="251" t="s">
        <v>1120</v>
      </c>
    </row>
    <row r="32" spans="1:3" ht="30" x14ac:dyDescent="0.25">
      <c r="A32" s="250">
        <f t="shared" si="0"/>
        <v>17</v>
      </c>
      <c r="B32" s="251" t="s">
        <v>1121</v>
      </c>
      <c r="C32" s="251" t="s">
        <v>1122</v>
      </c>
    </row>
    <row r="33" spans="1:3" ht="30" x14ac:dyDescent="0.25">
      <c r="A33" s="250">
        <f t="shared" si="0"/>
        <v>18</v>
      </c>
      <c r="B33" s="251" t="s">
        <v>1123</v>
      </c>
      <c r="C33" s="251" t="s">
        <v>1124</v>
      </c>
    </row>
    <row r="34" spans="1:3" ht="30" x14ac:dyDescent="0.25">
      <c r="A34" s="250">
        <f t="shared" si="0"/>
        <v>19</v>
      </c>
      <c r="B34" s="251" t="s">
        <v>1125</v>
      </c>
      <c r="C34" s="251" t="s">
        <v>1126</v>
      </c>
    </row>
    <row r="35" spans="1:3" ht="45" x14ac:dyDescent="0.25">
      <c r="A35" s="250">
        <f t="shared" si="0"/>
        <v>20</v>
      </c>
      <c r="B35" s="251" t="s">
        <v>1127</v>
      </c>
      <c r="C35" s="251" t="s">
        <v>1128</v>
      </c>
    </row>
    <row r="36" spans="1:3" ht="60" x14ac:dyDescent="0.25">
      <c r="A36" s="250">
        <f t="shared" si="0"/>
        <v>21</v>
      </c>
      <c r="B36" s="251" t="s">
        <v>1129</v>
      </c>
      <c r="C36" s="251" t="s">
        <v>1130</v>
      </c>
    </row>
    <row r="37" spans="1:3" ht="45" x14ac:dyDescent="0.25">
      <c r="A37" s="250">
        <f t="shared" si="0"/>
        <v>22</v>
      </c>
      <c r="B37" s="251" t="s">
        <v>1131</v>
      </c>
      <c r="C37" s="251" t="s">
        <v>1132</v>
      </c>
    </row>
    <row r="38" spans="1:3" ht="30" x14ac:dyDescent="0.25">
      <c r="A38" s="250">
        <f t="shared" si="0"/>
        <v>23</v>
      </c>
      <c r="B38" s="251" t="s">
        <v>1133</v>
      </c>
      <c r="C38" s="251" t="s">
        <v>1134</v>
      </c>
    </row>
    <row r="39" spans="1:3" ht="45" x14ac:dyDescent="0.25">
      <c r="A39" s="250">
        <f t="shared" si="0"/>
        <v>24</v>
      </c>
      <c r="B39" s="251" t="s">
        <v>1135</v>
      </c>
      <c r="C39" s="251" t="s">
        <v>1136</v>
      </c>
    </row>
    <row r="40" spans="1:3" ht="30" x14ac:dyDescent="0.25">
      <c r="A40" s="250">
        <f t="shared" si="0"/>
        <v>25</v>
      </c>
      <c r="B40" s="251" t="s">
        <v>1137</v>
      </c>
      <c r="C40" s="251" t="s">
        <v>1138</v>
      </c>
    </row>
    <row r="41" spans="1:3" ht="45" x14ac:dyDescent="0.25">
      <c r="A41" s="250">
        <f t="shared" si="0"/>
        <v>26</v>
      </c>
      <c r="B41" s="251" t="s">
        <v>1139</v>
      </c>
      <c r="C41" s="251" t="s">
        <v>1140</v>
      </c>
    </row>
    <row r="42" spans="1:3" ht="30" x14ac:dyDescent="0.25">
      <c r="A42" s="250">
        <f t="shared" si="0"/>
        <v>27</v>
      </c>
      <c r="B42" s="251" t="s">
        <v>1141</v>
      </c>
      <c r="C42" s="251" t="s">
        <v>1142</v>
      </c>
    </row>
    <row r="43" spans="1:3" ht="45" x14ac:dyDescent="0.25">
      <c r="A43" s="250">
        <f t="shared" si="0"/>
        <v>28</v>
      </c>
      <c r="B43" s="251" t="s">
        <v>1143</v>
      </c>
      <c r="C43" s="251" t="s">
        <v>1144</v>
      </c>
    </row>
    <row r="44" spans="1:3" ht="30" x14ac:dyDescent="0.25">
      <c r="A44" s="250">
        <f t="shared" si="0"/>
        <v>29</v>
      </c>
      <c r="B44" s="251" t="s">
        <v>1145</v>
      </c>
      <c r="C44" s="251" t="s">
        <v>1146</v>
      </c>
    </row>
    <row r="45" spans="1:3" ht="60" x14ac:dyDescent="0.25">
      <c r="A45" s="250">
        <f t="shared" si="0"/>
        <v>30</v>
      </c>
      <c r="B45" s="251" t="s">
        <v>1147</v>
      </c>
      <c r="C45" s="251" t="s">
        <v>1148</v>
      </c>
    </row>
    <row r="46" spans="1:3" ht="30" x14ac:dyDescent="0.25">
      <c r="A46" s="250">
        <f t="shared" si="0"/>
        <v>31</v>
      </c>
      <c r="B46" s="251" t="s">
        <v>1149</v>
      </c>
      <c r="C46" s="251" t="s">
        <v>1150</v>
      </c>
    </row>
    <row r="47" spans="1:3" ht="45" x14ac:dyDescent="0.25">
      <c r="A47" s="250">
        <f t="shared" si="0"/>
        <v>32</v>
      </c>
      <c r="B47" s="251" t="s">
        <v>1151</v>
      </c>
      <c r="C47" s="251" t="s">
        <v>1152</v>
      </c>
    </row>
    <row r="48" spans="1:3" ht="30" x14ac:dyDescent="0.25">
      <c r="A48" s="250">
        <f t="shared" si="0"/>
        <v>33</v>
      </c>
      <c r="B48" s="251" t="s">
        <v>1153</v>
      </c>
      <c r="C48" s="251" t="s">
        <v>1154</v>
      </c>
    </row>
    <row r="49" spans="1:3" x14ac:dyDescent="0.25">
      <c r="A49" s="250">
        <f t="shared" si="0"/>
        <v>34</v>
      </c>
      <c r="B49" s="251" t="s">
        <v>1155</v>
      </c>
      <c r="C49" s="251" t="s">
        <v>1156</v>
      </c>
    </row>
    <row r="50" spans="1:3" ht="30" x14ac:dyDescent="0.25">
      <c r="A50" s="250">
        <f t="shared" si="0"/>
        <v>35</v>
      </c>
      <c r="B50" s="251" t="s">
        <v>1157</v>
      </c>
      <c r="C50" s="251" t="s">
        <v>1158</v>
      </c>
    </row>
    <row r="51" spans="1:3" ht="45" x14ac:dyDescent="0.25">
      <c r="A51" s="250">
        <f t="shared" si="0"/>
        <v>36</v>
      </c>
      <c r="B51" s="251" t="s">
        <v>1159</v>
      </c>
      <c r="C51" s="251" t="s">
        <v>1160</v>
      </c>
    </row>
    <row r="52" spans="1:3" ht="45" x14ac:dyDescent="0.25">
      <c r="A52" s="250">
        <f t="shared" si="0"/>
        <v>37</v>
      </c>
      <c r="B52" s="251" t="s">
        <v>1161</v>
      </c>
      <c r="C52" s="251" t="s">
        <v>1162</v>
      </c>
    </row>
    <row r="53" spans="1:3" ht="30" x14ac:dyDescent="0.25">
      <c r="A53" s="250">
        <f t="shared" si="0"/>
        <v>38</v>
      </c>
      <c r="B53" s="251" t="s">
        <v>1163</v>
      </c>
      <c r="C53" s="251" t="s">
        <v>1164</v>
      </c>
    </row>
    <row r="54" spans="1:3" ht="30" x14ac:dyDescent="0.25">
      <c r="A54" s="250">
        <f t="shared" si="0"/>
        <v>39</v>
      </c>
      <c r="B54" s="251" t="s">
        <v>1165</v>
      </c>
      <c r="C54" s="251" t="s">
        <v>1166</v>
      </c>
    </row>
    <row r="55" spans="1:3" ht="30" x14ac:dyDescent="0.25">
      <c r="A55" s="250">
        <f t="shared" si="0"/>
        <v>40</v>
      </c>
      <c r="B55" s="251" t="s">
        <v>1167</v>
      </c>
      <c r="C55" s="251" t="s">
        <v>1168</v>
      </c>
    </row>
    <row r="56" spans="1:3" ht="30" x14ac:dyDescent="0.25">
      <c r="A56" s="250">
        <f t="shared" si="0"/>
        <v>41</v>
      </c>
      <c r="B56" s="251" t="s">
        <v>1169</v>
      </c>
      <c r="C56" s="251" t="s">
        <v>1170</v>
      </c>
    </row>
    <row r="57" spans="1:3" x14ac:dyDescent="0.25">
      <c r="A57" s="250">
        <f t="shared" si="0"/>
        <v>42</v>
      </c>
      <c r="B57" s="251" t="s">
        <v>1171</v>
      </c>
      <c r="C57" s="251" t="s">
        <v>1172</v>
      </c>
    </row>
    <row r="58" spans="1:3" ht="30" x14ac:dyDescent="0.25">
      <c r="A58" s="250">
        <f t="shared" si="0"/>
        <v>43</v>
      </c>
      <c r="B58" s="251" t="s">
        <v>1173</v>
      </c>
      <c r="C58" s="251" t="s">
        <v>1174</v>
      </c>
    </row>
    <row r="59" spans="1:3" ht="30" x14ac:dyDescent="0.25">
      <c r="A59" s="250">
        <f t="shared" si="0"/>
        <v>44</v>
      </c>
      <c r="B59" s="251" t="s">
        <v>1175</v>
      </c>
      <c r="C59" s="251" t="s">
        <v>1176</v>
      </c>
    </row>
    <row r="60" spans="1:3" x14ac:dyDescent="0.25">
      <c r="A60" s="250">
        <f t="shared" si="0"/>
        <v>45</v>
      </c>
      <c r="B60" s="251" t="s">
        <v>1177</v>
      </c>
      <c r="C60" s="251" t="s">
        <v>1178</v>
      </c>
    </row>
    <row r="61" spans="1:3" ht="45" x14ac:dyDescent="0.25">
      <c r="A61" s="250">
        <f t="shared" si="0"/>
        <v>46</v>
      </c>
      <c r="B61" s="251" t="s">
        <v>1179</v>
      </c>
      <c r="C61" s="251" t="s">
        <v>1180</v>
      </c>
    </row>
    <row r="62" spans="1:3" ht="30" x14ac:dyDescent="0.25">
      <c r="A62" s="250">
        <f t="shared" si="0"/>
        <v>47</v>
      </c>
      <c r="B62" s="251" t="s">
        <v>1181</v>
      </c>
      <c r="C62" s="251" t="s">
        <v>1182</v>
      </c>
    </row>
    <row r="63" spans="1:3" ht="30" x14ac:dyDescent="0.25">
      <c r="A63" s="250">
        <f t="shared" si="0"/>
        <v>48</v>
      </c>
      <c r="B63" s="251" t="s">
        <v>1183</v>
      </c>
      <c r="C63" s="251" t="s">
        <v>1184</v>
      </c>
    </row>
    <row r="64" spans="1:3" x14ac:dyDescent="0.25">
      <c r="A64" s="250">
        <f t="shared" si="0"/>
        <v>49</v>
      </c>
      <c r="B64" s="251" t="s">
        <v>1185</v>
      </c>
      <c r="C64" s="251" t="s">
        <v>1186</v>
      </c>
    </row>
    <row r="65" spans="1:3" ht="30" x14ac:dyDescent="0.25">
      <c r="A65" s="250">
        <f t="shared" si="0"/>
        <v>50</v>
      </c>
      <c r="B65" s="251" t="s">
        <v>1187</v>
      </c>
      <c r="C65" s="251" t="s">
        <v>1188</v>
      </c>
    </row>
    <row r="66" spans="1:3" ht="30" x14ac:dyDescent="0.25">
      <c r="A66" s="250">
        <f t="shared" si="0"/>
        <v>51</v>
      </c>
      <c r="B66" s="251" t="s">
        <v>1189</v>
      </c>
      <c r="C66" s="251" t="s">
        <v>1190</v>
      </c>
    </row>
    <row r="67" spans="1:3" ht="30" x14ac:dyDescent="0.25">
      <c r="A67" s="250">
        <f t="shared" si="0"/>
        <v>52</v>
      </c>
      <c r="B67" s="251" t="s">
        <v>1191</v>
      </c>
      <c r="C67" s="251" t="s">
        <v>1192</v>
      </c>
    </row>
    <row r="68" spans="1:3" ht="45" x14ac:dyDescent="0.25">
      <c r="A68" s="250">
        <f t="shared" si="0"/>
        <v>53</v>
      </c>
      <c r="B68" s="251" t="s">
        <v>1193</v>
      </c>
      <c r="C68" s="251" t="s">
        <v>1194</v>
      </c>
    </row>
    <row r="69" spans="1:3" x14ac:dyDescent="0.25">
      <c r="A69" s="250">
        <f t="shared" si="0"/>
        <v>54</v>
      </c>
      <c r="B69" s="251" t="s">
        <v>1195</v>
      </c>
      <c r="C69" s="251" t="s">
        <v>1196</v>
      </c>
    </row>
    <row r="70" spans="1:3" x14ac:dyDescent="0.25">
      <c r="A70" s="250">
        <f t="shared" si="0"/>
        <v>55</v>
      </c>
      <c r="B70" s="251" t="s">
        <v>1197</v>
      </c>
      <c r="C70" s="251" t="s">
        <v>1198</v>
      </c>
    </row>
    <row r="71" spans="1:3" x14ac:dyDescent="0.25">
      <c r="A71" s="250">
        <f t="shared" si="0"/>
        <v>56</v>
      </c>
      <c r="B71" s="251" t="s">
        <v>1199</v>
      </c>
      <c r="C71" s="251" t="s">
        <v>1200</v>
      </c>
    </row>
    <row r="72" spans="1:3" x14ac:dyDescent="0.25">
      <c r="A72" s="250">
        <f t="shared" si="0"/>
        <v>57</v>
      </c>
      <c r="B72" s="251" t="s">
        <v>1201</v>
      </c>
      <c r="C72" s="251" t="s">
        <v>1202</v>
      </c>
    </row>
    <row r="73" spans="1:3" ht="30" x14ac:dyDescent="0.25">
      <c r="A73" s="250">
        <f t="shared" si="0"/>
        <v>58</v>
      </c>
      <c r="B73" s="251" t="s">
        <v>1203</v>
      </c>
      <c r="C73" s="251" t="s">
        <v>1204</v>
      </c>
    </row>
    <row r="74" spans="1:3" x14ac:dyDescent="0.25">
      <c r="A74" s="250">
        <f t="shared" si="0"/>
        <v>59</v>
      </c>
      <c r="B74" s="251" t="s">
        <v>1205</v>
      </c>
      <c r="C74" s="251" t="s">
        <v>1206</v>
      </c>
    </row>
    <row r="75" spans="1:3" x14ac:dyDescent="0.25">
      <c r="A75" s="250">
        <f t="shared" si="0"/>
        <v>60</v>
      </c>
      <c r="B75" s="251" t="s">
        <v>1207</v>
      </c>
      <c r="C75" s="251" t="s">
        <v>1208</v>
      </c>
    </row>
    <row r="76" spans="1:3" x14ac:dyDescent="0.25">
      <c r="A76" s="250">
        <f t="shared" si="0"/>
        <v>61</v>
      </c>
      <c r="B76" s="251" t="s">
        <v>1209</v>
      </c>
      <c r="C76" s="251" t="s">
        <v>1210</v>
      </c>
    </row>
    <row r="77" spans="1:3" ht="30" x14ac:dyDescent="0.25">
      <c r="A77" s="250">
        <f t="shared" si="0"/>
        <v>62</v>
      </c>
      <c r="B77" s="251" t="s">
        <v>1211</v>
      </c>
      <c r="C77" s="251" t="s">
        <v>1212</v>
      </c>
    </row>
    <row r="78" spans="1:3" ht="30" x14ac:dyDescent="0.25">
      <c r="A78" s="250">
        <f t="shared" si="0"/>
        <v>63</v>
      </c>
      <c r="B78" s="251" t="s">
        <v>1213</v>
      </c>
      <c r="C78" s="251" t="s">
        <v>1214</v>
      </c>
    </row>
    <row r="79" spans="1:3" ht="30" x14ac:dyDescent="0.25">
      <c r="A79" s="250">
        <f t="shared" si="0"/>
        <v>64</v>
      </c>
      <c r="B79" s="251" t="s">
        <v>1215</v>
      </c>
      <c r="C79" s="251" t="s">
        <v>1216</v>
      </c>
    </row>
    <row r="80" spans="1:3" ht="30" x14ac:dyDescent="0.25">
      <c r="A80" s="250">
        <f t="shared" si="0"/>
        <v>65</v>
      </c>
      <c r="B80" s="251" t="s">
        <v>1217</v>
      </c>
      <c r="C80" s="251" t="s">
        <v>1218</v>
      </c>
    </row>
    <row r="81" spans="1:3" ht="30" x14ac:dyDescent="0.25">
      <c r="A81" s="250">
        <f t="shared" si="0"/>
        <v>66</v>
      </c>
      <c r="B81" s="251" t="s">
        <v>1219</v>
      </c>
      <c r="C81" s="251" t="s">
        <v>1220</v>
      </c>
    </row>
    <row r="82" spans="1:3" x14ac:dyDescent="0.25">
      <c r="A82" s="250">
        <f t="shared" si="0"/>
        <v>67</v>
      </c>
      <c r="B82" s="251" t="s">
        <v>1221</v>
      </c>
      <c r="C82" s="251" t="s">
        <v>1222</v>
      </c>
    </row>
    <row r="83" spans="1:3" x14ac:dyDescent="0.25">
      <c r="A83" s="250">
        <f t="shared" si="0"/>
        <v>68</v>
      </c>
      <c r="B83" s="251" t="s">
        <v>1223</v>
      </c>
      <c r="C83" s="251" t="s">
        <v>1224</v>
      </c>
    </row>
    <row r="84" spans="1:3" ht="30" x14ac:dyDescent="0.25">
      <c r="A84" s="250">
        <f t="shared" si="0"/>
        <v>69</v>
      </c>
      <c r="B84" s="251" t="s">
        <v>1225</v>
      </c>
      <c r="C84" s="251" t="s">
        <v>1226</v>
      </c>
    </row>
    <row r="85" spans="1:3" ht="30" x14ac:dyDescent="0.25">
      <c r="A85" s="250">
        <f t="shared" si="0"/>
        <v>70</v>
      </c>
      <c r="B85" s="251" t="s">
        <v>1227</v>
      </c>
      <c r="C85" s="251" t="s">
        <v>1228</v>
      </c>
    </row>
    <row r="86" spans="1:3" ht="30" x14ac:dyDescent="0.25">
      <c r="A86" s="250">
        <f t="shared" si="0"/>
        <v>71</v>
      </c>
      <c r="B86" s="251" t="s">
        <v>1229</v>
      </c>
      <c r="C86" s="251" t="s">
        <v>1230</v>
      </c>
    </row>
    <row r="87" spans="1:3" ht="45" x14ac:dyDescent="0.25">
      <c r="A87" s="250">
        <f t="shared" si="0"/>
        <v>72</v>
      </c>
      <c r="B87" s="251" t="s">
        <v>1231</v>
      </c>
      <c r="C87" s="251" t="s">
        <v>1232</v>
      </c>
    </row>
    <row r="88" spans="1:3" ht="45" x14ac:dyDescent="0.25">
      <c r="A88" s="250">
        <f t="shared" si="0"/>
        <v>73</v>
      </c>
      <c r="B88" s="251" t="s">
        <v>1233</v>
      </c>
      <c r="C88" s="251" t="s">
        <v>1234</v>
      </c>
    </row>
    <row r="89" spans="1:3" ht="30" x14ac:dyDescent="0.25">
      <c r="A89" s="250">
        <f t="shared" si="0"/>
        <v>74</v>
      </c>
      <c r="B89" s="251" t="s">
        <v>1235</v>
      </c>
      <c r="C89" s="251" t="s">
        <v>1236</v>
      </c>
    </row>
    <row r="90" spans="1:3" ht="45" x14ac:dyDescent="0.25">
      <c r="A90" s="250">
        <f t="shared" si="0"/>
        <v>75</v>
      </c>
      <c r="B90" s="251" t="s">
        <v>1237</v>
      </c>
      <c r="C90" s="251" t="s">
        <v>1238</v>
      </c>
    </row>
    <row r="91" spans="1:3" ht="30" x14ac:dyDescent="0.25">
      <c r="A91" s="250">
        <f t="shared" si="0"/>
        <v>76</v>
      </c>
      <c r="B91" s="251" t="s">
        <v>1239</v>
      </c>
      <c r="C91" s="251" t="s">
        <v>1240</v>
      </c>
    </row>
    <row r="92" spans="1:3" ht="45" x14ac:dyDescent="0.25">
      <c r="A92" s="250">
        <f t="shared" si="0"/>
        <v>77</v>
      </c>
      <c r="B92" s="251" t="s">
        <v>1241</v>
      </c>
      <c r="C92" s="251" t="s">
        <v>1242</v>
      </c>
    </row>
    <row r="93" spans="1:3" ht="30" x14ac:dyDescent="0.25">
      <c r="A93" s="250">
        <f t="shared" si="0"/>
        <v>78</v>
      </c>
      <c r="B93" s="251" t="s">
        <v>1243</v>
      </c>
      <c r="C93" s="251" t="s">
        <v>1244</v>
      </c>
    </row>
    <row r="94" spans="1:3" ht="30" x14ac:dyDescent="0.25">
      <c r="A94" s="250">
        <f t="shared" si="0"/>
        <v>79</v>
      </c>
      <c r="B94" s="251" t="s">
        <v>1245</v>
      </c>
      <c r="C94" s="251" t="s">
        <v>1246</v>
      </c>
    </row>
    <row r="95" spans="1:3" ht="45" x14ac:dyDescent="0.25">
      <c r="A95" s="250">
        <f t="shared" si="0"/>
        <v>80</v>
      </c>
      <c r="B95" s="251" t="s">
        <v>1247</v>
      </c>
      <c r="C95" s="251" t="s">
        <v>1248</v>
      </c>
    </row>
    <row r="96" spans="1:3" ht="30" x14ac:dyDescent="0.25">
      <c r="A96" s="250">
        <f t="shared" si="0"/>
        <v>81</v>
      </c>
      <c r="B96" s="251" t="s">
        <v>1249</v>
      </c>
      <c r="C96" s="251" t="s">
        <v>1250</v>
      </c>
    </row>
    <row r="97" spans="1:3" ht="30" x14ac:dyDescent="0.25">
      <c r="A97" s="250">
        <f t="shared" ref="A97:A137" si="1">+A96+1</f>
        <v>82</v>
      </c>
      <c r="B97" s="251" t="s">
        <v>1251</v>
      </c>
      <c r="C97" s="251" t="s">
        <v>1252</v>
      </c>
    </row>
    <row r="98" spans="1:3" ht="30" x14ac:dyDescent="0.25">
      <c r="A98" s="250">
        <f t="shared" si="1"/>
        <v>83</v>
      </c>
      <c r="B98" s="251" t="s">
        <v>1253</v>
      </c>
      <c r="C98" s="251" t="s">
        <v>1254</v>
      </c>
    </row>
    <row r="99" spans="1:3" ht="90" x14ac:dyDescent="0.25">
      <c r="A99" s="250">
        <f t="shared" si="1"/>
        <v>84</v>
      </c>
      <c r="B99" s="251" t="s">
        <v>1255</v>
      </c>
      <c r="C99" s="251" t="s">
        <v>1256</v>
      </c>
    </row>
    <row r="100" spans="1:3" ht="75" x14ac:dyDescent="0.25">
      <c r="A100" s="250">
        <f t="shared" si="1"/>
        <v>85</v>
      </c>
      <c r="B100" s="251" t="s">
        <v>1257</v>
      </c>
      <c r="C100" s="251" t="s">
        <v>1258</v>
      </c>
    </row>
    <row r="101" spans="1:3" ht="60" x14ac:dyDescent="0.25">
      <c r="A101" s="250">
        <f t="shared" si="1"/>
        <v>86</v>
      </c>
      <c r="B101" s="251" t="s">
        <v>1259</v>
      </c>
      <c r="C101" s="251" t="s">
        <v>1260</v>
      </c>
    </row>
    <row r="102" spans="1:3" ht="60" x14ac:dyDescent="0.25">
      <c r="A102" s="250">
        <f t="shared" si="1"/>
        <v>87</v>
      </c>
      <c r="B102" s="251" t="s">
        <v>1261</v>
      </c>
      <c r="C102" s="251" t="s">
        <v>1262</v>
      </c>
    </row>
    <row r="103" spans="1:3" ht="60" x14ac:dyDescent="0.25">
      <c r="A103" s="250">
        <f t="shared" si="1"/>
        <v>88</v>
      </c>
      <c r="B103" s="251" t="s">
        <v>1263</v>
      </c>
      <c r="C103" s="251" t="s">
        <v>1264</v>
      </c>
    </row>
    <row r="104" spans="1:3" ht="45" x14ac:dyDescent="0.25">
      <c r="A104" s="250">
        <f t="shared" si="1"/>
        <v>89</v>
      </c>
      <c r="B104" s="251" t="s">
        <v>1265</v>
      </c>
      <c r="C104" s="251" t="s">
        <v>1266</v>
      </c>
    </row>
    <row r="105" spans="1:3" ht="60" x14ac:dyDescent="0.25">
      <c r="A105" s="250">
        <f t="shared" si="1"/>
        <v>90</v>
      </c>
      <c r="B105" s="251" t="s">
        <v>1267</v>
      </c>
      <c r="C105" s="251" t="s">
        <v>1268</v>
      </c>
    </row>
    <row r="106" spans="1:3" ht="105" x14ac:dyDescent="0.25">
      <c r="A106" s="250">
        <f t="shared" si="1"/>
        <v>91</v>
      </c>
      <c r="B106" s="251" t="s">
        <v>1269</v>
      </c>
      <c r="C106" s="251" t="s">
        <v>1270</v>
      </c>
    </row>
    <row r="107" spans="1:3" ht="30" x14ac:dyDescent="0.25">
      <c r="A107" s="250">
        <f t="shared" si="1"/>
        <v>92</v>
      </c>
      <c r="B107" s="251" t="s">
        <v>1271</v>
      </c>
      <c r="C107" s="251" t="s">
        <v>1272</v>
      </c>
    </row>
    <row r="108" spans="1:3" ht="60" x14ac:dyDescent="0.25">
      <c r="A108" s="250">
        <f t="shared" si="1"/>
        <v>93</v>
      </c>
      <c r="B108" s="251" t="s">
        <v>1273</v>
      </c>
      <c r="C108" s="251" t="s">
        <v>1274</v>
      </c>
    </row>
    <row r="109" spans="1:3" ht="30" x14ac:dyDescent="0.25">
      <c r="A109" s="250">
        <f t="shared" si="1"/>
        <v>94</v>
      </c>
      <c r="B109" s="251" t="s">
        <v>1275</v>
      </c>
      <c r="C109" s="251" t="s">
        <v>1276</v>
      </c>
    </row>
    <row r="110" spans="1:3" ht="30" x14ac:dyDescent="0.25">
      <c r="A110" s="250">
        <f t="shared" si="1"/>
        <v>95</v>
      </c>
      <c r="B110" s="251" t="s">
        <v>1277</v>
      </c>
      <c r="C110" s="251" t="s">
        <v>1278</v>
      </c>
    </row>
    <row r="111" spans="1:3" ht="30" x14ac:dyDescent="0.25">
      <c r="A111" s="250">
        <f t="shared" si="1"/>
        <v>96</v>
      </c>
      <c r="B111" s="251" t="s">
        <v>1279</v>
      </c>
      <c r="C111" s="251" t="s">
        <v>1280</v>
      </c>
    </row>
    <row r="112" spans="1:3" ht="30" x14ac:dyDescent="0.25">
      <c r="A112" s="250">
        <f t="shared" si="1"/>
        <v>97</v>
      </c>
      <c r="B112" s="251" t="s">
        <v>1281</v>
      </c>
      <c r="C112" s="251" t="s">
        <v>1282</v>
      </c>
    </row>
    <row r="113" spans="1:3" ht="60" x14ac:dyDescent="0.25">
      <c r="A113" s="250">
        <f t="shared" si="1"/>
        <v>98</v>
      </c>
      <c r="B113" s="251" t="s">
        <v>1283</v>
      </c>
      <c r="C113" s="251" t="s">
        <v>1284</v>
      </c>
    </row>
    <row r="114" spans="1:3" ht="30" x14ac:dyDescent="0.25">
      <c r="A114" s="250">
        <f t="shared" si="1"/>
        <v>99</v>
      </c>
      <c r="B114" s="251" t="s">
        <v>1285</v>
      </c>
      <c r="C114" s="251"/>
    </row>
    <row r="115" spans="1:3" ht="45" x14ac:dyDescent="0.25">
      <c r="A115" s="250">
        <f t="shared" si="1"/>
        <v>100</v>
      </c>
      <c r="B115" s="251" t="s">
        <v>1286</v>
      </c>
      <c r="C115" s="251"/>
    </row>
    <row r="116" spans="1:3" ht="45" x14ac:dyDescent="0.25">
      <c r="A116" s="250">
        <f t="shared" si="1"/>
        <v>101</v>
      </c>
      <c r="B116" s="251" t="s">
        <v>1287</v>
      </c>
      <c r="C116" s="251"/>
    </row>
    <row r="117" spans="1:3" ht="30" x14ac:dyDescent="0.25">
      <c r="A117" s="250">
        <f t="shared" si="1"/>
        <v>102</v>
      </c>
      <c r="B117" s="251" t="s">
        <v>1288</v>
      </c>
      <c r="C117" s="251"/>
    </row>
    <row r="118" spans="1:3" ht="30" x14ac:dyDescent="0.25">
      <c r="A118" s="250">
        <f t="shared" si="1"/>
        <v>103</v>
      </c>
      <c r="B118" s="251" t="s">
        <v>1289</v>
      </c>
      <c r="C118" s="251"/>
    </row>
    <row r="119" spans="1:3" ht="30" x14ac:dyDescent="0.25">
      <c r="A119" s="250">
        <f t="shared" si="1"/>
        <v>104</v>
      </c>
      <c r="B119" s="251" t="s">
        <v>1290</v>
      </c>
      <c r="C119" s="251"/>
    </row>
    <row r="120" spans="1:3" ht="30" x14ac:dyDescent="0.25">
      <c r="A120" s="250">
        <f t="shared" si="1"/>
        <v>105</v>
      </c>
      <c r="B120" s="251" t="s">
        <v>1291</v>
      </c>
      <c r="C120" s="251"/>
    </row>
    <row r="121" spans="1:3" ht="30" x14ac:dyDescent="0.25">
      <c r="A121" s="250">
        <f t="shared" si="1"/>
        <v>106</v>
      </c>
      <c r="B121" s="251" t="s">
        <v>1292</v>
      </c>
      <c r="C121" s="251"/>
    </row>
    <row r="122" spans="1:3" ht="45" x14ac:dyDescent="0.25">
      <c r="A122" s="250">
        <f t="shared" si="1"/>
        <v>107</v>
      </c>
      <c r="B122" s="251" t="s">
        <v>1293</v>
      </c>
      <c r="C122" s="251"/>
    </row>
    <row r="123" spans="1:3" ht="30" x14ac:dyDescent="0.25">
      <c r="A123" s="250">
        <f t="shared" si="1"/>
        <v>108</v>
      </c>
      <c r="B123" s="251" t="s">
        <v>1294</v>
      </c>
      <c r="C123" s="251"/>
    </row>
    <row r="124" spans="1:3" ht="30" x14ac:dyDescent="0.25">
      <c r="A124" s="250">
        <f t="shared" si="1"/>
        <v>109</v>
      </c>
      <c r="B124" s="251" t="s">
        <v>1295</v>
      </c>
      <c r="C124" s="251"/>
    </row>
    <row r="125" spans="1:3" ht="45" x14ac:dyDescent="0.25">
      <c r="A125" s="250">
        <f t="shared" si="1"/>
        <v>110</v>
      </c>
      <c r="B125" s="251" t="s">
        <v>1296</v>
      </c>
      <c r="C125" s="251"/>
    </row>
    <row r="126" spans="1:3" ht="45" x14ac:dyDescent="0.25">
      <c r="A126" s="250">
        <f t="shared" si="1"/>
        <v>111</v>
      </c>
      <c r="B126" s="251" t="s">
        <v>1297</v>
      </c>
      <c r="C126" s="251"/>
    </row>
    <row r="127" spans="1:3" ht="45" x14ac:dyDescent="0.25">
      <c r="A127" s="250">
        <f t="shared" si="1"/>
        <v>112</v>
      </c>
      <c r="B127" s="251" t="s">
        <v>1298</v>
      </c>
      <c r="C127" s="251"/>
    </row>
    <row r="128" spans="1:3" x14ac:dyDescent="0.25">
      <c r="A128" s="250">
        <f t="shared" si="1"/>
        <v>113</v>
      </c>
      <c r="B128" s="251"/>
      <c r="C128" s="251"/>
    </row>
    <row r="129" spans="1:3" x14ac:dyDescent="0.25">
      <c r="A129" s="250">
        <f t="shared" si="1"/>
        <v>114</v>
      </c>
      <c r="B129" s="251"/>
      <c r="C129" s="251"/>
    </row>
    <row r="130" spans="1:3" x14ac:dyDescent="0.25">
      <c r="A130" s="250">
        <f t="shared" si="1"/>
        <v>115</v>
      </c>
      <c r="B130" s="251"/>
      <c r="C130" s="251"/>
    </row>
    <row r="131" spans="1:3" x14ac:dyDescent="0.25">
      <c r="A131" s="250">
        <f t="shared" si="1"/>
        <v>116</v>
      </c>
      <c r="B131" s="251"/>
      <c r="C131" s="251"/>
    </row>
    <row r="132" spans="1:3" x14ac:dyDescent="0.25">
      <c r="A132" s="250">
        <f t="shared" si="1"/>
        <v>117</v>
      </c>
      <c r="B132" s="251"/>
      <c r="C132" s="251"/>
    </row>
    <row r="133" spans="1:3" x14ac:dyDescent="0.25">
      <c r="A133" s="250">
        <f t="shared" si="1"/>
        <v>118</v>
      </c>
      <c r="B133" s="251"/>
      <c r="C133" s="251"/>
    </row>
    <row r="134" spans="1:3" x14ac:dyDescent="0.25">
      <c r="A134" s="250">
        <f t="shared" si="1"/>
        <v>119</v>
      </c>
      <c r="B134" s="251"/>
      <c r="C134" s="251"/>
    </row>
    <row r="135" spans="1:3" x14ac:dyDescent="0.25">
      <c r="A135" s="250">
        <f t="shared" si="1"/>
        <v>120</v>
      </c>
      <c r="B135" s="251"/>
      <c r="C135" s="251"/>
    </row>
    <row r="136" spans="1:3" x14ac:dyDescent="0.25">
      <c r="A136" s="250">
        <f t="shared" si="1"/>
        <v>121</v>
      </c>
      <c r="B136" s="251"/>
      <c r="C136" s="251"/>
    </row>
    <row r="137" spans="1:3" ht="15.75" thickBot="1" x14ac:dyDescent="0.3">
      <c r="A137" s="180">
        <f t="shared" si="1"/>
        <v>122</v>
      </c>
      <c r="B137" s="86"/>
      <c r="C137" s="86"/>
    </row>
    <row r="138" spans="1:3" ht="30.75" customHeight="1" thickBot="1" x14ac:dyDescent="0.3">
      <c r="A138" s="53" t="s">
        <v>1299</v>
      </c>
      <c r="B138" s="53" t="s">
        <v>1300</v>
      </c>
      <c r="C138" s="53" t="s">
        <v>1301</v>
      </c>
    </row>
    <row r="139" spans="1:3" ht="30" x14ac:dyDescent="0.25">
      <c r="A139" s="136">
        <v>1</v>
      </c>
      <c r="B139" s="83" t="s">
        <v>1302</v>
      </c>
      <c r="C139" s="83" t="s">
        <v>1303</v>
      </c>
    </row>
    <row r="140" spans="1:3" ht="30" x14ac:dyDescent="0.25">
      <c r="A140" s="170">
        <f>+A139+1</f>
        <v>2</v>
      </c>
      <c r="B140" s="93" t="s">
        <v>1304</v>
      </c>
      <c r="C140" s="93" t="s">
        <v>1305</v>
      </c>
    </row>
    <row r="141" spans="1:3" ht="30" x14ac:dyDescent="0.25">
      <c r="A141" s="170">
        <f t="shared" ref="A141:A204" si="2">+A140+1</f>
        <v>3</v>
      </c>
      <c r="B141" s="93" t="s">
        <v>1306</v>
      </c>
      <c r="C141" s="93" t="s">
        <v>1307</v>
      </c>
    </row>
    <row r="142" spans="1:3" ht="45" x14ac:dyDescent="0.25">
      <c r="A142" s="170">
        <f t="shared" si="2"/>
        <v>4</v>
      </c>
      <c r="B142" s="93" t="s">
        <v>1308</v>
      </c>
      <c r="C142" s="93" t="s">
        <v>1309</v>
      </c>
    </row>
    <row r="143" spans="1:3" x14ac:dyDescent="0.25">
      <c r="A143" s="250">
        <f t="shared" si="2"/>
        <v>5</v>
      </c>
      <c r="B143" s="251" t="s">
        <v>1310</v>
      </c>
      <c r="C143" s="251" t="s">
        <v>1311</v>
      </c>
    </row>
    <row r="144" spans="1:3" ht="30" x14ac:dyDescent="0.25">
      <c r="A144" s="250">
        <f t="shared" si="2"/>
        <v>6</v>
      </c>
      <c r="B144" s="251" t="s">
        <v>1312</v>
      </c>
      <c r="C144" s="251" t="s">
        <v>1313</v>
      </c>
    </row>
    <row r="145" spans="1:3" ht="45" x14ac:dyDescent="0.25">
      <c r="A145" s="250">
        <f t="shared" si="2"/>
        <v>7</v>
      </c>
      <c r="B145" s="251" t="s">
        <v>1314</v>
      </c>
      <c r="C145" s="251" t="s">
        <v>1315</v>
      </c>
    </row>
    <row r="146" spans="1:3" ht="30" x14ac:dyDescent="0.25">
      <c r="A146" s="250">
        <f t="shared" si="2"/>
        <v>8</v>
      </c>
      <c r="B146" s="251" t="s">
        <v>1316</v>
      </c>
      <c r="C146" s="251" t="s">
        <v>1317</v>
      </c>
    </row>
    <row r="147" spans="1:3" ht="30" x14ac:dyDescent="0.25">
      <c r="A147" s="250">
        <f t="shared" si="2"/>
        <v>9</v>
      </c>
      <c r="B147" s="251" t="s">
        <v>1318</v>
      </c>
      <c r="C147" s="251" t="s">
        <v>1319</v>
      </c>
    </row>
    <row r="148" spans="1:3" ht="30" x14ac:dyDescent="0.25">
      <c r="A148" s="250">
        <f t="shared" si="2"/>
        <v>10</v>
      </c>
      <c r="B148" s="251" t="s">
        <v>1320</v>
      </c>
      <c r="C148" s="251" t="s">
        <v>1321</v>
      </c>
    </row>
    <row r="149" spans="1:3" ht="30" x14ac:dyDescent="0.25">
      <c r="A149" s="250">
        <f t="shared" si="2"/>
        <v>11</v>
      </c>
      <c r="B149" s="251" t="s">
        <v>1322</v>
      </c>
      <c r="C149" s="251" t="s">
        <v>1323</v>
      </c>
    </row>
    <row r="150" spans="1:3" ht="30" x14ac:dyDescent="0.25">
      <c r="A150" s="250">
        <f t="shared" si="2"/>
        <v>12</v>
      </c>
      <c r="B150" s="251" t="s">
        <v>1324</v>
      </c>
      <c r="C150" s="251" t="s">
        <v>1325</v>
      </c>
    </row>
    <row r="151" spans="1:3" x14ac:dyDescent="0.25">
      <c r="A151" s="250">
        <f t="shared" si="2"/>
        <v>13</v>
      </c>
      <c r="B151" s="251" t="s">
        <v>1326</v>
      </c>
      <c r="C151" s="251" t="s">
        <v>1327</v>
      </c>
    </row>
    <row r="152" spans="1:3" ht="30" x14ac:dyDescent="0.25">
      <c r="A152" s="250">
        <f t="shared" si="2"/>
        <v>14</v>
      </c>
      <c r="B152" s="251" t="s">
        <v>1328</v>
      </c>
      <c r="C152" s="251" t="s">
        <v>1329</v>
      </c>
    </row>
    <row r="153" spans="1:3" ht="30" x14ac:dyDescent="0.25">
      <c r="A153" s="250">
        <f t="shared" si="2"/>
        <v>15</v>
      </c>
      <c r="B153" s="251" t="s">
        <v>1330</v>
      </c>
      <c r="C153" s="251" t="s">
        <v>1331</v>
      </c>
    </row>
    <row r="154" spans="1:3" ht="30" x14ac:dyDescent="0.25">
      <c r="A154" s="250">
        <f t="shared" si="2"/>
        <v>16</v>
      </c>
      <c r="B154" s="251" t="s">
        <v>1332</v>
      </c>
      <c r="C154" s="251" t="s">
        <v>1333</v>
      </c>
    </row>
    <row r="155" spans="1:3" ht="45" x14ac:dyDescent="0.25">
      <c r="A155" s="250">
        <f t="shared" si="2"/>
        <v>17</v>
      </c>
      <c r="B155" s="251" t="s">
        <v>1334</v>
      </c>
      <c r="C155" s="251" t="s">
        <v>1335</v>
      </c>
    </row>
    <row r="156" spans="1:3" ht="45" x14ac:dyDescent="0.25">
      <c r="A156" s="250">
        <f t="shared" si="2"/>
        <v>18</v>
      </c>
      <c r="B156" s="251" t="s">
        <v>1336</v>
      </c>
      <c r="C156" s="251" t="s">
        <v>1337</v>
      </c>
    </row>
    <row r="157" spans="1:3" ht="60" x14ac:dyDescent="0.25">
      <c r="A157" s="250">
        <f t="shared" si="2"/>
        <v>19</v>
      </c>
      <c r="B157" s="251" t="s">
        <v>1338</v>
      </c>
      <c r="C157" s="251" t="s">
        <v>1339</v>
      </c>
    </row>
    <row r="158" spans="1:3" ht="30" x14ac:dyDescent="0.25">
      <c r="A158" s="250">
        <f t="shared" si="2"/>
        <v>20</v>
      </c>
      <c r="B158" s="251" t="s">
        <v>1340</v>
      </c>
      <c r="C158" s="251" t="s">
        <v>1341</v>
      </c>
    </row>
    <row r="159" spans="1:3" ht="30" x14ac:dyDescent="0.25">
      <c r="A159" s="250">
        <f t="shared" si="2"/>
        <v>21</v>
      </c>
      <c r="B159" s="251" t="s">
        <v>1342</v>
      </c>
      <c r="C159" s="251" t="s">
        <v>1343</v>
      </c>
    </row>
    <row r="160" spans="1:3" ht="45" x14ac:dyDescent="0.25">
      <c r="A160" s="250">
        <f t="shared" si="2"/>
        <v>22</v>
      </c>
      <c r="B160" s="251" t="s">
        <v>1344</v>
      </c>
      <c r="C160" s="251" t="s">
        <v>1345</v>
      </c>
    </row>
    <row r="161" spans="1:3" ht="30" x14ac:dyDescent="0.25">
      <c r="A161" s="250">
        <f t="shared" si="2"/>
        <v>23</v>
      </c>
      <c r="B161" s="251" t="s">
        <v>1346</v>
      </c>
      <c r="C161" s="251" t="s">
        <v>1347</v>
      </c>
    </row>
    <row r="162" spans="1:3" ht="45" x14ac:dyDescent="0.25">
      <c r="A162" s="250">
        <f t="shared" si="2"/>
        <v>24</v>
      </c>
      <c r="B162" s="251" t="s">
        <v>1348</v>
      </c>
      <c r="C162" s="251" t="s">
        <v>1349</v>
      </c>
    </row>
    <row r="163" spans="1:3" ht="30" x14ac:dyDescent="0.25">
      <c r="A163" s="250">
        <f t="shared" si="2"/>
        <v>25</v>
      </c>
      <c r="B163" s="251" t="s">
        <v>1350</v>
      </c>
      <c r="C163" s="251" t="s">
        <v>1351</v>
      </c>
    </row>
    <row r="164" spans="1:3" ht="30" x14ac:dyDescent="0.25">
      <c r="A164" s="250">
        <f t="shared" si="2"/>
        <v>26</v>
      </c>
      <c r="B164" s="251" t="s">
        <v>1352</v>
      </c>
      <c r="C164" s="251" t="s">
        <v>1353</v>
      </c>
    </row>
    <row r="165" spans="1:3" ht="30" x14ac:dyDescent="0.25">
      <c r="A165" s="250">
        <f t="shared" si="2"/>
        <v>27</v>
      </c>
      <c r="B165" s="251" t="s">
        <v>1354</v>
      </c>
      <c r="C165" s="251" t="s">
        <v>1355</v>
      </c>
    </row>
    <row r="166" spans="1:3" x14ac:dyDescent="0.25">
      <c r="A166" s="250">
        <f t="shared" si="2"/>
        <v>28</v>
      </c>
      <c r="B166" s="251" t="s">
        <v>1356</v>
      </c>
      <c r="C166" s="251" t="s">
        <v>1357</v>
      </c>
    </row>
    <row r="167" spans="1:3" x14ac:dyDescent="0.25">
      <c r="A167" s="250">
        <f t="shared" si="2"/>
        <v>29</v>
      </c>
      <c r="B167" s="251" t="s">
        <v>1358</v>
      </c>
      <c r="C167" s="251" t="s">
        <v>1359</v>
      </c>
    </row>
    <row r="168" spans="1:3" ht="30" x14ac:dyDescent="0.25">
      <c r="A168" s="250">
        <f t="shared" si="2"/>
        <v>30</v>
      </c>
      <c r="B168" s="251" t="s">
        <v>1360</v>
      </c>
      <c r="C168" s="251" t="s">
        <v>1361</v>
      </c>
    </row>
    <row r="169" spans="1:3" x14ac:dyDescent="0.25">
      <c r="A169" s="250">
        <f t="shared" si="2"/>
        <v>31</v>
      </c>
      <c r="B169" s="251" t="s">
        <v>1362</v>
      </c>
      <c r="C169" s="251" t="s">
        <v>1363</v>
      </c>
    </row>
    <row r="170" spans="1:3" ht="30" x14ac:dyDescent="0.25">
      <c r="A170" s="250">
        <f t="shared" si="2"/>
        <v>32</v>
      </c>
      <c r="B170" s="251" t="s">
        <v>1364</v>
      </c>
      <c r="C170" s="251" t="s">
        <v>1365</v>
      </c>
    </row>
    <row r="171" spans="1:3" ht="30" x14ac:dyDescent="0.25">
      <c r="A171" s="250">
        <f t="shared" si="2"/>
        <v>33</v>
      </c>
      <c r="B171" s="251" t="s">
        <v>1366</v>
      </c>
      <c r="C171" s="251" t="s">
        <v>1367</v>
      </c>
    </row>
    <row r="172" spans="1:3" ht="30" x14ac:dyDescent="0.25">
      <c r="A172" s="250">
        <f t="shared" si="2"/>
        <v>34</v>
      </c>
      <c r="B172" s="251" t="s">
        <v>1368</v>
      </c>
      <c r="C172" s="251" t="s">
        <v>1369</v>
      </c>
    </row>
    <row r="173" spans="1:3" ht="45" x14ac:dyDescent="0.25">
      <c r="A173" s="250">
        <f t="shared" si="2"/>
        <v>35</v>
      </c>
      <c r="B173" s="251" t="s">
        <v>1370</v>
      </c>
      <c r="C173" s="251" t="s">
        <v>1371</v>
      </c>
    </row>
    <row r="174" spans="1:3" x14ac:dyDescent="0.25">
      <c r="A174" s="250">
        <f t="shared" si="2"/>
        <v>36</v>
      </c>
      <c r="B174" s="251" t="s">
        <v>1372</v>
      </c>
      <c r="C174" s="251" t="s">
        <v>1373</v>
      </c>
    </row>
    <row r="175" spans="1:3" x14ac:dyDescent="0.25">
      <c r="A175" s="250">
        <f t="shared" si="2"/>
        <v>37</v>
      </c>
      <c r="B175" s="251" t="s">
        <v>1374</v>
      </c>
      <c r="C175" s="251" t="s">
        <v>1375</v>
      </c>
    </row>
    <row r="176" spans="1:3" ht="30" x14ac:dyDescent="0.25">
      <c r="A176" s="250">
        <f t="shared" si="2"/>
        <v>38</v>
      </c>
      <c r="B176" s="251" t="s">
        <v>1376</v>
      </c>
      <c r="C176" s="251" t="s">
        <v>1377</v>
      </c>
    </row>
    <row r="177" spans="1:3" ht="45" x14ac:dyDescent="0.25">
      <c r="A177" s="250">
        <f t="shared" si="2"/>
        <v>39</v>
      </c>
      <c r="B177" s="251" t="s">
        <v>1378</v>
      </c>
      <c r="C177" s="251" t="s">
        <v>1379</v>
      </c>
    </row>
    <row r="178" spans="1:3" x14ac:dyDescent="0.25">
      <c r="A178" s="250">
        <f t="shared" si="2"/>
        <v>40</v>
      </c>
      <c r="B178" s="251" t="s">
        <v>1380</v>
      </c>
      <c r="C178" s="251" t="s">
        <v>1381</v>
      </c>
    </row>
    <row r="179" spans="1:3" ht="30" x14ac:dyDescent="0.25">
      <c r="A179" s="250">
        <f t="shared" si="2"/>
        <v>41</v>
      </c>
      <c r="B179" s="251" t="s">
        <v>1382</v>
      </c>
      <c r="C179" s="251" t="s">
        <v>1383</v>
      </c>
    </row>
    <row r="180" spans="1:3" ht="45" x14ac:dyDescent="0.25">
      <c r="A180" s="250">
        <f t="shared" si="2"/>
        <v>42</v>
      </c>
      <c r="B180" s="251" t="s">
        <v>1384</v>
      </c>
      <c r="C180" s="251" t="s">
        <v>1385</v>
      </c>
    </row>
    <row r="181" spans="1:3" x14ac:dyDescent="0.25">
      <c r="A181" s="250">
        <f t="shared" si="2"/>
        <v>43</v>
      </c>
      <c r="B181" s="251" t="s">
        <v>1386</v>
      </c>
      <c r="C181" s="251" t="s">
        <v>1387</v>
      </c>
    </row>
    <row r="182" spans="1:3" x14ac:dyDescent="0.25">
      <c r="A182" s="250">
        <f t="shared" si="2"/>
        <v>44</v>
      </c>
      <c r="B182" s="251" t="s">
        <v>1388</v>
      </c>
      <c r="C182" s="251" t="s">
        <v>1389</v>
      </c>
    </row>
    <row r="183" spans="1:3" x14ac:dyDescent="0.25">
      <c r="A183" s="250">
        <f t="shared" si="2"/>
        <v>45</v>
      </c>
      <c r="B183" s="251" t="s">
        <v>1390</v>
      </c>
      <c r="C183" s="251" t="s">
        <v>1391</v>
      </c>
    </row>
    <row r="184" spans="1:3" x14ac:dyDescent="0.25">
      <c r="A184" s="250">
        <f t="shared" si="2"/>
        <v>46</v>
      </c>
      <c r="B184" s="251" t="s">
        <v>1392</v>
      </c>
      <c r="C184" s="251" t="s">
        <v>1393</v>
      </c>
    </row>
    <row r="185" spans="1:3" ht="30" x14ac:dyDescent="0.25">
      <c r="A185" s="250">
        <f t="shared" si="2"/>
        <v>47</v>
      </c>
      <c r="B185" s="251" t="s">
        <v>1394</v>
      </c>
      <c r="C185" s="251" t="s">
        <v>1395</v>
      </c>
    </row>
    <row r="186" spans="1:3" ht="30" x14ac:dyDescent="0.25">
      <c r="A186" s="250">
        <f t="shared" si="2"/>
        <v>48</v>
      </c>
      <c r="B186" s="251" t="s">
        <v>1396</v>
      </c>
      <c r="C186" s="251" t="s">
        <v>1397</v>
      </c>
    </row>
    <row r="187" spans="1:3" x14ac:dyDescent="0.25">
      <c r="A187" s="250">
        <f t="shared" si="2"/>
        <v>49</v>
      </c>
      <c r="B187" s="251" t="s">
        <v>1398</v>
      </c>
      <c r="C187" s="251" t="s">
        <v>1399</v>
      </c>
    </row>
    <row r="188" spans="1:3" ht="30" x14ac:dyDescent="0.25">
      <c r="A188" s="250">
        <f t="shared" si="2"/>
        <v>50</v>
      </c>
      <c r="B188" s="251" t="s">
        <v>1400</v>
      </c>
      <c r="C188" s="251" t="s">
        <v>1401</v>
      </c>
    </row>
    <row r="189" spans="1:3" ht="30" x14ac:dyDescent="0.25">
      <c r="A189" s="250">
        <f t="shared" si="2"/>
        <v>51</v>
      </c>
      <c r="B189" s="251" t="s">
        <v>1402</v>
      </c>
      <c r="C189" s="251" t="s">
        <v>1403</v>
      </c>
    </row>
    <row r="190" spans="1:3" x14ac:dyDescent="0.25">
      <c r="A190" s="250">
        <f t="shared" si="2"/>
        <v>52</v>
      </c>
      <c r="B190" s="251" t="s">
        <v>1404</v>
      </c>
      <c r="C190" s="251" t="s">
        <v>1405</v>
      </c>
    </row>
    <row r="191" spans="1:3" x14ac:dyDescent="0.25">
      <c r="A191" s="250">
        <f t="shared" si="2"/>
        <v>53</v>
      </c>
      <c r="B191" s="251" t="s">
        <v>1406</v>
      </c>
      <c r="C191" s="251" t="s">
        <v>1407</v>
      </c>
    </row>
    <row r="192" spans="1:3" ht="30" x14ac:dyDescent="0.25">
      <c r="A192" s="250">
        <f t="shared" si="2"/>
        <v>54</v>
      </c>
      <c r="B192" s="251" t="s">
        <v>1408</v>
      </c>
      <c r="C192" s="251" t="s">
        <v>1409</v>
      </c>
    </row>
    <row r="193" spans="1:3" ht="30" x14ac:dyDescent="0.25">
      <c r="A193" s="250">
        <f t="shared" si="2"/>
        <v>55</v>
      </c>
      <c r="B193" s="251" t="s">
        <v>1410</v>
      </c>
      <c r="C193" s="251" t="s">
        <v>1411</v>
      </c>
    </row>
    <row r="194" spans="1:3" ht="30" x14ac:dyDescent="0.25">
      <c r="A194" s="250">
        <f t="shared" si="2"/>
        <v>56</v>
      </c>
      <c r="B194" s="251" t="s">
        <v>1412</v>
      </c>
      <c r="C194" s="251" t="s">
        <v>1413</v>
      </c>
    </row>
    <row r="195" spans="1:3" ht="30" x14ac:dyDescent="0.25">
      <c r="A195" s="250">
        <f t="shared" si="2"/>
        <v>57</v>
      </c>
      <c r="B195" s="251" t="s">
        <v>1414</v>
      </c>
      <c r="C195" s="251" t="s">
        <v>1415</v>
      </c>
    </row>
    <row r="196" spans="1:3" ht="30" x14ac:dyDescent="0.25">
      <c r="A196" s="250">
        <f t="shared" si="2"/>
        <v>58</v>
      </c>
      <c r="B196" s="251" t="s">
        <v>1416</v>
      </c>
      <c r="C196" s="251" t="s">
        <v>1417</v>
      </c>
    </row>
    <row r="197" spans="1:3" x14ac:dyDescent="0.25">
      <c r="A197" s="250">
        <f t="shared" si="2"/>
        <v>59</v>
      </c>
      <c r="B197" s="251" t="s">
        <v>1418</v>
      </c>
      <c r="C197" s="251" t="s">
        <v>1419</v>
      </c>
    </row>
    <row r="198" spans="1:3" ht="30" x14ac:dyDescent="0.25">
      <c r="A198" s="250">
        <f t="shared" si="2"/>
        <v>60</v>
      </c>
      <c r="B198" s="251" t="s">
        <v>1420</v>
      </c>
      <c r="C198" s="251" t="s">
        <v>1421</v>
      </c>
    </row>
    <row r="199" spans="1:3" ht="60" x14ac:dyDescent="0.25">
      <c r="A199" s="250">
        <f t="shared" si="2"/>
        <v>61</v>
      </c>
      <c r="B199" s="251" t="s">
        <v>1422</v>
      </c>
      <c r="C199" s="251" t="s">
        <v>1423</v>
      </c>
    </row>
    <row r="200" spans="1:3" ht="30" x14ac:dyDescent="0.25">
      <c r="A200" s="250">
        <f t="shared" si="2"/>
        <v>62</v>
      </c>
      <c r="B200" s="251" t="s">
        <v>1424</v>
      </c>
      <c r="C200" s="251" t="s">
        <v>1425</v>
      </c>
    </row>
    <row r="201" spans="1:3" ht="30" x14ac:dyDescent="0.25">
      <c r="A201" s="250">
        <f t="shared" si="2"/>
        <v>63</v>
      </c>
      <c r="B201" s="251" t="s">
        <v>1426</v>
      </c>
      <c r="C201" s="251" t="s">
        <v>1427</v>
      </c>
    </row>
    <row r="202" spans="1:3" ht="30" x14ac:dyDescent="0.25">
      <c r="A202" s="250">
        <f t="shared" si="2"/>
        <v>64</v>
      </c>
      <c r="B202" s="251" t="s">
        <v>1428</v>
      </c>
      <c r="C202" s="251" t="s">
        <v>1429</v>
      </c>
    </row>
    <row r="203" spans="1:3" ht="60" x14ac:dyDescent="0.25">
      <c r="A203" s="250">
        <f t="shared" si="2"/>
        <v>65</v>
      </c>
      <c r="B203" s="251" t="s">
        <v>1430</v>
      </c>
      <c r="C203" s="251" t="s">
        <v>1431</v>
      </c>
    </row>
    <row r="204" spans="1:3" ht="30" x14ac:dyDescent="0.25">
      <c r="A204" s="250">
        <f t="shared" si="2"/>
        <v>66</v>
      </c>
      <c r="B204" s="251" t="s">
        <v>1432</v>
      </c>
      <c r="C204" s="251" t="s">
        <v>1433</v>
      </c>
    </row>
    <row r="205" spans="1:3" ht="30" x14ac:dyDescent="0.25">
      <c r="A205" s="250">
        <f t="shared" ref="A205:A244" si="3">+A204+1</f>
        <v>67</v>
      </c>
      <c r="B205" s="251" t="s">
        <v>1434</v>
      </c>
      <c r="C205" s="251" t="s">
        <v>1435</v>
      </c>
    </row>
    <row r="206" spans="1:3" ht="30" x14ac:dyDescent="0.25">
      <c r="A206" s="250">
        <f t="shared" si="3"/>
        <v>68</v>
      </c>
      <c r="B206" s="251" t="s">
        <v>1436</v>
      </c>
      <c r="C206" s="251" t="s">
        <v>1437</v>
      </c>
    </row>
    <row r="207" spans="1:3" ht="30" x14ac:dyDescent="0.25">
      <c r="A207" s="250">
        <f t="shared" si="3"/>
        <v>69</v>
      </c>
      <c r="B207" s="251" t="s">
        <v>1438</v>
      </c>
      <c r="C207" s="251" t="s">
        <v>1439</v>
      </c>
    </row>
    <row r="208" spans="1:3" ht="90" x14ac:dyDescent="0.25">
      <c r="A208" s="250">
        <f t="shared" si="3"/>
        <v>70</v>
      </c>
      <c r="B208" s="251" t="s">
        <v>1440</v>
      </c>
      <c r="C208" s="251" t="s">
        <v>1441</v>
      </c>
    </row>
    <row r="209" spans="1:3" ht="75" x14ac:dyDescent="0.25">
      <c r="A209" s="250">
        <f t="shared" si="3"/>
        <v>71</v>
      </c>
      <c r="B209" s="251" t="s">
        <v>1442</v>
      </c>
      <c r="C209" s="251" t="s">
        <v>1443</v>
      </c>
    </row>
    <row r="210" spans="1:3" ht="30" x14ac:dyDescent="0.25">
      <c r="A210" s="250">
        <f t="shared" si="3"/>
        <v>72</v>
      </c>
      <c r="B210" s="251" t="s">
        <v>1444</v>
      </c>
      <c r="C210" s="251" t="s">
        <v>1445</v>
      </c>
    </row>
    <row r="211" spans="1:3" ht="45" x14ac:dyDescent="0.25">
      <c r="A211" s="250">
        <f t="shared" si="3"/>
        <v>73</v>
      </c>
      <c r="B211" s="251" t="s">
        <v>1446</v>
      </c>
      <c r="C211" s="251" t="s">
        <v>1447</v>
      </c>
    </row>
    <row r="212" spans="1:3" ht="30" x14ac:dyDescent="0.25">
      <c r="A212" s="250">
        <f t="shared" si="3"/>
        <v>74</v>
      </c>
      <c r="B212" s="251" t="s">
        <v>1448</v>
      </c>
      <c r="C212" s="251" t="s">
        <v>1449</v>
      </c>
    </row>
    <row r="213" spans="1:3" ht="45" x14ac:dyDescent="0.25">
      <c r="A213" s="250">
        <f t="shared" si="3"/>
        <v>75</v>
      </c>
      <c r="B213" s="251" t="s">
        <v>1450</v>
      </c>
      <c r="C213" s="251" t="s">
        <v>1451</v>
      </c>
    </row>
    <row r="214" spans="1:3" ht="30" x14ac:dyDescent="0.25">
      <c r="A214" s="250">
        <f t="shared" si="3"/>
        <v>76</v>
      </c>
      <c r="B214" s="251" t="s">
        <v>1452</v>
      </c>
      <c r="C214" s="251" t="s">
        <v>1453</v>
      </c>
    </row>
    <row r="215" spans="1:3" ht="30" x14ac:dyDescent="0.25">
      <c r="A215" s="250">
        <f t="shared" si="3"/>
        <v>77</v>
      </c>
      <c r="B215" s="251"/>
      <c r="C215" s="251" t="s">
        <v>1454</v>
      </c>
    </row>
    <row r="216" spans="1:3" ht="30" x14ac:dyDescent="0.25">
      <c r="A216" s="250">
        <f t="shared" si="3"/>
        <v>78</v>
      </c>
      <c r="B216" s="251"/>
      <c r="C216" s="251" t="s">
        <v>1455</v>
      </c>
    </row>
    <row r="217" spans="1:3" x14ac:dyDescent="0.25">
      <c r="A217" s="250">
        <f t="shared" si="3"/>
        <v>79</v>
      </c>
      <c r="B217" s="251"/>
      <c r="C217" s="251" t="s">
        <v>1456</v>
      </c>
    </row>
    <row r="218" spans="1:3" x14ac:dyDescent="0.25">
      <c r="A218" s="250">
        <f t="shared" si="3"/>
        <v>80</v>
      </c>
      <c r="B218" s="251"/>
      <c r="C218" s="251" t="s">
        <v>1457</v>
      </c>
    </row>
    <row r="219" spans="1:3" x14ac:dyDescent="0.25">
      <c r="A219" s="250">
        <f t="shared" si="3"/>
        <v>81</v>
      </c>
      <c r="B219" s="251"/>
      <c r="C219" s="251" t="s">
        <v>1458</v>
      </c>
    </row>
    <row r="220" spans="1:3" x14ac:dyDescent="0.25">
      <c r="A220" s="250">
        <f t="shared" si="3"/>
        <v>82</v>
      </c>
      <c r="B220" s="251"/>
      <c r="C220" s="251" t="s">
        <v>1459</v>
      </c>
    </row>
    <row r="221" spans="1:3" x14ac:dyDescent="0.25">
      <c r="A221" s="250">
        <f t="shared" si="3"/>
        <v>83</v>
      </c>
      <c r="B221" s="251"/>
      <c r="C221" s="251" t="s">
        <v>1460</v>
      </c>
    </row>
    <row r="222" spans="1:3" x14ac:dyDescent="0.25">
      <c r="A222" s="250">
        <f t="shared" si="3"/>
        <v>84</v>
      </c>
      <c r="B222" s="251"/>
      <c r="C222" s="251" t="s">
        <v>1461</v>
      </c>
    </row>
    <row r="223" spans="1:3" x14ac:dyDescent="0.25">
      <c r="A223" s="250">
        <f t="shared" si="3"/>
        <v>85</v>
      </c>
      <c r="B223" s="251"/>
      <c r="C223" s="251" t="s">
        <v>1462</v>
      </c>
    </row>
    <row r="224" spans="1:3" x14ac:dyDescent="0.25">
      <c r="A224" s="250">
        <f t="shared" si="3"/>
        <v>86</v>
      </c>
      <c r="B224" s="251"/>
      <c r="C224" s="251" t="s">
        <v>1463</v>
      </c>
    </row>
    <row r="225" spans="1:3" ht="30" x14ac:dyDescent="0.25">
      <c r="A225" s="250">
        <f t="shared" si="3"/>
        <v>87</v>
      </c>
      <c r="B225" s="251"/>
      <c r="C225" s="251" t="s">
        <v>1464</v>
      </c>
    </row>
    <row r="226" spans="1:3" ht="30" x14ac:dyDescent="0.25">
      <c r="A226" s="250">
        <f t="shared" si="3"/>
        <v>88</v>
      </c>
      <c r="B226" s="251"/>
      <c r="C226" s="251" t="s">
        <v>1465</v>
      </c>
    </row>
    <row r="227" spans="1:3" ht="30" x14ac:dyDescent="0.25">
      <c r="A227" s="250">
        <f t="shared" si="3"/>
        <v>89</v>
      </c>
      <c r="B227" s="251"/>
      <c r="C227" s="251" t="s">
        <v>1466</v>
      </c>
    </row>
    <row r="228" spans="1:3" ht="30" x14ac:dyDescent="0.25">
      <c r="A228" s="250">
        <f t="shared" si="3"/>
        <v>90</v>
      </c>
      <c r="B228" s="251"/>
      <c r="C228" s="251" t="s">
        <v>1467</v>
      </c>
    </row>
    <row r="229" spans="1:3" x14ac:dyDescent="0.25">
      <c r="A229" s="250">
        <f t="shared" si="3"/>
        <v>91</v>
      </c>
      <c r="B229" s="251"/>
      <c r="C229" s="251" t="s">
        <v>1468</v>
      </c>
    </row>
    <row r="230" spans="1:3" x14ac:dyDescent="0.25">
      <c r="A230" s="250">
        <f t="shared" si="3"/>
        <v>92</v>
      </c>
      <c r="B230" s="251"/>
      <c r="C230" s="251" t="s">
        <v>1469</v>
      </c>
    </row>
    <row r="231" spans="1:3" x14ac:dyDescent="0.25">
      <c r="A231" s="250">
        <f t="shared" si="3"/>
        <v>93</v>
      </c>
      <c r="B231" s="251"/>
      <c r="C231" s="251" t="s">
        <v>1470</v>
      </c>
    </row>
    <row r="232" spans="1:3" ht="30" x14ac:dyDescent="0.25">
      <c r="A232" s="250">
        <f t="shared" si="3"/>
        <v>94</v>
      </c>
      <c r="B232" s="251"/>
      <c r="C232" s="251" t="s">
        <v>1471</v>
      </c>
    </row>
    <row r="233" spans="1:3" ht="30" x14ac:dyDescent="0.25">
      <c r="A233" s="250">
        <f t="shared" si="3"/>
        <v>95</v>
      </c>
      <c r="B233" s="251"/>
      <c r="C233" s="251" t="s">
        <v>1472</v>
      </c>
    </row>
    <row r="234" spans="1:3" ht="30" x14ac:dyDescent="0.25">
      <c r="A234" s="250">
        <f t="shared" si="3"/>
        <v>96</v>
      </c>
      <c r="B234" s="251"/>
      <c r="C234" s="251" t="s">
        <v>1473</v>
      </c>
    </row>
    <row r="235" spans="1:3" ht="30" x14ac:dyDescent="0.25">
      <c r="A235" s="250">
        <f t="shared" si="3"/>
        <v>97</v>
      </c>
      <c r="B235" s="251"/>
      <c r="C235" s="251" t="s">
        <v>1474</v>
      </c>
    </row>
    <row r="236" spans="1:3" ht="30" x14ac:dyDescent="0.25">
      <c r="A236" s="250">
        <f t="shared" si="3"/>
        <v>98</v>
      </c>
      <c r="B236" s="251"/>
      <c r="C236" s="251" t="s">
        <v>1475</v>
      </c>
    </row>
    <row r="237" spans="1:3" ht="30" x14ac:dyDescent="0.25">
      <c r="A237" s="250">
        <f t="shared" si="3"/>
        <v>99</v>
      </c>
      <c r="B237" s="251"/>
      <c r="C237" s="251" t="s">
        <v>1476</v>
      </c>
    </row>
    <row r="238" spans="1:3" x14ac:dyDescent="0.25">
      <c r="A238" s="250">
        <f t="shared" si="3"/>
        <v>100</v>
      </c>
      <c r="B238" s="251"/>
      <c r="C238" s="251" t="s">
        <v>1477</v>
      </c>
    </row>
    <row r="239" spans="1:3" ht="30" x14ac:dyDescent="0.25">
      <c r="A239" s="250">
        <f t="shared" si="3"/>
        <v>101</v>
      </c>
      <c r="B239" s="251"/>
      <c r="C239" s="251" t="s">
        <v>1478</v>
      </c>
    </row>
    <row r="240" spans="1:3" ht="30" x14ac:dyDescent="0.25">
      <c r="A240" s="250">
        <f t="shared" si="3"/>
        <v>102</v>
      </c>
      <c r="B240" s="251"/>
      <c r="C240" s="251" t="s">
        <v>1479</v>
      </c>
    </row>
    <row r="241" spans="1:3" ht="30" x14ac:dyDescent="0.25">
      <c r="A241" s="250">
        <f t="shared" si="3"/>
        <v>103</v>
      </c>
      <c r="B241" s="251"/>
      <c r="C241" s="251" t="s">
        <v>1480</v>
      </c>
    </row>
    <row r="242" spans="1:3" ht="30" x14ac:dyDescent="0.25">
      <c r="A242" s="250">
        <f t="shared" si="3"/>
        <v>104</v>
      </c>
      <c r="B242" s="251"/>
      <c r="C242" s="251" t="s">
        <v>1481</v>
      </c>
    </row>
    <row r="243" spans="1:3" ht="30" x14ac:dyDescent="0.25">
      <c r="A243" s="250">
        <f t="shared" si="3"/>
        <v>105</v>
      </c>
      <c r="B243" s="251"/>
      <c r="C243" s="251" t="s">
        <v>1482</v>
      </c>
    </row>
    <row r="244" spans="1:3" ht="45.75" thickBot="1" x14ac:dyDescent="0.3">
      <c r="A244" s="180">
        <f t="shared" si="3"/>
        <v>106</v>
      </c>
      <c r="B244" s="86"/>
      <c r="C244" s="86" t="s">
        <v>1483</v>
      </c>
    </row>
    <row r="246" spans="1:3" x14ac:dyDescent="0.25">
      <c r="A246" s="8" t="s">
        <v>1484</v>
      </c>
    </row>
    <row r="247" spans="1:3" ht="30" x14ac:dyDescent="0.25">
      <c r="A247" s="19" t="s">
        <v>1485</v>
      </c>
      <c r="B247" s="8" t="s">
        <v>1486</v>
      </c>
    </row>
    <row r="248" spans="1:3" x14ac:dyDescent="0.25">
      <c r="A248" s="221" t="s">
        <v>1487</v>
      </c>
    </row>
    <row r="249" spans="1:3" x14ac:dyDescent="0.25">
      <c r="A249" s="356" t="s">
        <v>1488</v>
      </c>
      <c r="B249" s="356"/>
    </row>
    <row r="250" spans="1:3" ht="178.5" customHeight="1" x14ac:dyDescent="0.25">
      <c r="A250" s="364" t="s">
        <v>1489</v>
      </c>
      <c r="B250" s="364"/>
      <c r="C250" s="220"/>
    </row>
    <row r="251" spans="1:3" ht="30" customHeight="1" x14ac:dyDescent="0.25">
      <c r="A251" s="374"/>
      <c r="B251" s="374"/>
    </row>
    <row r="252" spans="1:3" x14ac:dyDescent="0.25">
      <c r="A252" s="356"/>
      <c r="B252" s="356"/>
    </row>
    <row r="253" spans="1:3" ht="30" customHeight="1" x14ac:dyDescent="0.25"/>
    <row r="254" spans="1:3" ht="45" customHeight="1" x14ac:dyDescent="0.25">
      <c r="A254" s="356"/>
      <c r="B254" s="356"/>
    </row>
  </sheetData>
  <mergeCells count="5">
    <mergeCell ref="A251:B251"/>
    <mergeCell ref="A252:B252"/>
    <mergeCell ref="A249:B249"/>
    <mergeCell ref="A254:B254"/>
    <mergeCell ref="A250:B250"/>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7B5DF-4E4F-4089-AFC6-CC483AD53336}">
  <dimension ref="A1:N154"/>
  <sheetViews>
    <sheetView showGridLines="0" workbookViewId="0">
      <selection activeCell="L23" sqref="L23"/>
    </sheetView>
  </sheetViews>
  <sheetFormatPr baseColWidth="10" defaultColWidth="11.42578125" defaultRowHeight="15" x14ac:dyDescent="0.25"/>
  <cols>
    <col min="2" max="2" width="30.28515625" bestFit="1" customWidth="1"/>
    <col min="3" max="3" width="30.5703125" bestFit="1" customWidth="1"/>
    <col min="4" max="4" width="8.42578125" bestFit="1" customWidth="1"/>
    <col min="5" max="5" width="1.5703125" customWidth="1"/>
    <col min="6" max="6" width="13" bestFit="1" customWidth="1"/>
  </cols>
  <sheetData>
    <row r="1" spans="2:14" x14ac:dyDescent="0.25">
      <c r="B1" s="18" t="s">
        <v>1490</v>
      </c>
      <c r="C1" s="34"/>
      <c r="D1" s="34"/>
      <c r="E1" s="34"/>
      <c r="F1" s="34"/>
      <c r="G1" s="34"/>
      <c r="H1" s="34"/>
      <c r="I1" s="34"/>
      <c r="J1" s="34"/>
    </row>
    <row r="2" spans="2:14" ht="15.75" thickBot="1" x14ac:dyDescent="0.3"/>
    <row r="3" spans="2:14" ht="15.75" thickBot="1" x14ac:dyDescent="0.3">
      <c r="B3" s="375" t="s">
        <v>685</v>
      </c>
      <c r="C3" s="137" t="s">
        <v>1491</v>
      </c>
      <c r="D3" s="138">
        <v>1</v>
      </c>
      <c r="E3" s="32"/>
      <c r="F3" s="35">
        <v>0</v>
      </c>
      <c r="G3" s="36">
        <v>0</v>
      </c>
      <c r="H3" s="143">
        <v>0</v>
      </c>
      <c r="I3" s="144">
        <v>0</v>
      </c>
      <c r="J3" s="145">
        <v>0</v>
      </c>
      <c r="L3" s="158">
        <f>+SUM(J3:J7)</f>
        <v>18</v>
      </c>
      <c r="M3" s="159" t="s">
        <v>133</v>
      </c>
      <c r="N3" s="182">
        <f>+L3/$L$7</f>
        <v>0.8571428571428571</v>
      </c>
    </row>
    <row r="4" spans="2:14" ht="15.75" thickBot="1" x14ac:dyDescent="0.3">
      <c r="B4" s="376"/>
      <c r="C4" s="139" t="s">
        <v>695</v>
      </c>
      <c r="D4" s="140">
        <v>0.8</v>
      </c>
      <c r="E4" s="32"/>
      <c r="F4" s="147">
        <v>0</v>
      </c>
      <c r="G4" s="148">
        <v>0</v>
      </c>
      <c r="H4" s="146">
        <v>0</v>
      </c>
      <c r="I4" s="153">
        <v>0</v>
      </c>
      <c r="J4" s="154">
        <v>0</v>
      </c>
      <c r="L4" s="160">
        <f>+SUM(F3:I3,H4:I4,I5:I7)</f>
        <v>3</v>
      </c>
      <c r="M4" s="161" t="s">
        <v>113</v>
      </c>
      <c r="N4" s="182">
        <f t="shared" ref="N4:N6" si="0">+L4/$L$7</f>
        <v>0.14285714285714285</v>
      </c>
    </row>
    <row r="5" spans="2:14" ht="15.75" thickBot="1" x14ac:dyDescent="0.3">
      <c r="B5" s="376"/>
      <c r="C5" s="139" t="s">
        <v>693</v>
      </c>
      <c r="D5" s="140">
        <v>0.6</v>
      </c>
      <c r="E5" s="32"/>
      <c r="F5" s="149">
        <v>0</v>
      </c>
      <c r="G5" s="150">
        <v>0</v>
      </c>
      <c r="H5" s="151">
        <v>0</v>
      </c>
      <c r="I5" s="155">
        <v>0</v>
      </c>
      <c r="J5" s="154">
        <v>0</v>
      </c>
      <c r="L5" s="162">
        <f>+SUM(F4:G5,H5,G6:H6,H7)</f>
        <v>0</v>
      </c>
      <c r="M5" s="161" t="s">
        <v>100</v>
      </c>
      <c r="N5" s="182">
        <f t="shared" si="0"/>
        <v>0</v>
      </c>
    </row>
    <row r="6" spans="2:14" ht="15.75" thickBot="1" x14ac:dyDescent="0.3">
      <c r="B6" s="376"/>
      <c r="C6" s="139" t="s">
        <v>691</v>
      </c>
      <c r="D6" s="140">
        <v>0.4</v>
      </c>
      <c r="E6" s="32"/>
      <c r="F6" s="37">
        <v>0</v>
      </c>
      <c r="G6" s="149">
        <v>0</v>
      </c>
      <c r="H6" s="152">
        <v>0</v>
      </c>
      <c r="I6" s="155">
        <v>0</v>
      </c>
      <c r="J6" s="154">
        <v>0</v>
      </c>
      <c r="L6" s="163">
        <f>+SUM(F6:F7,G7)</f>
        <v>0</v>
      </c>
      <c r="M6" s="164" t="s">
        <v>277</v>
      </c>
      <c r="N6" s="182">
        <f t="shared" si="0"/>
        <v>0</v>
      </c>
    </row>
    <row r="7" spans="2:14" ht="15.75" thickBot="1" x14ac:dyDescent="0.3">
      <c r="B7" s="377"/>
      <c r="C7" s="141" t="s">
        <v>689</v>
      </c>
      <c r="D7" s="142">
        <v>0.2</v>
      </c>
      <c r="E7" s="32"/>
      <c r="F7" s="38">
        <v>0</v>
      </c>
      <c r="G7" s="39">
        <v>0</v>
      </c>
      <c r="H7" s="319">
        <v>0</v>
      </c>
      <c r="I7" s="156">
        <v>3</v>
      </c>
      <c r="J7" s="157">
        <v>18</v>
      </c>
      <c r="L7" s="183">
        <f>+SUM(L3:L6)</f>
        <v>21</v>
      </c>
      <c r="N7" s="42"/>
    </row>
    <row r="8" spans="2:14" x14ac:dyDescent="0.25">
      <c r="F8" s="25" t="s">
        <v>704</v>
      </c>
      <c r="G8" s="25" t="s">
        <v>706</v>
      </c>
      <c r="H8" s="25" t="s">
        <v>100</v>
      </c>
      <c r="I8" s="25" t="s">
        <v>707</v>
      </c>
      <c r="J8" s="25" t="s">
        <v>708</v>
      </c>
      <c r="N8" s="41"/>
    </row>
    <row r="9" spans="2:14" ht="15.75" thickBot="1" x14ac:dyDescent="0.3">
      <c r="F9" s="31">
        <v>0.2</v>
      </c>
      <c r="G9" s="31">
        <v>0.4</v>
      </c>
      <c r="H9" s="31">
        <v>0.6</v>
      </c>
      <c r="I9" s="31">
        <v>0.8</v>
      </c>
      <c r="J9" s="31">
        <v>1</v>
      </c>
    </row>
    <row r="10" spans="2:14" ht="15.75" thickBot="1" x14ac:dyDescent="0.3"/>
    <row r="11" spans="2:14" ht="15.75" thickBot="1" x14ac:dyDescent="0.3">
      <c r="F11" s="22" t="s">
        <v>25</v>
      </c>
      <c r="G11" s="23"/>
      <c r="H11" s="23"/>
      <c r="I11" s="23"/>
      <c r="J11" s="24"/>
    </row>
    <row r="15" spans="2:14" x14ac:dyDescent="0.25">
      <c r="B15" s="18" t="s">
        <v>1492</v>
      </c>
      <c r="C15" s="34"/>
      <c r="D15" s="34"/>
      <c r="E15" s="34"/>
      <c r="F15" s="34"/>
      <c r="G15" s="34"/>
      <c r="H15" s="34"/>
      <c r="I15" s="34"/>
      <c r="J15" s="34"/>
    </row>
    <row r="16" spans="2:14" ht="15.75" thickBot="1" x14ac:dyDescent="0.3"/>
    <row r="17" spans="2:14" ht="15.75" thickBot="1" x14ac:dyDescent="0.3">
      <c r="B17" s="375" t="s">
        <v>685</v>
      </c>
      <c r="C17" s="26" t="s">
        <v>1491</v>
      </c>
      <c r="D17" s="33">
        <v>1</v>
      </c>
      <c r="E17" s="32"/>
      <c r="F17" s="35">
        <v>0</v>
      </c>
      <c r="G17" s="36">
        <v>0</v>
      </c>
      <c r="H17" s="143">
        <v>0</v>
      </c>
      <c r="I17" s="144">
        <v>0</v>
      </c>
      <c r="J17" s="145">
        <v>0</v>
      </c>
      <c r="L17" s="158">
        <f>+SUM(J17:J21)</f>
        <v>18</v>
      </c>
      <c r="M17" s="159" t="s">
        <v>133</v>
      </c>
      <c r="N17" s="219">
        <f>+L17/$L$21</f>
        <v>0.8571428571428571</v>
      </c>
    </row>
    <row r="18" spans="2:14" ht="15.75" thickBot="1" x14ac:dyDescent="0.3">
      <c r="B18" s="376"/>
      <c r="C18" s="27" t="s">
        <v>695</v>
      </c>
      <c r="D18" s="30">
        <v>0.8</v>
      </c>
      <c r="E18" s="32"/>
      <c r="F18" s="147">
        <v>0</v>
      </c>
      <c r="G18" s="148">
        <v>0</v>
      </c>
      <c r="H18" s="146">
        <v>0</v>
      </c>
      <c r="I18" s="153">
        <v>0</v>
      </c>
      <c r="J18" s="154">
        <v>0</v>
      </c>
      <c r="L18" s="160">
        <f>+SUM(F17:I17,H18:I18,I19:I21)</f>
        <v>3</v>
      </c>
      <c r="M18" s="161" t="s">
        <v>113</v>
      </c>
      <c r="N18" s="219">
        <f t="shared" ref="N18:N20" si="1">+L18/$L$21</f>
        <v>0.14285714285714285</v>
      </c>
    </row>
    <row r="19" spans="2:14" ht="15.75" thickBot="1" x14ac:dyDescent="0.3">
      <c r="B19" s="376"/>
      <c r="C19" s="27" t="s">
        <v>693</v>
      </c>
      <c r="D19" s="30">
        <v>0.6</v>
      </c>
      <c r="E19" s="32"/>
      <c r="F19" s="149">
        <v>0</v>
      </c>
      <c r="G19" s="150">
        <v>0</v>
      </c>
      <c r="H19" s="151">
        <v>0</v>
      </c>
      <c r="I19" s="155">
        <v>0</v>
      </c>
      <c r="J19" s="154">
        <v>0</v>
      </c>
      <c r="L19" s="162">
        <f>+SUM(F18:G19,H19,G20:H20,H21)</f>
        <v>0</v>
      </c>
      <c r="M19" s="161" t="s">
        <v>100</v>
      </c>
      <c r="N19" s="219">
        <f t="shared" si="1"/>
        <v>0</v>
      </c>
    </row>
    <row r="20" spans="2:14" ht="15.75" thickBot="1" x14ac:dyDescent="0.3">
      <c r="B20" s="376"/>
      <c r="C20" s="27" t="s">
        <v>691</v>
      </c>
      <c r="D20" s="30">
        <v>0.4</v>
      </c>
      <c r="E20" s="32"/>
      <c r="F20" s="37">
        <v>0</v>
      </c>
      <c r="G20" s="149">
        <v>0</v>
      </c>
      <c r="H20" s="152">
        <v>0</v>
      </c>
      <c r="I20" s="155">
        <v>0</v>
      </c>
      <c r="J20" s="154">
        <v>0</v>
      </c>
      <c r="L20" s="163">
        <f>+SUM(F20:F21,G21)</f>
        <v>0</v>
      </c>
      <c r="M20" s="164" t="s">
        <v>277</v>
      </c>
      <c r="N20" s="219">
        <f t="shared" si="1"/>
        <v>0</v>
      </c>
    </row>
    <row r="21" spans="2:14" ht="15.75" thickBot="1" x14ac:dyDescent="0.3">
      <c r="B21" s="377"/>
      <c r="C21" s="28" t="s">
        <v>689</v>
      </c>
      <c r="D21" s="29">
        <v>0.2</v>
      </c>
      <c r="E21" s="32"/>
      <c r="F21" s="38">
        <v>0</v>
      </c>
      <c r="G21" s="39">
        <v>0</v>
      </c>
      <c r="H21" s="319">
        <v>0</v>
      </c>
      <c r="I21" s="156">
        <v>3</v>
      </c>
      <c r="J21" s="157">
        <v>18</v>
      </c>
      <c r="L21" s="183">
        <f>+SUM(L17:L20)</f>
        <v>21</v>
      </c>
      <c r="N21" s="184"/>
    </row>
    <row r="22" spans="2:14" x14ac:dyDescent="0.25">
      <c r="F22" s="166" t="s">
        <v>704</v>
      </c>
      <c r="G22" s="166" t="s">
        <v>706</v>
      </c>
      <c r="H22" s="166" t="s">
        <v>100</v>
      </c>
      <c r="I22" s="166" t="s">
        <v>707</v>
      </c>
      <c r="J22" s="166" t="s">
        <v>708</v>
      </c>
    </row>
    <row r="23" spans="2:14" ht="15.75" thickBot="1" x14ac:dyDescent="0.3">
      <c r="F23" s="165">
        <v>0.2</v>
      </c>
      <c r="G23" s="165">
        <v>0.4</v>
      </c>
      <c r="H23" s="165">
        <v>0.6</v>
      </c>
      <c r="I23" s="165">
        <v>0.8</v>
      </c>
      <c r="J23" s="165">
        <v>1</v>
      </c>
    </row>
    <row r="24" spans="2:14" ht="15.75" thickBot="1" x14ac:dyDescent="0.3"/>
    <row r="25" spans="2:14" ht="15.75" thickBot="1" x14ac:dyDescent="0.3">
      <c r="F25" s="22" t="s">
        <v>25</v>
      </c>
      <c r="G25" s="23"/>
      <c r="H25" s="23"/>
      <c r="I25" s="23"/>
      <c r="J25" s="24"/>
    </row>
    <row r="27" spans="2:14" ht="15.75" thickBot="1" x14ac:dyDescent="0.3"/>
    <row r="28" spans="2:14" ht="15.75" thickBot="1" x14ac:dyDescent="0.3">
      <c r="B28" s="43" t="s">
        <v>1493</v>
      </c>
      <c r="C28" s="43" t="s">
        <v>1494</v>
      </c>
    </row>
    <row r="29" spans="2:14" ht="15.75" thickBot="1" x14ac:dyDescent="0.3">
      <c r="B29" s="218" t="str">
        <f>+IF(N3&gt;=Parámetros!D105,'Mapa de calor'!M3,IF(OR(SUM('Mapa de calor'!N3:N4)&gt;=30%,SUM('Mapa de calor'!N3:N4)&lt;('Mapa de calor'!N3*0.2)),'Mapa de calor'!M4,IF(OR(SUM('Mapa de calor'!N3:N5)&gt;=40%,SUM('Mapa de calor'!N3:N4)&lt;SUM('Mapa de calor'!N3:N4)*30%,'Mapa de calor'!N3&lt;'Mapa de calor'!N3*0.2),'Mapa de calor'!M5,IF(OR(SUM(N3:N5)&lt;40%,SUM(N3:N4)&lt;30%,N3&lt;20%),M6))))</f>
        <v>Extremo</v>
      </c>
      <c r="C29" s="218" t="str">
        <f>+IF(N17&gt;=Parámetros!D105,'Mapa de calor'!M17,IF(OR(SUM('Mapa de calor'!N17:N18)&gt;=30%,SUM('Mapa de calor'!N17:N18)&lt;('Mapa de calor'!N17*0.2)),'Mapa de calor'!M18,IF(OR(SUM('Mapa de calor'!N17:N19)&gt;=40%,SUM('Mapa de calor'!N17:N18)&lt;SUM('Mapa de calor'!N17:N18)*30%,'Mapa de calor'!N17&lt;'Mapa de calor'!N17*0.2),'Mapa de calor'!M19,IF(OR(SUM(N17:N19)&lt;40%,SUM(N17:N18)&lt;30%,N17&lt;20%),M20))))</f>
        <v>Extremo</v>
      </c>
    </row>
    <row r="33" spans="1:4" ht="15.75" thickBot="1" x14ac:dyDescent="0.3">
      <c r="B33" t="s">
        <v>683</v>
      </c>
      <c r="C33" t="s">
        <v>1495</v>
      </c>
      <c r="D33" t="s">
        <v>1060</v>
      </c>
    </row>
    <row r="34" spans="1:4" x14ac:dyDescent="0.25">
      <c r="A34" t="s">
        <v>1496</v>
      </c>
      <c r="B34" s="304" t="s">
        <v>277</v>
      </c>
      <c r="C34" t="s">
        <v>1497</v>
      </c>
      <c r="D34" t="s">
        <v>1497</v>
      </c>
    </row>
    <row r="35" spans="1:4" x14ac:dyDescent="0.25">
      <c r="A35" t="s">
        <v>1498</v>
      </c>
      <c r="B35" s="305" t="s">
        <v>277</v>
      </c>
      <c r="C35" t="s">
        <v>1499</v>
      </c>
      <c r="D35" t="s">
        <v>1499</v>
      </c>
    </row>
    <row r="36" spans="1:4" x14ac:dyDescent="0.25">
      <c r="A36" t="s">
        <v>1498</v>
      </c>
      <c r="B36" s="305" t="s">
        <v>277</v>
      </c>
      <c r="C36" t="s">
        <v>1500</v>
      </c>
      <c r="D36" t="s">
        <v>1500</v>
      </c>
    </row>
    <row r="37" spans="1:4" x14ac:dyDescent="0.25">
      <c r="A37" t="s">
        <v>1501</v>
      </c>
      <c r="B37" s="305" t="s">
        <v>277</v>
      </c>
      <c r="C37" t="s">
        <v>1502</v>
      </c>
      <c r="D37" t="s">
        <v>1502</v>
      </c>
    </row>
    <row r="38" spans="1:4" x14ac:dyDescent="0.25">
      <c r="A38" t="s">
        <v>1503</v>
      </c>
      <c r="B38" s="162" t="s">
        <v>100</v>
      </c>
      <c r="C38" t="s">
        <v>1504</v>
      </c>
      <c r="D38" t="s">
        <v>1504</v>
      </c>
    </row>
    <row r="39" spans="1:4" x14ac:dyDescent="0.25">
      <c r="A39" t="s">
        <v>1503</v>
      </c>
      <c r="B39" s="162" t="s">
        <v>100</v>
      </c>
      <c r="C39" t="s">
        <v>1505</v>
      </c>
      <c r="D39" t="s">
        <v>1506</v>
      </c>
    </row>
    <row r="40" spans="1:4" x14ac:dyDescent="0.25">
      <c r="A40" t="s">
        <v>1503</v>
      </c>
      <c r="B40" s="162" t="s">
        <v>100</v>
      </c>
      <c r="C40" t="s">
        <v>1507</v>
      </c>
      <c r="D40" t="s">
        <v>1508</v>
      </c>
    </row>
    <row r="41" spans="1:4" x14ac:dyDescent="0.25">
      <c r="A41" t="s">
        <v>1503</v>
      </c>
      <c r="B41" s="162" t="s">
        <v>100</v>
      </c>
      <c r="C41" t="s">
        <v>1509</v>
      </c>
      <c r="D41" t="s">
        <v>1505</v>
      </c>
    </row>
    <row r="42" spans="1:4" x14ac:dyDescent="0.25">
      <c r="A42" t="s">
        <v>1503</v>
      </c>
      <c r="B42" s="162" t="s">
        <v>100</v>
      </c>
      <c r="D42" t="s">
        <v>1510</v>
      </c>
    </row>
    <row r="43" spans="1:4" x14ac:dyDescent="0.25">
      <c r="A43" t="s">
        <v>1503</v>
      </c>
      <c r="B43" s="162" t="s">
        <v>100</v>
      </c>
      <c r="D43" t="s">
        <v>1511</v>
      </c>
    </row>
    <row r="44" spans="1:4" x14ac:dyDescent="0.25">
      <c r="A44" t="s">
        <v>1503</v>
      </c>
      <c r="B44" s="162" t="s">
        <v>100</v>
      </c>
      <c r="D44" t="s">
        <v>1512</v>
      </c>
    </row>
    <row r="45" spans="1:4" x14ac:dyDescent="0.25">
      <c r="A45" t="s">
        <v>1503</v>
      </c>
      <c r="B45" s="162" t="s">
        <v>100</v>
      </c>
      <c r="D45" t="s">
        <v>1513</v>
      </c>
    </row>
    <row r="46" spans="1:4" x14ac:dyDescent="0.25">
      <c r="A46" t="s">
        <v>1503</v>
      </c>
      <c r="B46" s="162" t="s">
        <v>100</v>
      </c>
      <c r="D46" t="s">
        <v>1514</v>
      </c>
    </row>
    <row r="47" spans="1:4" x14ac:dyDescent="0.25">
      <c r="A47" t="s">
        <v>1503</v>
      </c>
      <c r="B47" s="162" t="s">
        <v>100</v>
      </c>
      <c r="D47" t="s">
        <v>1507</v>
      </c>
    </row>
    <row r="48" spans="1:4" x14ac:dyDescent="0.25">
      <c r="A48" t="s">
        <v>1503</v>
      </c>
      <c r="B48" s="162" t="s">
        <v>100</v>
      </c>
      <c r="D48" t="s">
        <v>1509</v>
      </c>
    </row>
    <row r="49" spans="1:4" x14ac:dyDescent="0.25">
      <c r="A49" t="s">
        <v>1515</v>
      </c>
      <c r="B49" s="162" t="s">
        <v>100</v>
      </c>
      <c r="C49" t="s">
        <v>1516</v>
      </c>
      <c r="D49" t="s">
        <v>1517</v>
      </c>
    </row>
    <row r="50" spans="1:4" x14ac:dyDescent="0.25">
      <c r="A50" t="s">
        <v>1515</v>
      </c>
      <c r="B50" s="162" t="s">
        <v>100</v>
      </c>
      <c r="C50" t="s">
        <v>1518</v>
      </c>
      <c r="D50" t="s">
        <v>1516</v>
      </c>
    </row>
    <row r="51" spans="1:4" x14ac:dyDescent="0.25">
      <c r="A51" t="s">
        <v>1515</v>
      </c>
      <c r="B51" s="162" t="s">
        <v>100</v>
      </c>
      <c r="D51" t="s">
        <v>1519</v>
      </c>
    </row>
    <row r="52" spans="1:4" x14ac:dyDescent="0.25">
      <c r="A52" t="s">
        <v>1515</v>
      </c>
      <c r="B52" s="162" t="s">
        <v>100</v>
      </c>
      <c r="D52" t="s">
        <v>1518</v>
      </c>
    </row>
    <row r="53" spans="1:4" x14ac:dyDescent="0.25">
      <c r="A53" t="s">
        <v>1515</v>
      </c>
      <c r="B53" s="162" t="s">
        <v>100</v>
      </c>
      <c r="D53" t="s">
        <v>1520</v>
      </c>
    </row>
    <row r="54" spans="1:4" x14ac:dyDescent="0.25">
      <c r="A54" t="s">
        <v>1515</v>
      </c>
      <c r="B54" s="162" t="s">
        <v>100</v>
      </c>
      <c r="D54" t="s">
        <v>1521</v>
      </c>
    </row>
    <row r="55" spans="1:4" x14ac:dyDescent="0.25">
      <c r="A55" t="s">
        <v>1515</v>
      </c>
      <c r="B55" s="162" t="s">
        <v>100</v>
      </c>
      <c r="D55" t="s">
        <v>1522</v>
      </c>
    </row>
    <row r="56" spans="1:4" x14ac:dyDescent="0.25">
      <c r="A56" t="s">
        <v>1523</v>
      </c>
      <c r="B56" s="162" t="s">
        <v>100</v>
      </c>
      <c r="C56" t="s">
        <v>1506</v>
      </c>
      <c r="D56" t="s">
        <v>1524</v>
      </c>
    </row>
    <row r="57" spans="1:4" x14ac:dyDescent="0.25">
      <c r="A57" t="s">
        <v>1523</v>
      </c>
      <c r="B57" s="162" t="s">
        <v>100</v>
      </c>
      <c r="C57" t="s">
        <v>1508</v>
      </c>
      <c r="D57" t="s">
        <v>1525</v>
      </c>
    </row>
    <row r="58" spans="1:4" x14ac:dyDescent="0.25">
      <c r="A58" t="s">
        <v>1523</v>
      </c>
      <c r="B58" s="162" t="s">
        <v>100</v>
      </c>
      <c r="C58" t="s">
        <v>1510</v>
      </c>
      <c r="D58" t="s">
        <v>1526</v>
      </c>
    </row>
    <row r="59" spans="1:4" x14ac:dyDescent="0.25">
      <c r="A59" t="s">
        <v>1523</v>
      </c>
      <c r="B59" s="162" t="s">
        <v>100</v>
      </c>
      <c r="C59" t="s">
        <v>1526</v>
      </c>
      <c r="D59" t="s">
        <v>1527</v>
      </c>
    </row>
    <row r="60" spans="1:4" x14ac:dyDescent="0.25">
      <c r="A60" t="s">
        <v>1523</v>
      </c>
      <c r="B60" s="162" t="s">
        <v>100</v>
      </c>
      <c r="C60" t="s">
        <v>1527</v>
      </c>
      <c r="D60" t="s">
        <v>1528</v>
      </c>
    </row>
    <row r="61" spans="1:4" x14ac:dyDescent="0.25">
      <c r="A61" t="s">
        <v>1523</v>
      </c>
      <c r="B61" s="162" t="s">
        <v>100</v>
      </c>
      <c r="C61" t="s">
        <v>1511</v>
      </c>
      <c r="D61" t="s">
        <v>1529</v>
      </c>
    </row>
    <row r="62" spans="1:4" x14ac:dyDescent="0.25">
      <c r="A62" t="s">
        <v>1523</v>
      </c>
      <c r="B62" s="162" t="s">
        <v>100</v>
      </c>
      <c r="D62" t="s">
        <v>1530</v>
      </c>
    </row>
    <row r="63" spans="1:4" x14ac:dyDescent="0.25">
      <c r="A63" t="s">
        <v>1523</v>
      </c>
      <c r="B63" s="162" t="s">
        <v>100</v>
      </c>
      <c r="D63" t="s">
        <v>1531</v>
      </c>
    </row>
    <row r="64" spans="1:4" x14ac:dyDescent="0.25">
      <c r="A64" t="s">
        <v>1523</v>
      </c>
      <c r="B64" s="162" t="s">
        <v>100</v>
      </c>
      <c r="D64" t="s">
        <v>1532</v>
      </c>
    </row>
    <row r="65" spans="1:4" x14ac:dyDescent="0.25">
      <c r="A65" t="s">
        <v>1523</v>
      </c>
      <c r="B65" s="162" t="s">
        <v>100</v>
      </c>
      <c r="D65" t="s">
        <v>1533</v>
      </c>
    </row>
    <row r="66" spans="1:4" x14ac:dyDescent="0.25">
      <c r="A66" t="s">
        <v>1523</v>
      </c>
      <c r="B66" s="162" t="s">
        <v>100</v>
      </c>
      <c r="D66" t="s">
        <v>1534</v>
      </c>
    </row>
    <row r="67" spans="1:4" x14ac:dyDescent="0.25">
      <c r="A67" t="s">
        <v>1523</v>
      </c>
      <c r="B67" s="162" t="s">
        <v>100</v>
      </c>
      <c r="D67" t="s">
        <v>1535</v>
      </c>
    </row>
    <row r="68" spans="1:4" x14ac:dyDescent="0.25">
      <c r="A68" t="s">
        <v>1523</v>
      </c>
      <c r="B68" s="162" t="s">
        <v>100</v>
      </c>
      <c r="D68" t="s">
        <v>1536</v>
      </c>
    </row>
    <row r="69" spans="1:4" x14ac:dyDescent="0.25">
      <c r="A69" t="s">
        <v>1523</v>
      </c>
      <c r="B69" s="162" t="s">
        <v>100</v>
      </c>
      <c r="D69" t="s">
        <v>1537</v>
      </c>
    </row>
    <row r="70" spans="1:4" x14ac:dyDescent="0.25">
      <c r="A70" t="s">
        <v>1523</v>
      </c>
      <c r="B70" s="162" t="s">
        <v>100</v>
      </c>
      <c r="D70" t="s">
        <v>1538</v>
      </c>
    </row>
    <row r="71" spans="1:4" x14ac:dyDescent="0.25">
      <c r="A71" t="s">
        <v>1539</v>
      </c>
      <c r="B71" s="162" t="s">
        <v>100</v>
      </c>
      <c r="C71" t="s">
        <v>1517</v>
      </c>
      <c r="D71" t="s">
        <v>1540</v>
      </c>
    </row>
    <row r="72" spans="1:4" x14ac:dyDescent="0.25">
      <c r="A72" t="s">
        <v>1539</v>
      </c>
      <c r="B72" s="162" t="s">
        <v>100</v>
      </c>
      <c r="C72" t="s">
        <v>1519</v>
      </c>
    </row>
    <row r="73" spans="1:4" x14ac:dyDescent="0.25">
      <c r="A73" t="s">
        <v>1539</v>
      </c>
      <c r="B73" s="162" t="s">
        <v>100</v>
      </c>
      <c r="C73" t="s">
        <v>1520</v>
      </c>
    </row>
    <row r="74" spans="1:4" x14ac:dyDescent="0.25">
      <c r="A74" t="s">
        <v>1539</v>
      </c>
      <c r="B74" s="162" t="s">
        <v>100</v>
      </c>
      <c r="C74" t="s">
        <v>1522</v>
      </c>
    </row>
    <row r="75" spans="1:4" x14ac:dyDescent="0.25">
      <c r="A75" t="s">
        <v>1541</v>
      </c>
      <c r="B75" s="162" t="s">
        <v>100</v>
      </c>
      <c r="C75" t="s">
        <v>1524</v>
      </c>
      <c r="D75" t="s">
        <v>1542</v>
      </c>
    </row>
    <row r="76" spans="1:4" x14ac:dyDescent="0.25">
      <c r="A76" t="s">
        <v>1541</v>
      </c>
      <c r="B76" s="162" t="s">
        <v>100</v>
      </c>
      <c r="C76" t="s">
        <v>1525</v>
      </c>
    </row>
    <row r="77" spans="1:4" x14ac:dyDescent="0.25">
      <c r="A77" t="s">
        <v>1541</v>
      </c>
      <c r="B77" s="162" t="s">
        <v>100</v>
      </c>
      <c r="C77" t="s">
        <v>1528</v>
      </c>
    </row>
    <row r="78" spans="1:4" x14ac:dyDescent="0.25">
      <c r="A78" t="s">
        <v>1541</v>
      </c>
      <c r="B78" s="162" t="s">
        <v>100</v>
      </c>
      <c r="C78" t="s">
        <v>1530</v>
      </c>
    </row>
    <row r="79" spans="1:4" x14ac:dyDescent="0.25">
      <c r="A79" t="s">
        <v>1541</v>
      </c>
      <c r="B79" s="162" t="s">
        <v>100</v>
      </c>
      <c r="C79" t="s">
        <v>1531</v>
      </c>
    </row>
    <row r="80" spans="1:4" x14ac:dyDescent="0.25">
      <c r="A80" t="s">
        <v>1541</v>
      </c>
      <c r="B80" s="162" t="s">
        <v>100</v>
      </c>
      <c r="C80" t="s">
        <v>1532</v>
      </c>
    </row>
    <row r="81" spans="1:4" x14ac:dyDescent="0.25">
      <c r="A81" t="s">
        <v>1541</v>
      </c>
      <c r="B81" s="162" t="s">
        <v>100</v>
      </c>
      <c r="C81" t="s">
        <v>1533</v>
      </c>
    </row>
    <row r="82" spans="1:4" x14ac:dyDescent="0.25">
      <c r="A82" t="s">
        <v>1541</v>
      </c>
      <c r="B82" s="162" t="s">
        <v>100</v>
      </c>
      <c r="C82" t="s">
        <v>1512</v>
      </c>
    </row>
    <row r="83" spans="1:4" x14ac:dyDescent="0.25">
      <c r="A83" t="s">
        <v>1541</v>
      </c>
      <c r="B83" s="162" t="s">
        <v>100</v>
      </c>
      <c r="C83" t="s">
        <v>1521</v>
      </c>
    </row>
    <row r="84" spans="1:4" x14ac:dyDescent="0.25">
      <c r="A84" t="s">
        <v>1541</v>
      </c>
      <c r="B84" s="162" t="s">
        <v>100</v>
      </c>
      <c r="C84" t="s">
        <v>1534</v>
      </c>
    </row>
    <row r="85" spans="1:4" x14ac:dyDescent="0.25">
      <c r="A85" t="s">
        <v>1541</v>
      </c>
      <c r="B85" s="162" t="s">
        <v>100</v>
      </c>
      <c r="C85" t="s">
        <v>1535</v>
      </c>
    </row>
    <row r="86" spans="1:4" x14ac:dyDescent="0.25">
      <c r="A86" t="s">
        <v>1541</v>
      </c>
      <c r="B86" s="162" t="s">
        <v>100</v>
      </c>
      <c r="C86" t="s">
        <v>1536</v>
      </c>
    </row>
    <row r="87" spans="1:4" x14ac:dyDescent="0.25">
      <c r="A87" t="s">
        <v>1541</v>
      </c>
      <c r="B87" s="162" t="s">
        <v>100</v>
      </c>
      <c r="C87" t="s">
        <v>1538</v>
      </c>
    </row>
    <row r="88" spans="1:4" x14ac:dyDescent="0.25">
      <c r="A88" t="s">
        <v>1543</v>
      </c>
      <c r="B88" s="160" t="s">
        <v>113</v>
      </c>
      <c r="C88" t="s">
        <v>1544</v>
      </c>
      <c r="D88" t="s">
        <v>1545</v>
      </c>
    </row>
    <row r="89" spans="1:4" x14ac:dyDescent="0.25">
      <c r="A89" t="s">
        <v>1543</v>
      </c>
      <c r="B89" s="307" t="s">
        <v>113</v>
      </c>
      <c r="C89" t="s">
        <v>1546</v>
      </c>
      <c r="D89" t="s">
        <v>1544</v>
      </c>
    </row>
    <row r="90" spans="1:4" x14ac:dyDescent="0.25">
      <c r="A90" t="s">
        <v>1543</v>
      </c>
      <c r="B90" s="307" t="s">
        <v>113</v>
      </c>
      <c r="C90" t="s">
        <v>1547</v>
      </c>
      <c r="D90" t="s">
        <v>1546</v>
      </c>
    </row>
    <row r="91" spans="1:4" x14ac:dyDescent="0.25">
      <c r="A91" t="s">
        <v>1543</v>
      </c>
      <c r="B91" s="307" t="s">
        <v>113</v>
      </c>
      <c r="C91" t="s">
        <v>1548</v>
      </c>
      <c r="D91" t="s">
        <v>1549</v>
      </c>
    </row>
    <row r="92" spans="1:4" x14ac:dyDescent="0.25">
      <c r="A92" t="s">
        <v>1543</v>
      </c>
      <c r="B92" s="307" t="s">
        <v>113</v>
      </c>
      <c r="D92" t="s">
        <v>1547</v>
      </c>
    </row>
    <row r="93" spans="1:4" x14ac:dyDescent="0.25">
      <c r="A93" t="s">
        <v>1543</v>
      </c>
      <c r="B93" s="307" t="s">
        <v>113</v>
      </c>
      <c r="D93" t="s">
        <v>1548</v>
      </c>
    </row>
    <row r="94" spans="1:4" x14ac:dyDescent="0.25">
      <c r="A94" t="s">
        <v>1543</v>
      </c>
      <c r="B94" s="307" t="s">
        <v>113</v>
      </c>
      <c r="D94" t="s">
        <v>1550</v>
      </c>
    </row>
    <row r="95" spans="1:4" x14ac:dyDescent="0.25">
      <c r="A95" t="s">
        <v>1551</v>
      </c>
      <c r="B95" s="307" t="s">
        <v>113</v>
      </c>
      <c r="C95" t="s">
        <v>1545</v>
      </c>
      <c r="D95" t="s">
        <v>1552</v>
      </c>
    </row>
    <row r="96" spans="1:4" x14ac:dyDescent="0.25">
      <c r="A96" t="s">
        <v>1551</v>
      </c>
      <c r="B96" s="307" t="s">
        <v>113</v>
      </c>
      <c r="C96" t="s">
        <v>1552</v>
      </c>
      <c r="D96" t="s">
        <v>1553</v>
      </c>
    </row>
    <row r="97" spans="1:4" x14ac:dyDescent="0.25">
      <c r="A97" t="s">
        <v>1551</v>
      </c>
      <c r="B97" s="307" t="s">
        <v>113</v>
      </c>
      <c r="C97" t="s">
        <v>1554</v>
      </c>
      <c r="D97" t="s">
        <v>1555</v>
      </c>
    </row>
    <row r="98" spans="1:4" x14ac:dyDescent="0.25">
      <c r="A98" t="s">
        <v>1551</v>
      </c>
      <c r="B98" s="307" t="s">
        <v>113</v>
      </c>
      <c r="D98" t="s">
        <v>1556</v>
      </c>
    </row>
    <row r="99" spans="1:4" x14ac:dyDescent="0.25">
      <c r="A99" t="s">
        <v>1551</v>
      </c>
      <c r="B99" s="307" t="s">
        <v>113</v>
      </c>
      <c r="D99" t="s">
        <v>1554</v>
      </c>
    </row>
    <row r="100" spans="1:4" x14ac:dyDescent="0.25">
      <c r="A100" t="s">
        <v>1551</v>
      </c>
      <c r="B100" s="307" t="s">
        <v>113</v>
      </c>
      <c r="D100" t="s">
        <v>1557</v>
      </c>
    </row>
    <row r="101" spans="1:4" x14ac:dyDescent="0.25">
      <c r="A101" t="s">
        <v>1551</v>
      </c>
      <c r="B101" s="307" t="s">
        <v>113</v>
      </c>
      <c r="D101" t="s">
        <v>1558</v>
      </c>
    </row>
    <row r="102" spans="1:4" x14ac:dyDescent="0.25">
      <c r="A102" t="s">
        <v>1559</v>
      </c>
      <c r="B102" s="307" t="s">
        <v>113</v>
      </c>
      <c r="C102" t="s">
        <v>1529</v>
      </c>
      <c r="D102" t="s">
        <v>1560</v>
      </c>
    </row>
    <row r="103" spans="1:4" x14ac:dyDescent="0.25">
      <c r="A103" t="s">
        <v>1559</v>
      </c>
      <c r="B103" s="307" t="s">
        <v>113</v>
      </c>
      <c r="C103" t="s">
        <v>1553</v>
      </c>
    </row>
    <row r="104" spans="1:4" x14ac:dyDescent="0.25">
      <c r="A104" t="s">
        <v>1559</v>
      </c>
      <c r="B104" s="307" t="s">
        <v>113</v>
      </c>
      <c r="C104" t="s">
        <v>1549</v>
      </c>
    </row>
    <row r="105" spans="1:4" x14ac:dyDescent="0.25">
      <c r="A105" t="s">
        <v>1559</v>
      </c>
      <c r="B105" s="307" t="s">
        <v>113</v>
      </c>
      <c r="C105" t="s">
        <v>1557</v>
      </c>
    </row>
    <row r="106" spans="1:4" x14ac:dyDescent="0.25">
      <c r="A106" t="s">
        <v>1561</v>
      </c>
      <c r="B106" s="307" t="s">
        <v>113</v>
      </c>
      <c r="C106" t="s">
        <v>1537</v>
      </c>
    </row>
    <row r="107" spans="1:4" x14ac:dyDescent="0.25">
      <c r="A107" t="s">
        <v>1562</v>
      </c>
      <c r="B107" s="307" t="s">
        <v>113</v>
      </c>
      <c r="C107" t="s">
        <v>1550</v>
      </c>
    </row>
    <row r="108" spans="1:4" x14ac:dyDescent="0.25">
      <c r="A108" t="s">
        <v>1562</v>
      </c>
      <c r="B108" s="307" t="s">
        <v>113</v>
      </c>
      <c r="C108" t="s">
        <v>1542</v>
      </c>
    </row>
    <row r="109" spans="1:4" x14ac:dyDescent="0.25">
      <c r="A109" t="s">
        <v>1562</v>
      </c>
      <c r="B109" s="307" t="s">
        <v>113</v>
      </c>
      <c r="C109" t="s">
        <v>1558</v>
      </c>
    </row>
    <row r="110" spans="1:4" x14ac:dyDescent="0.25">
      <c r="A110" t="s">
        <v>1563</v>
      </c>
      <c r="B110" s="307" t="s">
        <v>113</v>
      </c>
      <c r="C110" t="s">
        <v>1513</v>
      </c>
    </row>
    <row r="111" spans="1:4" x14ac:dyDescent="0.25">
      <c r="A111" t="s">
        <v>1563</v>
      </c>
      <c r="B111" s="307" t="s">
        <v>113</v>
      </c>
      <c r="C111" t="s">
        <v>1514</v>
      </c>
    </row>
    <row r="112" spans="1:4" x14ac:dyDescent="0.25">
      <c r="A112" t="s">
        <v>1563</v>
      </c>
      <c r="B112" s="307" t="s">
        <v>113</v>
      </c>
      <c r="C112" t="s">
        <v>1540</v>
      </c>
    </row>
    <row r="113" spans="1:4" x14ac:dyDescent="0.25">
      <c r="A113" t="s">
        <v>1564</v>
      </c>
      <c r="B113" s="307" t="s">
        <v>113</v>
      </c>
      <c r="C113" t="s">
        <v>1555</v>
      </c>
    </row>
    <row r="114" spans="1:4" x14ac:dyDescent="0.25">
      <c r="A114" t="s">
        <v>1564</v>
      </c>
      <c r="B114" s="307" t="s">
        <v>113</v>
      </c>
      <c r="C114" t="s">
        <v>1560</v>
      </c>
    </row>
    <row r="115" spans="1:4" x14ac:dyDescent="0.25">
      <c r="A115" t="s">
        <v>1565</v>
      </c>
      <c r="B115" s="308" t="s">
        <v>133</v>
      </c>
      <c r="C115" t="s">
        <v>1566</v>
      </c>
      <c r="D115" t="s">
        <v>1566</v>
      </c>
    </row>
    <row r="116" spans="1:4" x14ac:dyDescent="0.25">
      <c r="A116" t="s">
        <v>1565</v>
      </c>
      <c r="B116" s="308" t="s">
        <v>133</v>
      </c>
      <c r="C116" t="s">
        <v>1567</v>
      </c>
      <c r="D116" t="s">
        <v>1567</v>
      </c>
    </row>
    <row r="117" spans="1:4" x14ac:dyDescent="0.25">
      <c r="A117" t="s">
        <v>1565</v>
      </c>
      <c r="B117" s="308" t="s">
        <v>133</v>
      </c>
      <c r="C117" t="s">
        <v>1568</v>
      </c>
      <c r="D117" t="s">
        <v>1568</v>
      </c>
    </row>
    <row r="118" spans="1:4" x14ac:dyDescent="0.25">
      <c r="A118" t="s">
        <v>1565</v>
      </c>
      <c r="B118" s="308" t="s">
        <v>133</v>
      </c>
      <c r="C118" t="s">
        <v>1569</v>
      </c>
      <c r="D118" t="s">
        <v>1570</v>
      </c>
    </row>
    <row r="119" spans="1:4" x14ac:dyDescent="0.25">
      <c r="A119" t="s">
        <v>1565</v>
      </c>
      <c r="B119" s="308" t="s">
        <v>133</v>
      </c>
      <c r="C119" t="s">
        <v>1571</v>
      </c>
      <c r="D119" t="s">
        <v>1569</v>
      </c>
    </row>
    <row r="120" spans="1:4" x14ac:dyDescent="0.25">
      <c r="A120" t="s">
        <v>1565</v>
      </c>
      <c r="B120" s="308" t="s">
        <v>133</v>
      </c>
      <c r="C120" t="s">
        <v>1572</v>
      </c>
      <c r="D120" t="s">
        <v>1571</v>
      </c>
    </row>
    <row r="121" spans="1:4" x14ac:dyDescent="0.25">
      <c r="A121" t="s">
        <v>1565</v>
      </c>
      <c r="B121" s="308" t="s">
        <v>133</v>
      </c>
      <c r="C121" t="s">
        <v>1573</v>
      </c>
      <c r="D121" t="s">
        <v>1572</v>
      </c>
    </row>
    <row r="122" spans="1:4" x14ac:dyDescent="0.25">
      <c r="A122" t="s">
        <v>1565</v>
      </c>
      <c r="B122" s="308" t="s">
        <v>133</v>
      </c>
      <c r="C122" t="s">
        <v>1574</v>
      </c>
      <c r="D122" t="s">
        <v>1573</v>
      </c>
    </row>
    <row r="123" spans="1:4" x14ac:dyDescent="0.25">
      <c r="A123" t="s">
        <v>1565</v>
      </c>
      <c r="B123" s="308" t="s">
        <v>133</v>
      </c>
      <c r="C123" t="s">
        <v>1575</v>
      </c>
      <c r="D123" t="s">
        <v>1576</v>
      </c>
    </row>
    <row r="124" spans="1:4" x14ac:dyDescent="0.25">
      <c r="A124" t="s">
        <v>1565</v>
      </c>
      <c r="B124" s="308" t="s">
        <v>133</v>
      </c>
      <c r="C124" t="s">
        <v>1577</v>
      </c>
      <c r="D124" t="s">
        <v>1574</v>
      </c>
    </row>
    <row r="125" spans="1:4" x14ac:dyDescent="0.25">
      <c r="A125" t="s">
        <v>1565</v>
      </c>
      <c r="B125" s="308" t="s">
        <v>133</v>
      </c>
      <c r="C125" t="s">
        <v>1578</v>
      </c>
      <c r="D125" t="s">
        <v>1575</v>
      </c>
    </row>
    <row r="126" spans="1:4" x14ac:dyDescent="0.25">
      <c r="A126" t="s">
        <v>1565</v>
      </c>
      <c r="B126" s="308" t="s">
        <v>133</v>
      </c>
      <c r="C126" t="s">
        <v>1579</v>
      </c>
      <c r="D126" t="s">
        <v>1577</v>
      </c>
    </row>
    <row r="127" spans="1:4" x14ac:dyDescent="0.25">
      <c r="A127" t="s">
        <v>1565</v>
      </c>
      <c r="B127" s="308" t="s">
        <v>133</v>
      </c>
      <c r="C127" t="s">
        <v>1580</v>
      </c>
      <c r="D127" t="s">
        <v>1581</v>
      </c>
    </row>
    <row r="128" spans="1:4" x14ac:dyDescent="0.25">
      <c r="A128" t="s">
        <v>1565</v>
      </c>
      <c r="B128" s="308" t="s">
        <v>133</v>
      </c>
      <c r="C128" t="s">
        <v>1582</v>
      </c>
      <c r="D128" t="s">
        <v>1578</v>
      </c>
    </row>
    <row r="129" spans="1:4" x14ac:dyDescent="0.25">
      <c r="A129" t="s">
        <v>1565</v>
      </c>
      <c r="B129" s="308" t="s">
        <v>133</v>
      </c>
      <c r="C129" t="s">
        <v>1583</v>
      </c>
      <c r="D129" t="s">
        <v>1579</v>
      </c>
    </row>
    <row r="130" spans="1:4" x14ac:dyDescent="0.25">
      <c r="A130" t="s">
        <v>1565</v>
      </c>
      <c r="B130" s="308" t="s">
        <v>133</v>
      </c>
      <c r="C130" t="s">
        <v>1584</v>
      </c>
      <c r="D130" t="s">
        <v>1580</v>
      </c>
    </row>
    <row r="131" spans="1:4" x14ac:dyDescent="0.25">
      <c r="A131" t="s">
        <v>1565</v>
      </c>
      <c r="B131" s="308" t="s">
        <v>133</v>
      </c>
      <c r="C131" t="s">
        <v>1585</v>
      </c>
      <c r="D131" t="s">
        <v>1582</v>
      </c>
    </row>
    <row r="132" spans="1:4" x14ac:dyDescent="0.25">
      <c r="A132" t="s">
        <v>1565</v>
      </c>
      <c r="B132" s="308" t="s">
        <v>133</v>
      </c>
      <c r="C132" t="s">
        <v>1586</v>
      </c>
      <c r="D132" t="s">
        <v>1583</v>
      </c>
    </row>
    <row r="133" spans="1:4" x14ac:dyDescent="0.25">
      <c r="A133" t="s">
        <v>1565</v>
      </c>
      <c r="B133" s="308" t="s">
        <v>133</v>
      </c>
      <c r="C133" t="s">
        <v>1587</v>
      </c>
      <c r="D133" t="s">
        <v>1584</v>
      </c>
    </row>
    <row r="134" spans="1:4" x14ac:dyDescent="0.25">
      <c r="A134" t="s">
        <v>1565</v>
      </c>
      <c r="B134" s="308" t="s">
        <v>133</v>
      </c>
      <c r="C134" t="s">
        <v>1588</v>
      </c>
      <c r="D134" t="s">
        <v>1585</v>
      </c>
    </row>
    <row r="135" spans="1:4" x14ac:dyDescent="0.25">
      <c r="A135" t="s">
        <v>1565</v>
      </c>
      <c r="B135" s="308" t="s">
        <v>133</v>
      </c>
      <c r="C135" t="s">
        <v>1589</v>
      </c>
      <c r="D135" t="s">
        <v>1586</v>
      </c>
    </row>
    <row r="136" spans="1:4" x14ac:dyDescent="0.25">
      <c r="A136" t="s">
        <v>1565</v>
      </c>
      <c r="B136" s="308" t="s">
        <v>133</v>
      </c>
      <c r="C136" t="s">
        <v>1590</v>
      </c>
      <c r="D136" t="s">
        <v>1587</v>
      </c>
    </row>
    <row r="137" spans="1:4" x14ac:dyDescent="0.25">
      <c r="A137" t="s">
        <v>1565</v>
      </c>
      <c r="B137" s="308" t="s">
        <v>133</v>
      </c>
      <c r="D137" t="s">
        <v>1588</v>
      </c>
    </row>
    <row r="138" spans="1:4" x14ac:dyDescent="0.25">
      <c r="A138" t="s">
        <v>1565</v>
      </c>
      <c r="B138" s="308" t="s">
        <v>133</v>
      </c>
      <c r="D138" t="s">
        <v>1589</v>
      </c>
    </row>
    <row r="139" spans="1:4" x14ac:dyDescent="0.25">
      <c r="A139" t="s">
        <v>1565</v>
      </c>
      <c r="B139" s="308" t="s">
        <v>133</v>
      </c>
      <c r="D139" t="s">
        <v>1590</v>
      </c>
    </row>
    <row r="140" spans="1:4" x14ac:dyDescent="0.25">
      <c r="A140" t="s">
        <v>1591</v>
      </c>
      <c r="B140" s="308" t="s">
        <v>133</v>
      </c>
      <c r="C140" t="s">
        <v>1570</v>
      </c>
      <c r="D140" t="s">
        <v>1592</v>
      </c>
    </row>
    <row r="141" spans="1:4" x14ac:dyDescent="0.25">
      <c r="A141" t="s">
        <v>1591</v>
      </c>
      <c r="B141" s="308" t="s">
        <v>133</v>
      </c>
      <c r="C141" t="s">
        <v>1593</v>
      </c>
      <c r="D141" t="s">
        <v>1594</v>
      </c>
    </row>
    <row r="142" spans="1:4" x14ac:dyDescent="0.25">
      <c r="A142" t="s">
        <v>1591</v>
      </c>
      <c r="B142" s="308" t="s">
        <v>133</v>
      </c>
      <c r="C142" t="s">
        <v>1595</v>
      </c>
      <c r="D142" t="s">
        <v>1593</v>
      </c>
    </row>
    <row r="143" spans="1:4" x14ac:dyDescent="0.25">
      <c r="A143" t="s">
        <v>1591</v>
      </c>
      <c r="B143" s="308" t="s">
        <v>133</v>
      </c>
      <c r="C143" t="s">
        <v>1596</v>
      </c>
      <c r="D143" t="s">
        <v>1597</v>
      </c>
    </row>
    <row r="144" spans="1:4" x14ac:dyDescent="0.25">
      <c r="A144" t="s">
        <v>1591</v>
      </c>
      <c r="B144" s="308" t="s">
        <v>133</v>
      </c>
      <c r="C144" t="s">
        <v>1598</v>
      </c>
      <c r="D144" t="s">
        <v>1599</v>
      </c>
    </row>
    <row r="145" spans="1:4" x14ac:dyDescent="0.25">
      <c r="A145" t="s">
        <v>1591</v>
      </c>
      <c r="B145" s="308" t="s">
        <v>133</v>
      </c>
      <c r="D145" t="s">
        <v>1595</v>
      </c>
    </row>
    <row r="146" spans="1:4" x14ac:dyDescent="0.25">
      <c r="A146" t="s">
        <v>1591</v>
      </c>
      <c r="B146" s="308" t="s">
        <v>133</v>
      </c>
      <c r="D146" t="s">
        <v>1596</v>
      </c>
    </row>
    <row r="147" spans="1:4" x14ac:dyDescent="0.25">
      <c r="A147" t="s">
        <v>1591</v>
      </c>
      <c r="B147" s="308" t="s">
        <v>133</v>
      </c>
      <c r="D147" t="s">
        <v>1598</v>
      </c>
    </row>
    <row r="148" spans="1:4" x14ac:dyDescent="0.25">
      <c r="A148" t="s">
        <v>1600</v>
      </c>
      <c r="B148" s="308" t="s">
        <v>133</v>
      </c>
      <c r="C148" t="s">
        <v>1592</v>
      </c>
    </row>
    <row r="149" spans="1:4" x14ac:dyDescent="0.25">
      <c r="A149" t="s">
        <v>1600</v>
      </c>
      <c r="B149" s="308" t="s">
        <v>133</v>
      </c>
      <c r="C149" t="s">
        <v>1594</v>
      </c>
    </row>
    <row r="150" spans="1:4" x14ac:dyDescent="0.25">
      <c r="A150" t="s">
        <v>1600</v>
      </c>
      <c r="B150" s="308" t="s">
        <v>133</v>
      </c>
      <c r="C150" t="s">
        <v>1576</v>
      </c>
    </row>
    <row r="151" spans="1:4" x14ac:dyDescent="0.25">
      <c r="A151" t="s">
        <v>1600</v>
      </c>
      <c r="B151" s="308" t="s">
        <v>133</v>
      </c>
      <c r="C151" t="s">
        <v>1581</v>
      </c>
    </row>
    <row r="152" spans="1:4" x14ac:dyDescent="0.25">
      <c r="A152" t="s">
        <v>1600</v>
      </c>
      <c r="B152" s="308" t="s">
        <v>133</v>
      </c>
      <c r="C152" t="s">
        <v>1556</v>
      </c>
    </row>
    <row r="153" spans="1:4" x14ac:dyDescent="0.25">
      <c r="A153" t="s">
        <v>1601</v>
      </c>
      <c r="B153" s="308" t="s">
        <v>133</v>
      </c>
      <c r="C153" t="s">
        <v>1599</v>
      </c>
    </row>
    <row r="154" spans="1:4" ht="15.75" thickBot="1" x14ac:dyDescent="0.3">
      <c r="A154" t="s">
        <v>1602</v>
      </c>
      <c r="B154" s="306" t="s">
        <v>133</v>
      </c>
      <c r="C154" t="s">
        <v>1597</v>
      </c>
    </row>
  </sheetData>
  <mergeCells count="2">
    <mergeCell ref="B3:B7"/>
    <mergeCell ref="B17:B21"/>
  </mergeCells>
  <conditionalFormatting sqref="B29:C29">
    <cfRule type="cellIs" dxfId="3" priority="1" operator="equal">
      <formula>"Bajo"</formula>
    </cfRule>
    <cfRule type="cellIs" dxfId="2" priority="2" operator="equal">
      <formula>"Moderado"</formula>
    </cfRule>
    <cfRule type="cellIs" dxfId="1" priority="3" operator="equal">
      <formula>"Alto"</formula>
    </cfRule>
    <cfRule type="cellIs" dxfId="0" priority="4" operator="equal">
      <formula>"Extremo"</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BCE03-B123-4FB9-A8BF-72EC92C3B8A5}">
  <dimension ref="A1:F48"/>
  <sheetViews>
    <sheetView showGridLines="0" zoomScale="90" zoomScaleNormal="90" workbookViewId="0">
      <pane ySplit="1" topLeftCell="A12" activePane="bottomLeft" state="frozen"/>
      <selection pane="bottomLeft" activeCell="E30" sqref="E30"/>
    </sheetView>
  </sheetViews>
  <sheetFormatPr baseColWidth="10" defaultColWidth="11.42578125" defaultRowHeight="15" x14ac:dyDescent="0.25"/>
  <cols>
    <col min="1" max="1" width="16.28515625" style="10" customWidth="1"/>
    <col min="2" max="2" width="16.5703125" style="10" bestFit="1" customWidth="1"/>
    <col min="3" max="3" width="16.5703125" style="10" customWidth="1"/>
    <col min="4" max="4" width="16.5703125" style="329" customWidth="1"/>
    <col min="5" max="5" width="16.5703125" style="10" customWidth="1"/>
    <col min="6" max="6" width="43.42578125" style="7" customWidth="1"/>
    <col min="7" max="16384" width="11.42578125" style="7"/>
  </cols>
  <sheetData>
    <row r="1" spans="1:6" ht="30.75" thickBot="1" x14ac:dyDescent="0.3">
      <c r="A1" s="1" t="s">
        <v>1603</v>
      </c>
      <c r="B1" s="1" t="s">
        <v>1604</v>
      </c>
      <c r="C1" s="1" t="s">
        <v>1605</v>
      </c>
      <c r="D1" s="328" t="s">
        <v>1606</v>
      </c>
      <c r="E1" s="1" t="s">
        <v>1607</v>
      </c>
      <c r="F1" s="1" t="s">
        <v>1608</v>
      </c>
    </row>
    <row r="2" spans="1:6" ht="30" x14ac:dyDescent="0.25">
      <c r="A2" s="320" t="s">
        <v>1566</v>
      </c>
      <c r="B2" s="285">
        <v>44582</v>
      </c>
      <c r="C2" s="285" t="s">
        <v>1609</v>
      </c>
      <c r="D2" s="300">
        <v>1</v>
      </c>
      <c r="E2" s="285" t="s">
        <v>1610</v>
      </c>
      <c r="F2" s="93" t="s">
        <v>1611</v>
      </c>
    </row>
    <row r="3" spans="1:6" ht="30" x14ac:dyDescent="0.25">
      <c r="A3" s="320" t="s">
        <v>1544</v>
      </c>
      <c r="B3" s="285">
        <v>44581</v>
      </c>
      <c r="C3" s="285" t="s">
        <v>1609</v>
      </c>
      <c r="D3" s="300">
        <v>1</v>
      </c>
      <c r="E3" s="285" t="s">
        <v>1610</v>
      </c>
      <c r="F3" s="93" t="s">
        <v>1611</v>
      </c>
    </row>
    <row r="4" spans="1:6" ht="30" x14ac:dyDescent="0.25">
      <c r="A4" s="320" t="s">
        <v>1569</v>
      </c>
      <c r="B4" s="285">
        <v>44585</v>
      </c>
      <c r="C4" s="285" t="s">
        <v>1609</v>
      </c>
      <c r="D4" s="300">
        <v>1</v>
      </c>
      <c r="E4" s="285" t="s">
        <v>1612</v>
      </c>
      <c r="F4" s="93" t="s">
        <v>1611</v>
      </c>
    </row>
    <row r="5" spans="1:6" ht="30" x14ac:dyDescent="0.25">
      <c r="A5" s="320" t="s">
        <v>1569</v>
      </c>
      <c r="B5" s="285">
        <v>44610</v>
      </c>
      <c r="C5" s="285" t="s">
        <v>1609</v>
      </c>
      <c r="D5" s="300">
        <v>2</v>
      </c>
      <c r="E5" s="285" t="s">
        <v>1610</v>
      </c>
      <c r="F5" s="93" t="s">
        <v>1613</v>
      </c>
    </row>
    <row r="6" spans="1:6" ht="30" x14ac:dyDescent="0.25">
      <c r="A6" s="320" t="s">
        <v>1546</v>
      </c>
      <c r="B6" s="285">
        <v>44606</v>
      </c>
      <c r="C6" s="285" t="s">
        <v>1609</v>
      </c>
      <c r="D6" s="300">
        <v>1</v>
      </c>
      <c r="E6" s="285" t="s">
        <v>1610</v>
      </c>
      <c r="F6" s="93" t="s">
        <v>1611</v>
      </c>
    </row>
    <row r="7" spans="1:6" ht="30" x14ac:dyDescent="0.25">
      <c r="A7" s="320" t="s">
        <v>1573</v>
      </c>
      <c r="B7" s="285">
        <v>44604</v>
      </c>
      <c r="C7" s="285" t="s">
        <v>1609</v>
      </c>
      <c r="D7" s="300">
        <v>1</v>
      </c>
      <c r="E7" s="285" t="s">
        <v>1610</v>
      </c>
      <c r="F7" s="93" t="s">
        <v>1611</v>
      </c>
    </row>
    <row r="8" spans="1:6" ht="30" x14ac:dyDescent="0.25">
      <c r="A8" s="320" t="s">
        <v>1574</v>
      </c>
      <c r="B8" s="285">
        <v>44606</v>
      </c>
      <c r="C8" s="285" t="s">
        <v>1609</v>
      </c>
      <c r="D8" s="300">
        <v>1</v>
      </c>
      <c r="E8" s="285" t="s">
        <v>1610</v>
      </c>
      <c r="F8" s="93" t="s">
        <v>1611</v>
      </c>
    </row>
    <row r="9" spans="1:6" ht="30" x14ac:dyDescent="0.25">
      <c r="A9" s="320" t="s">
        <v>1575</v>
      </c>
      <c r="B9" s="285">
        <v>44606</v>
      </c>
      <c r="C9" s="285" t="s">
        <v>1609</v>
      </c>
      <c r="D9" s="300">
        <v>1</v>
      </c>
      <c r="E9" s="285" t="s">
        <v>1610</v>
      </c>
      <c r="F9" s="93" t="s">
        <v>1611</v>
      </c>
    </row>
    <row r="10" spans="1:6" ht="30" x14ac:dyDescent="0.25">
      <c r="A10" s="320" t="s">
        <v>1577</v>
      </c>
      <c r="B10" s="285">
        <v>44585</v>
      </c>
      <c r="C10" s="285" t="s">
        <v>1609</v>
      </c>
      <c r="D10" s="300">
        <v>1</v>
      </c>
      <c r="E10" s="285" t="s">
        <v>1610</v>
      </c>
      <c r="F10" s="93" t="s">
        <v>1611</v>
      </c>
    </row>
    <row r="11" spans="1:6" ht="30" x14ac:dyDescent="0.25">
      <c r="A11" s="320" t="s">
        <v>1578</v>
      </c>
      <c r="B11" s="285">
        <v>44585</v>
      </c>
      <c r="C11" s="285" t="s">
        <v>1609</v>
      </c>
      <c r="D11" s="300">
        <v>1</v>
      </c>
      <c r="E11" s="285" t="s">
        <v>1610</v>
      </c>
      <c r="F11" s="93" t="s">
        <v>1611</v>
      </c>
    </row>
    <row r="12" spans="1:6" ht="30" x14ac:dyDescent="0.25">
      <c r="A12" s="320" t="s">
        <v>1579</v>
      </c>
      <c r="B12" s="285">
        <v>44582</v>
      </c>
      <c r="C12" s="285" t="s">
        <v>1609</v>
      </c>
      <c r="D12" s="300">
        <v>1</v>
      </c>
      <c r="E12" s="285" t="s">
        <v>1610</v>
      </c>
      <c r="F12" s="93" t="s">
        <v>1611</v>
      </c>
    </row>
    <row r="13" spans="1:6" ht="30" x14ac:dyDescent="0.25">
      <c r="A13" s="320" t="s">
        <v>1580</v>
      </c>
      <c r="B13" s="285">
        <v>44582</v>
      </c>
      <c r="C13" s="285" t="s">
        <v>1609</v>
      </c>
      <c r="D13" s="300">
        <v>1</v>
      </c>
      <c r="E13" s="285" t="s">
        <v>1610</v>
      </c>
      <c r="F13" s="93" t="s">
        <v>1611</v>
      </c>
    </row>
    <row r="14" spans="1:6" ht="30" x14ac:dyDescent="0.25">
      <c r="A14" s="320" t="s">
        <v>1582</v>
      </c>
      <c r="B14" s="285">
        <v>44581</v>
      </c>
      <c r="C14" s="285" t="s">
        <v>1609</v>
      </c>
      <c r="D14" s="300">
        <v>1</v>
      </c>
      <c r="E14" s="285" t="s">
        <v>1610</v>
      </c>
      <c r="F14" s="93" t="s">
        <v>1611</v>
      </c>
    </row>
    <row r="15" spans="1:6" ht="30" x14ac:dyDescent="0.25">
      <c r="A15" s="320" t="s">
        <v>1583</v>
      </c>
      <c r="B15" s="285">
        <v>44581</v>
      </c>
      <c r="C15" s="285" t="s">
        <v>1609</v>
      </c>
      <c r="D15" s="300">
        <v>1</v>
      </c>
      <c r="E15" s="285" t="s">
        <v>1610</v>
      </c>
      <c r="F15" s="93" t="s">
        <v>1611</v>
      </c>
    </row>
    <row r="16" spans="1:6" ht="30" x14ac:dyDescent="0.25">
      <c r="A16" s="320" t="s">
        <v>1584</v>
      </c>
      <c r="B16" s="285">
        <v>44581</v>
      </c>
      <c r="C16" s="285" t="s">
        <v>1609</v>
      </c>
      <c r="D16" s="300">
        <v>1</v>
      </c>
      <c r="E16" s="285" t="s">
        <v>1610</v>
      </c>
      <c r="F16" s="93" t="s">
        <v>1611</v>
      </c>
    </row>
    <row r="17" spans="1:6" ht="30" x14ac:dyDescent="0.25">
      <c r="A17" s="320" t="s">
        <v>1585</v>
      </c>
      <c r="B17" s="285">
        <v>44581</v>
      </c>
      <c r="C17" s="285" t="s">
        <v>1609</v>
      </c>
      <c r="D17" s="300">
        <v>1</v>
      </c>
      <c r="E17" s="285" t="s">
        <v>1610</v>
      </c>
      <c r="F17" s="93" t="s">
        <v>1611</v>
      </c>
    </row>
    <row r="18" spans="1:6" ht="30" x14ac:dyDescent="0.25">
      <c r="A18" s="320" t="s">
        <v>1548</v>
      </c>
      <c r="B18" s="285">
        <v>44608</v>
      </c>
      <c r="C18" s="285" t="s">
        <v>1609</v>
      </c>
      <c r="D18" s="300">
        <v>1</v>
      </c>
      <c r="E18" s="285" t="s">
        <v>1610</v>
      </c>
      <c r="F18" s="93" t="s">
        <v>1611</v>
      </c>
    </row>
    <row r="19" spans="1:6" ht="30" x14ac:dyDescent="0.25">
      <c r="A19" s="320" t="s">
        <v>1586</v>
      </c>
      <c r="B19" s="285">
        <v>44608</v>
      </c>
      <c r="C19" s="285" t="s">
        <v>1609</v>
      </c>
      <c r="D19" s="300">
        <v>1</v>
      </c>
      <c r="E19" s="285" t="s">
        <v>1610</v>
      </c>
      <c r="F19" s="93" t="s">
        <v>1611</v>
      </c>
    </row>
    <row r="20" spans="1:6" ht="30" x14ac:dyDescent="0.25">
      <c r="A20" s="320" t="s">
        <v>1587</v>
      </c>
      <c r="B20" s="285">
        <v>44581</v>
      </c>
      <c r="C20" s="285" t="s">
        <v>1609</v>
      </c>
      <c r="D20" s="300">
        <v>1</v>
      </c>
      <c r="E20" s="285" t="s">
        <v>1610</v>
      </c>
      <c r="F20" s="93" t="s">
        <v>1611</v>
      </c>
    </row>
    <row r="21" spans="1:6" ht="30" x14ac:dyDescent="0.25">
      <c r="A21" s="320" t="s">
        <v>1588</v>
      </c>
      <c r="B21" s="285">
        <v>44585</v>
      </c>
      <c r="C21" s="285" t="s">
        <v>1609</v>
      </c>
      <c r="D21" s="300">
        <v>1</v>
      </c>
      <c r="E21" s="285" t="s">
        <v>1612</v>
      </c>
      <c r="F21" s="93" t="s">
        <v>1611</v>
      </c>
    </row>
    <row r="22" spans="1:6" ht="30" x14ac:dyDescent="0.25">
      <c r="A22" s="320" t="s">
        <v>1588</v>
      </c>
      <c r="B22" s="285">
        <v>44599</v>
      </c>
      <c r="C22" s="285" t="s">
        <v>1609</v>
      </c>
      <c r="D22" s="300">
        <v>2</v>
      </c>
      <c r="E22" s="285" t="s">
        <v>1610</v>
      </c>
      <c r="F22" s="93" t="s">
        <v>1614</v>
      </c>
    </row>
    <row r="23" spans="1:6" ht="30" x14ac:dyDescent="0.25">
      <c r="A23" s="320" t="s">
        <v>1589</v>
      </c>
      <c r="B23" s="285">
        <v>44585</v>
      </c>
      <c r="C23" s="285" t="s">
        <v>1609</v>
      </c>
      <c r="D23" s="300">
        <v>1</v>
      </c>
      <c r="E23" s="285" t="s">
        <v>1612</v>
      </c>
      <c r="F23" s="93" t="s">
        <v>1611</v>
      </c>
    </row>
    <row r="24" spans="1:6" ht="30" x14ac:dyDescent="0.25">
      <c r="A24" s="320" t="s">
        <v>1589</v>
      </c>
      <c r="B24" s="285">
        <v>44599</v>
      </c>
      <c r="C24" s="285" t="s">
        <v>1609</v>
      </c>
      <c r="D24" s="300">
        <v>2</v>
      </c>
      <c r="E24" s="285" t="s">
        <v>1610</v>
      </c>
      <c r="F24" s="93" t="s">
        <v>1614</v>
      </c>
    </row>
    <row r="25" spans="1:6" ht="30" x14ac:dyDescent="0.25">
      <c r="A25" s="320" t="s">
        <v>1590</v>
      </c>
      <c r="B25" s="285">
        <v>44581</v>
      </c>
      <c r="C25" s="285" t="s">
        <v>1609</v>
      </c>
      <c r="D25" s="300">
        <v>1</v>
      </c>
      <c r="E25" s="285" t="s">
        <v>1610</v>
      </c>
      <c r="F25" s="93" t="s">
        <v>1611</v>
      </c>
    </row>
    <row r="26" spans="1:6" ht="30" x14ac:dyDescent="0.25">
      <c r="A26" s="285" t="s">
        <v>1688</v>
      </c>
      <c r="B26" s="285">
        <v>44707</v>
      </c>
      <c r="C26" s="285" t="s">
        <v>1609</v>
      </c>
      <c r="D26" s="96">
        <v>3</v>
      </c>
      <c r="E26" s="285" t="s">
        <v>1610</v>
      </c>
      <c r="F26" s="93" t="s">
        <v>1689</v>
      </c>
    </row>
    <row r="27" spans="1:6" ht="45" x14ac:dyDescent="0.25">
      <c r="A27" s="320" t="s">
        <v>1686</v>
      </c>
      <c r="B27" s="285">
        <v>44707</v>
      </c>
      <c r="C27" s="285" t="s">
        <v>1609</v>
      </c>
      <c r="D27" s="96">
        <v>3</v>
      </c>
      <c r="E27" s="285" t="s">
        <v>1610</v>
      </c>
      <c r="F27" s="93" t="s">
        <v>1687</v>
      </c>
    </row>
    <row r="28" spans="1:6" x14ac:dyDescent="0.25">
      <c r="A28" s="170"/>
      <c r="B28" s="285"/>
      <c r="C28" s="285"/>
      <c r="D28" s="96"/>
      <c r="E28" s="285"/>
      <c r="F28" s="93"/>
    </row>
    <row r="29" spans="1:6" x14ac:dyDescent="0.25">
      <c r="A29" s="170"/>
      <c r="B29" s="285"/>
      <c r="C29" s="285"/>
      <c r="D29" s="96"/>
      <c r="E29" s="285"/>
      <c r="F29" s="93"/>
    </row>
    <row r="30" spans="1:6" x14ac:dyDescent="0.25">
      <c r="A30" s="170"/>
      <c r="B30" s="285"/>
      <c r="C30" s="285"/>
      <c r="D30" s="96"/>
      <c r="E30" s="285"/>
      <c r="F30" s="93"/>
    </row>
    <row r="31" spans="1:6" x14ac:dyDescent="0.25">
      <c r="A31" s="170"/>
      <c r="B31" s="285"/>
      <c r="C31" s="285"/>
      <c r="D31" s="96"/>
      <c r="E31" s="285"/>
      <c r="F31" s="93"/>
    </row>
    <row r="32" spans="1:6" x14ac:dyDescent="0.25">
      <c r="A32" s="170"/>
      <c r="B32" s="285"/>
      <c r="C32" s="285"/>
      <c r="D32" s="96"/>
      <c r="E32" s="285"/>
      <c r="F32" s="93"/>
    </row>
    <row r="33" spans="1:6" x14ac:dyDescent="0.25">
      <c r="A33" s="170"/>
      <c r="B33" s="285"/>
      <c r="C33" s="285"/>
      <c r="D33" s="96"/>
      <c r="E33" s="285"/>
      <c r="F33" s="93"/>
    </row>
    <row r="34" spans="1:6" x14ac:dyDescent="0.25">
      <c r="A34" s="170"/>
      <c r="B34" s="285"/>
      <c r="C34" s="285"/>
      <c r="D34" s="96"/>
      <c r="E34" s="285"/>
      <c r="F34" s="93"/>
    </row>
    <row r="35" spans="1:6" x14ac:dyDescent="0.25">
      <c r="A35" s="170"/>
      <c r="B35" s="285"/>
      <c r="C35" s="285"/>
      <c r="D35" s="96"/>
      <c r="E35" s="285"/>
      <c r="F35" s="93"/>
    </row>
    <row r="36" spans="1:6" x14ac:dyDescent="0.25">
      <c r="A36" s="170"/>
      <c r="B36" s="285"/>
      <c r="C36" s="285"/>
      <c r="D36" s="96"/>
      <c r="E36" s="285"/>
      <c r="F36" s="93"/>
    </row>
    <row r="37" spans="1:6" x14ac:dyDescent="0.25">
      <c r="A37" s="170"/>
      <c r="B37" s="285"/>
      <c r="C37" s="285"/>
      <c r="D37" s="96"/>
      <c r="E37" s="285"/>
      <c r="F37" s="93"/>
    </row>
    <row r="38" spans="1:6" x14ac:dyDescent="0.25">
      <c r="A38" s="170"/>
      <c r="B38" s="285"/>
      <c r="C38" s="285"/>
      <c r="D38" s="96"/>
      <c r="E38" s="285"/>
      <c r="F38" s="93"/>
    </row>
    <row r="39" spans="1:6" x14ac:dyDescent="0.25">
      <c r="A39" s="170"/>
      <c r="B39" s="285"/>
      <c r="C39" s="285"/>
      <c r="D39" s="96"/>
      <c r="E39" s="285"/>
      <c r="F39" s="93"/>
    </row>
    <row r="40" spans="1:6" x14ac:dyDescent="0.25">
      <c r="A40" s="170"/>
      <c r="B40" s="285"/>
      <c r="C40" s="285"/>
      <c r="D40" s="96"/>
      <c r="E40" s="285"/>
      <c r="F40" s="93"/>
    </row>
    <row r="41" spans="1:6" x14ac:dyDescent="0.25">
      <c r="A41" s="170"/>
      <c r="B41" s="285"/>
      <c r="C41" s="285"/>
      <c r="D41" s="96"/>
      <c r="E41" s="285"/>
      <c r="F41" s="93"/>
    </row>
    <row r="42" spans="1:6" x14ac:dyDescent="0.25">
      <c r="A42" s="170"/>
      <c r="B42" s="285"/>
      <c r="C42" s="285"/>
      <c r="D42" s="96"/>
      <c r="E42" s="285"/>
      <c r="F42" s="93"/>
    </row>
    <row r="43" spans="1:6" x14ac:dyDescent="0.25">
      <c r="A43" s="170"/>
      <c r="B43" s="285"/>
      <c r="C43" s="285"/>
      <c r="D43" s="96"/>
      <c r="E43" s="285"/>
      <c r="F43" s="93"/>
    </row>
    <row r="44" spans="1:6" x14ac:dyDescent="0.25">
      <c r="A44" s="170"/>
      <c r="B44" s="285"/>
      <c r="C44" s="285"/>
      <c r="D44" s="96"/>
      <c r="E44" s="285"/>
      <c r="F44" s="93"/>
    </row>
    <row r="45" spans="1:6" x14ac:dyDescent="0.25">
      <c r="A45" s="170"/>
      <c r="B45" s="285"/>
      <c r="C45" s="285"/>
      <c r="D45" s="96"/>
      <c r="E45" s="285"/>
      <c r="F45" s="93"/>
    </row>
    <row r="46" spans="1:6" x14ac:dyDescent="0.25">
      <c r="A46" s="170"/>
      <c r="B46" s="285"/>
      <c r="C46" s="285"/>
      <c r="D46" s="96"/>
      <c r="E46" s="285"/>
      <c r="F46" s="93"/>
    </row>
    <row r="47" spans="1:6" x14ac:dyDescent="0.25">
      <c r="A47" s="170"/>
      <c r="B47" s="285"/>
      <c r="C47" s="285"/>
      <c r="D47" s="96"/>
      <c r="E47" s="285"/>
      <c r="F47" s="93"/>
    </row>
    <row r="48" spans="1:6" x14ac:dyDescent="0.25">
      <c r="A48" s="170"/>
      <c r="B48" s="285"/>
      <c r="C48" s="285"/>
      <c r="D48" s="96"/>
      <c r="E48" s="285"/>
      <c r="F48" s="93"/>
    </row>
  </sheetData>
  <autoFilter ref="A1:F27" xr:uid="{DDFBCE03-B123-4FB9-A8BF-72EC92C3B8A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Matriz de riesgos de Corrupción</vt:lpstr>
      <vt:lpstr>Procesos</vt:lpstr>
      <vt:lpstr>Parámetros</vt:lpstr>
      <vt:lpstr>Diligenciamiento</vt:lpstr>
      <vt:lpstr>Planes de acción</vt:lpstr>
      <vt:lpstr>Contexto</vt:lpstr>
      <vt:lpstr>Mapa de calor</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Molina</dc:creator>
  <cp:keywords/>
  <dc:description/>
  <cp:lastModifiedBy>Nancy Rojas</cp:lastModifiedBy>
  <cp:revision/>
  <dcterms:created xsi:type="dcterms:W3CDTF">2021-03-15T15:48:29Z</dcterms:created>
  <dcterms:modified xsi:type="dcterms:W3CDTF">2022-06-01T14:26:24Z</dcterms:modified>
  <cp:category/>
  <cp:contentStatus/>
</cp:coreProperties>
</file>