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metrodebogotagovco.sharepoint.com/sites/OAPI-Planeacin/Documentos compartidos/General/PAII-Plan de Acción Institucional Integrado  (Indicadores de Gestión)/PAII 2020/"/>
    </mc:Choice>
  </mc:AlternateContent>
  <xr:revisionPtr revIDLastSave="7" documentId="8_{9E92FF4D-E434-491C-8C4C-A83B91796FF3}" xr6:coauthVersionLast="44" xr6:coauthVersionMax="44" xr10:uidLastSave="{0A2220EB-DB4F-4809-B569-C37DB5EEC312}"/>
  <bookViews>
    <workbookView xWindow="-120" yWindow="-120" windowWidth="29040" windowHeight="15840" firstSheet="6" activeTab="7" xr2:uid="{48C0404A-7166-45A0-A946-5F0D4BD3C4B2}"/>
  </bookViews>
  <sheets>
    <sheet name="Parámetros" sheetId="2" state="hidden" r:id="rId1"/>
    <sheet name="Contexto" sheetId="8" state="hidden" r:id="rId2"/>
    <sheet name="Técnicas y Orientacione Grales." sheetId="9" state="hidden" r:id="rId3"/>
    <sheet name="Riesgos de gestión" sheetId="5" state="hidden" r:id="rId4"/>
    <sheet name="Riesgos de corrupción" sheetId="6" state="hidden" r:id="rId5"/>
    <sheet name="Riesgos seguridad digital" sheetId="7" state="hidden" r:id="rId6"/>
    <sheet name="Evaluación" sheetId="11" r:id="rId7"/>
    <sheet name="Matriz Print" sheetId="10" r:id="rId8"/>
    <sheet name="Mapa de Riesgos" sheetId="3" r:id="rId9"/>
  </sheets>
  <externalReferences>
    <externalReference r:id="rId10"/>
    <externalReference r:id="rId11"/>
    <externalReference r:id="rId12"/>
  </externalReferences>
  <definedNames>
    <definedName name="_xlnm._FilterDatabase" localSheetId="7" hidden="1">'Matriz Print'!$B$9:$X$80</definedName>
    <definedName name="_xlnm._FilterDatabase" localSheetId="0" hidden="1">Parámetros!$H$3:$N$324</definedName>
    <definedName name="_xlnm.Print_Area" localSheetId="7">'Matriz Print'!$A$1:$X$79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73" i="10" l="1"/>
  <c r="S72" i="10"/>
  <c r="S71" i="10"/>
  <c r="R70" i="10"/>
  <c r="S70" i="10" s="1"/>
  <c r="R66" i="10"/>
  <c r="S66" i="10" s="1"/>
  <c r="R49" i="10"/>
  <c r="S49" i="10" s="1"/>
  <c r="R36" i="10"/>
  <c r="S36" i="10" s="1"/>
  <c r="R32" i="10"/>
  <c r="S32" i="10" s="1"/>
  <c r="R19" i="10"/>
  <c r="S19" i="10" s="1"/>
  <c r="J78" i="10"/>
  <c r="R78" i="10" s="1"/>
  <c r="S78" i="10" s="1"/>
  <c r="J77" i="10"/>
  <c r="R77" i="10" s="1"/>
  <c r="S77" i="10" s="1"/>
  <c r="J74" i="10"/>
  <c r="R74" i="10" s="1"/>
  <c r="S74" i="10" s="1"/>
  <c r="J70" i="10"/>
  <c r="J66" i="10"/>
  <c r="J61" i="10"/>
  <c r="R61" i="10" s="1"/>
  <c r="S61" i="10" s="1"/>
  <c r="J54" i="10"/>
  <c r="R54" i="10" s="1"/>
  <c r="S54" i="10" s="1"/>
  <c r="J49" i="10"/>
  <c r="J47" i="10"/>
  <c r="R47" i="10" s="1"/>
  <c r="S47" i="10" s="1"/>
  <c r="J43" i="10"/>
  <c r="R43" i="10" s="1"/>
  <c r="S43" i="10" s="1"/>
  <c r="J37" i="10"/>
  <c r="R37" i="10" s="1"/>
  <c r="S37" i="10" s="1"/>
  <c r="J36" i="10"/>
  <c r="J32" i="10"/>
  <c r="J30" i="10"/>
  <c r="R30" i="10" s="1"/>
  <c r="S30" i="10" s="1"/>
  <c r="J21" i="10"/>
  <c r="R21" i="10" s="1"/>
  <c r="S21" i="10" s="1"/>
  <c r="J19" i="10"/>
  <c r="J14" i="10"/>
  <c r="R14" i="10" s="1"/>
  <c r="S14" i="10" s="1"/>
  <c r="J11" i="10"/>
  <c r="R11" i="10" s="1"/>
  <c r="S11" i="10" s="1"/>
  <c r="I23" i="3" l="1"/>
  <c r="H23" i="3"/>
  <c r="G23" i="3"/>
  <c r="F23" i="3"/>
  <c r="E23" i="3"/>
  <c r="I22" i="3"/>
  <c r="H22" i="3"/>
  <c r="G22" i="3"/>
  <c r="F22" i="3"/>
  <c r="E22" i="3"/>
  <c r="I21" i="3"/>
  <c r="H21" i="3"/>
  <c r="G21" i="3"/>
  <c r="F21" i="3"/>
  <c r="E21" i="3"/>
  <c r="I20" i="3"/>
  <c r="H20" i="3"/>
  <c r="G20" i="3"/>
  <c r="F20" i="3"/>
  <c r="E20" i="3"/>
  <c r="I19" i="3"/>
  <c r="H19" i="3"/>
  <c r="G19" i="3"/>
  <c r="F19" i="3"/>
  <c r="E19" i="3"/>
  <c r="I11" i="3"/>
  <c r="H11" i="3"/>
  <c r="G11" i="3"/>
  <c r="F11" i="3"/>
  <c r="E11" i="3"/>
  <c r="I10" i="3"/>
  <c r="H10" i="3"/>
  <c r="G10" i="3"/>
  <c r="F10" i="3"/>
  <c r="E10" i="3"/>
  <c r="I9" i="3"/>
  <c r="H9" i="3"/>
  <c r="G9" i="3"/>
  <c r="F9" i="3"/>
  <c r="E9" i="3"/>
  <c r="I8" i="3"/>
  <c r="H8" i="3"/>
  <c r="G8" i="3"/>
  <c r="F8" i="3"/>
  <c r="E8" i="3"/>
  <c r="I7" i="3"/>
  <c r="H7" i="3"/>
  <c r="G7" i="3"/>
  <c r="F7" i="3"/>
  <c r="E7" i="3"/>
  <c r="K47" i="10" l="1"/>
  <c r="K48" i="10"/>
  <c r="S48" i="10"/>
  <c r="L20" i="10" l="1"/>
  <c r="HF331" i="11" l="1"/>
  <c r="GU331" i="11"/>
  <c r="GJ331" i="11"/>
  <c r="FY331" i="11"/>
  <c r="FN331" i="11"/>
  <c r="FC331" i="11"/>
  <c r="ER331" i="11"/>
  <c r="EG331" i="11"/>
  <c r="DV331" i="11"/>
  <c r="DK331" i="11"/>
  <c r="CZ331" i="11"/>
  <c r="CO331" i="11"/>
  <c r="CD331" i="11"/>
  <c r="BS331" i="11"/>
  <c r="BH331" i="11"/>
  <c r="AW331" i="11"/>
  <c r="AL331" i="11"/>
  <c r="AA331" i="11"/>
  <c r="P331" i="11"/>
  <c r="E331" i="11"/>
  <c r="HF330" i="11"/>
  <c r="GU330" i="11"/>
  <c r="GJ330" i="11"/>
  <c r="FY330" i="11"/>
  <c r="FN330" i="11"/>
  <c r="FC330" i="11"/>
  <c r="ER330" i="11"/>
  <c r="EG330" i="11"/>
  <c r="DV330" i="11"/>
  <c r="DK330" i="11"/>
  <c r="CZ330" i="11"/>
  <c r="CO330" i="11"/>
  <c r="CD330" i="11"/>
  <c r="BS330" i="11"/>
  <c r="BH330" i="11"/>
  <c r="AW330" i="11"/>
  <c r="AL330" i="11"/>
  <c r="AA330" i="11"/>
  <c r="P330" i="11"/>
  <c r="E330" i="11"/>
  <c r="HF329" i="11"/>
  <c r="GU329" i="11"/>
  <c r="GJ329" i="11"/>
  <c r="FY329" i="11"/>
  <c r="FN329" i="11"/>
  <c r="FC329" i="11"/>
  <c r="ER329" i="11"/>
  <c r="EG329" i="11"/>
  <c r="DV329" i="11"/>
  <c r="DK329" i="11"/>
  <c r="CZ329" i="11"/>
  <c r="CO329" i="11"/>
  <c r="CD329" i="11"/>
  <c r="BS329" i="11"/>
  <c r="BH329" i="11"/>
  <c r="AW329" i="11"/>
  <c r="AL329" i="11"/>
  <c r="AA329" i="11"/>
  <c r="P329" i="11"/>
  <c r="E329" i="11"/>
  <c r="HF328" i="11"/>
  <c r="GU328" i="11"/>
  <c r="GJ328" i="11"/>
  <c r="FY328" i="11"/>
  <c r="FN328" i="11"/>
  <c r="FC328" i="11"/>
  <c r="ER328" i="11"/>
  <c r="EG328" i="11"/>
  <c r="DV328" i="11"/>
  <c r="DK328" i="11"/>
  <c r="CZ328" i="11"/>
  <c r="CO328" i="11"/>
  <c r="CD328" i="11"/>
  <c r="BS328" i="11"/>
  <c r="BH328" i="11"/>
  <c r="AW328" i="11"/>
  <c r="AL328" i="11"/>
  <c r="AA328" i="11"/>
  <c r="P328" i="11"/>
  <c r="E328" i="11"/>
  <c r="HF327" i="11"/>
  <c r="GU327" i="11"/>
  <c r="GJ327" i="11"/>
  <c r="FY327" i="11"/>
  <c r="FN327" i="11"/>
  <c r="FC327" i="11"/>
  <c r="ER327" i="11"/>
  <c r="EG327" i="11"/>
  <c r="DV327" i="11"/>
  <c r="DK327" i="11"/>
  <c r="CZ327" i="11"/>
  <c r="CO327" i="11"/>
  <c r="CD327" i="11"/>
  <c r="BS327" i="11"/>
  <c r="BH327" i="11"/>
  <c r="AW327" i="11"/>
  <c r="AL327" i="11"/>
  <c r="AA327" i="11"/>
  <c r="P327" i="11"/>
  <c r="E327" i="11"/>
  <c r="HF326" i="11"/>
  <c r="GU326" i="11"/>
  <c r="GJ326" i="11"/>
  <c r="FY326" i="11"/>
  <c r="FN326" i="11"/>
  <c r="FM332" i="11" s="1"/>
  <c r="FM333" i="11" s="1"/>
  <c r="FM341" i="11" s="1"/>
  <c r="FC326" i="11"/>
  <c r="ER326" i="11"/>
  <c r="EQ332" i="11" s="1"/>
  <c r="EQ333" i="11" s="1"/>
  <c r="EQ341" i="11" s="1"/>
  <c r="EG326" i="11"/>
  <c r="DV326" i="11"/>
  <c r="DK326" i="11"/>
  <c r="CZ326" i="11"/>
  <c r="CO326" i="11"/>
  <c r="CD326" i="11"/>
  <c r="CC332" i="11" s="1"/>
  <c r="CC333" i="11" s="1"/>
  <c r="CC341" i="11" s="1"/>
  <c r="BS326" i="11"/>
  <c r="BH326" i="11"/>
  <c r="BG332" i="11" s="1"/>
  <c r="BG333" i="11" s="1"/>
  <c r="BG341" i="11" s="1"/>
  <c r="AW326" i="11"/>
  <c r="AL326" i="11"/>
  <c r="AA326" i="11"/>
  <c r="P326" i="11"/>
  <c r="E326" i="11"/>
  <c r="HF325" i="11"/>
  <c r="HE332" i="11" s="1"/>
  <c r="HE333" i="11" s="1"/>
  <c r="HE341" i="11" s="1"/>
  <c r="GU325" i="11"/>
  <c r="GT332" i="11" s="1"/>
  <c r="GT333" i="11" s="1"/>
  <c r="GT341" i="11" s="1"/>
  <c r="GJ325" i="11"/>
  <c r="GI332" i="11" s="1"/>
  <c r="GI333" i="11" s="1"/>
  <c r="GI341" i="11" s="1"/>
  <c r="FY325" i="11"/>
  <c r="FN325" i="11"/>
  <c r="FC325" i="11"/>
  <c r="FB332" i="11" s="1"/>
  <c r="FB333" i="11" s="1"/>
  <c r="FB341" i="11" s="1"/>
  <c r="ER325" i="11"/>
  <c r="EG325" i="11"/>
  <c r="DV325" i="11"/>
  <c r="DU332" i="11" s="1"/>
  <c r="DU333" i="11" s="1"/>
  <c r="DU341" i="11" s="1"/>
  <c r="DK325" i="11"/>
  <c r="DJ332" i="11" s="1"/>
  <c r="DJ333" i="11" s="1"/>
  <c r="DJ341" i="11" s="1"/>
  <c r="CZ325" i="11"/>
  <c r="CY332" i="11" s="1"/>
  <c r="CY333" i="11" s="1"/>
  <c r="CY341" i="11" s="1"/>
  <c r="CO325" i="11"/>
  <c r="CD325" i="11"/>
  <c r="BS325" i="11"/>
  <c r="BR332" i="11" s="1"/>
  <c r="BR333" i="11" s="1"/>
  <c r="BR341" i="11" s="1"/>
  <c r="BH325" i="11"/>
  <c r="AW325" i="11"/>
  <c r="AL325" i="11"/>
  <c r="AK332" i="11" s="1"/>
  <c r="AK333" i="11" s="1"/>
  <c r="AK341" i="11" s="1"/>
  <c r="AA325" i="11"/>
  <c r="Z332" i="11" s="1"/>
  <c r="Z333" i="11" s="1"/>
  <c r="Z341" i="11" s="1"/>
  <c r="P325" i="11"/>
  <c r="O332" i="11" s="1"/>
  <c r="O333" i="11" s="1"/>
  <c r="O341" i="11" s="1"/>
  <c r="E325" i="11"/>
  <c r="HE301" i="11"/>
  <c r="HE302" i="11" s="1"/>
  <c r="HE310" i="11" s="1"/>
  <c r="AK301" i="11"/>
  <c r="AK302" i="11" s="1"/>
  <c r="AK310" i="11" s="1"/>
  <c r="HF300" i="11"/>
  <c r="GU300" i="11"/>
  <c r="GJ300" i="11"/>
  <c r="FY300" i="11"/>
  <c r="FN300" i="11"/>
  <c r="FC300" i="11"/>
  <c r="ER300" i="11"/>
  <c r="EG300" i="11"/>
  <c r="DV300" i="11"/>
  <c r="DK300" i="11"/>
  <c r="CZ300" i="11"/>
  <c r="CO300" i="11"/>
  <c r="CD300" i="11"/>
  <c r="BS300" i="11"/>
  <c r="BH300" i="11"/>
  <c r="AW300" i="11"/>
  <c r="AL300" i="11"/>
  <c r="AA300" i="11"/>
  <c r="P300" i="11"/>
  <c r="E300" i="11"/>
  <c r="HF299" i="11"/>
  <c r="GU299" i="11"/>
  <c r="GJ299" i="11"/>
  <c r="FY299" i="11"/>
  <c r="FN299" i="11"/>
  <c r="FC299" i="11"/>
  <c r="ER299" i="11"/>
  <c r="EG299" i="11"/>
  <c r="DV299" i="11"/>
  <c r="DK299" i="11"/>
  <c r="CZ299" i="11"/>
  <c r="CO299" i="11"/>
  <c r="CD299" i="11"/>
  <c r="BS299" i="11"/>
  <c r="BH299" i="11"/>
  <c r="AW299" i="11"/>
  <c r="AL299" i="11"/>
  <c r="AA299" i="11"/>
  <c r="P299" i="11"/>
  <c r="E299" i="11"/>
  <c r="HF298" i="11"/>
  <c r="GU298" i="11"/>
  <c r="GJ298" i="11"/>
  <c r="FY298" i="11"/>
  <c r="FN298" i="11"/>
  <c r="FC298" i="11"/>
  <c r="ER298" i="11"/>
  <c r="EG298" i="11"/>
  <c r="DV298" i="11"/>
  <c r="DK298" i="11"/>
  <c r="CZ298" i="11"/>
  <c r="CO298" i="11"/>
  <c r="CD298" i="11"/>
  <c r="BS298" i="11"/>
  <c r="BH298" i="11"/>
  <c r="AW298" i="11"/>
  <c r="AL298" i="11"/>
  <c r="AA298" i="11"/>
  <c r="P298" i="11"/>
  <c r="E298" i="11"/>
  <c r="HF297" i="11"/>
  <c r="GU297" i="11"/>
  <c r="GJ297" i="11"/>
  <c r="FY297" i="11"/>
  <c r="FN297" i="11"/>
  <c r="FC297" i="11"/>
  <c r="ER297" i="11"/>
  <c r="EG297" i="11"/>
  <c r="DV297" i="11"/>
  <c r="DK297" i="11"/>
  <c r="CZ297" i="11"/>
  <c r="CO297" i="11"/>
  <c r="CD297" i="11"/>
  <c r="BS297" i="11"/>
  <c r="BH297" i="11"/>
  <c r="AW297" i="11"/>
  <c r="AL297" i="11"/>
  <c r="AA297" i="11"/>
  <c r="P297" i="11"/>
  <c r="E297" i="11"/>
  <c r="HF296" i="11"/>
  <c r="GU296" i="11"/>
  <c r="GJ296" i="11"/>
  <c r="FY296" i="11"/>
  <c r="FN296" i="11"/>
  <c r="FC296" i="11"/>
  <c r="ER296" i="11"/>
  <c r="EG296" i="11"/>
  <c r="DV296" i="11"/>
  <c r="DK296" i="11"/>
  <c r="CZ296" i="11"/>
  <c r="CO296" i="11"/>
  <c r="CD296" i="11"/>
  <c r="BS296" i="11"/>
  <c r="BH296" i="11"/>
  <c r="AW296" i="11"/>
  <c r="AL296" i="11"/>
  <c r="AA296" i="11"/>
  <c r="P296" i="11"/>
  <c r="E296" i="11"/>
  <c r="HF295" i="11"/>
  <c r="GU295" i="11"/>
  <c r="GJ295" i="11"/>
  <c r="GI301" i="11" s="1"/>
  <c r="GI302" i="11" s="1"/>
  <c r="GI310" i="11" s="1"/>
  <c r="FY295" i="11"/>
  <c r="FX301" i="11" s="1"/>
  <c r="FX302" i="11" s="1"/>
  <c r="FX310" i="11" s="1"/>
  <c r="FN295" i="11"/>
  <c r="FC295" i="11"/>
  <c r="ER295" i="11"/>
  <c r="EG295" i="11"/>
  <c r="DV295" i="11"/>
  <c r="DK295" i="11"/>
  <c r="CZ295" i="11"/>
  <c r="CY301" i="11" s="1"/>
  <c r="CY302" i="11" s="1"/>
  <c r="CY310" i="11" s="1"/>
  <c r="CO295" i="11"/>
  <c r="CN301" i="11" s="1"/>
  <c r="CN302" i="11" s="1"/>
  <c r="CN310" i="11" s="1"/>
  <c r="CD295" i="11"/>
  <c r="BS295" i="11"/>
  <c r="BH295" i="11"/>
  <c r="AW295" i="11"/>
  <c r="AL295" i="11"/>
  <c r="AA295" i="11"/>
  <c r="P295" i="11"/>
  <c r="O301" i="11" s="1"/>
  <c r="O302" i="11" s="1"/>
  <c r="O310" i="11" s="1"/>
  <c r="E295" i="11"/>
  <c r="D301" i="11" s="1"/>
  <c r="D302" i="11" s="1"/>
  <c r="D310" i="11" s="1"/>
  <c r="HF294" i="11"/>
  <c r="GU294" i="11"/>
  <c r="GT301" i="11" s="1"/>
  <c r="GT302" i="11" s="1"/>
  <c r="GT310" i="11" s="1"/>
  <c r="GJ294" i="11"/>
  <c r="FY294" i="11"/>
  <c r="FN294" i="11"/>
  <c r="FC294" i="11"/>
  <c r="ER294" i="11"/>
  <c r="EQ301" i="11" s="1"/>
  <c r="EQ302" i="11" s="1"/>
  <c r="EQ310" i="11" s="1"/>
  <c r="EG294" i="11"/>
  <c r="EF301" i="11" s="1"/>
  <c r="EF302" i="11" s="1"/>
  <c r="EF310" i="11" s="1"/>
  <c r="DV294" i="11"/>
  <c r="DK294" i="11"/>
  <c r="DJ301" i="11" s="1"/>
  <c r="DJ302" i="11" s="1"/>
  <c r="DJ310" i="11" s="1"/>
  <c r="CZ294" i="11"/>
  <c r="CO294" i="11"/>
  <c r="CD294" i="11"/>
  <c r="BS294" i="11"/>
  <c r="BH294" i="11"/>
  <c r="BG301" i="11" s="1"/>
  <c r="BG302" i="11" s="1"/>
  <c r="BG310" i="11" s="1"/>
  <c r="AW294" i="11"/>
  <c r="AV301" i="11" s="1"/>
  <c r="AV302" i="11" s="1"/>
  <c r="AV310" i="11" s="1"/>
  <c r="AL294" i="11"/>
  <c r="AA294" i="11"/>
  <c r="Z301" i="11" s="1"/>
  <c r="Z302" i="11" s="1"/>
  <c r="Z310" i="11" s="1"/>
  <c r="P294" i="11"/>
  <c r="E294" i="11"/>
  <c r="AK271" i="11"/>
  <c r="AK279" i="11" s="1"/>
  <c r="HF269" i="11"/>
  <c r="GU269" i="11"/>
  <c r="GJ269" i="11"/>
  <c r="FY269" i="11"/>
  <c r="FN269" i="11"/>
  <c r="FC269" i="11"/>
  <c r="ER269" i="11"/>
  <c r="EG269" i="11"/>
  <c r="DV269" i="11"/>
  <c r="DK269" i="11"/>
  <c r="CZ269" i="11"/>
  <c r="CO269" i="11"/>
  <c r="CD269" i="11"/>
  <c r="BS269" i="11"/>
  <c r="BH269" i="11"/>
  <c r="AW269" i="11"/>
  <c r="AL269" i="11"/>
  <c r="AA269" i="11"/>
  <c r="P269" i="11"/>
  <c r="E269" i="11"/>
  <c r="HF268" i="11"/>
  <c r="GU268" i="11"/>
  <c r="GJ268" i="11"/>
  <c r="FY268" i="11"/>
  <c r="FN268" i="11"/>
  <c r="FC268" i="11"/>
  <c r="ER268" i="11"/>
  <c r="EG268" i="11"/>
  <c r="DV268" i="11"/>
  <c r="DK268" i="11"/>
  <c r="CZ268" i="11"/>
  <c r="CO268" i="11"/>
  <c r="CD268" i="11"/>
  <c r="BS268" i="11"/>
  <c r="BH268" i="11"/>
  <c r="AW268" i="11"/>
  <c r="AL268" i="11"/>
  <c r="AA268" i="11"/>
  <c r="P268" i="11"/>
  <c r="E268" i="11"/>
  <c r="HF267" i="11"/>
  <c r="GU267" i="11"/>
  <c r="GJ267" i="11"/>
  <c r="FY267" i="11"/>
  <c r="FN267" i="11"/>
  <c r="FC267" i="11"/>
  <c r="ER267" i="11"/>
  <c r="EG267" i="11"/>
  <c r="DV267" i="11"/>
  <c r="DK267" i="11"/>
  <c r="CZ267" i="11"/>
  <c r="CO267" i="11"/>
  <c r="CD267" i="11"/>
  <c r="BS267" i="11"/>
  <c r="BH267" i="11"/>
  <c r="AW267" i="11"/>
  <c r="AL267" i="11"/>
  <c r="AA267" i="11"/>
  <c r="P267" i="11"/>
  <c r="E267" i="11"/>
  <c r="HF266" i="11"/>
  <c r="GU266" i="11"/>
  <c r="GJ266" i="11"/>
  <c r="FY266" i="11"/>
  <c r="FN266" i="11"/>
  <c r="FC266" i="11"/>
  <c r="ER266" i="11"/>
  <c r="EG266" i="11"/>
  <c r="DV266" i="11"/>
  <c r="DK266" i="11"/>
  <c r="CZ266" i="11"/>
  <c r="CO266" i="11"/>
  <c r="CD266" i="11"/>
  <c r="BS266" i="11"/>
  <c r="BH266" i="11"/>
  <c r="AW266" i="11"/>
  <c r="AL266" i="11"/>
  <c r="AA266" i="11"/>
  <c r="P266" i="11"/>
  <c r="E266" i="11"/>
  <c r="HF265" i="11"/>
  <c r="GU265" i="11"/>
  <c r="GJ265" i="11"/>
  <c r="FY265" i="11"/>
  <c r="FN265" i="11"/>
  <c r="FC265" i="11"/>
  <c r="ER265" i="11"/>
  <c r="EG265" i="11"/>
  <c r="DV265" i="11"/>
  <c r="DK265" i="11"/>
  <c r="CZ265" i="11"/>
  <c r="CO265" i="11"/>
  <c r="CD265" i="11"/>
  <c r="BS265" i="11"/>
  <c r="BH265" i="11"/>
  <c r="AW265" i="11"/>
  <c r="AL265" i="11"/>
  <c r="AA265" i="11"/>
  <c r="P265" i="11"/>
  <c r="E265" i="11"/>
  <c r="HF264" i="11"/>
  <c r="GU264" i="11"/>
  <c r="GJ264" i="11"/>
  <c r="FY264" i="11"/>
  <c r="FN264" i="11"/>
  <c r="FM270" i="11" s="1"/>
  <c r="FM271" i="11" s="1"/>
  <c r="FM279" i="11" s="1"/>
  <c r="FC264" i="11"/>
  <c r="ER264" i="11"/>
  <c r="EG264" i="11"/>
  <c r="DV264" i="11"/>
  <c r="DK264" i="11"/>
  <c r="CZ264" i="11"/>
  <c r="CO264" i="11"/>
  <c r="CD264" i="11"/>
  <c r="CC270" i="11" s="1"/>
  <c r="CC271" i="11" s="1"/>
  <c r="CC279" i="11" s="1"/>
  <c r="BS264" i="11"/>
  <c r="BH264" i="11"/>
  <c r="AW264" i="11"/>
  <c r="AL264" i="11"/>
  <c r="AA264" i="11"/>
  <c r="P264" i="11"/>
  <c r="E264" i="11"/>
  <c r="HF263" i="11"/>
  <c r="HE270" i="11" s="1"/>
  <c r="HE271" i="11" s="1"/>
  <c r="HE279" i="11" s="1"/>
  <c r="GU263" i="11"/>
  <c r="GJ263" i="11"/>
  <c r="FY263" i="11"/>
  <c r="FN263" i="11"/>
  <c r="FC263" i="11"/>
  <c r="FB270" i="11" s="1"/>
  <c r="FB271" i="11" s="1"/>
  <c r="FB279" i="11" s="1"/>
  <c r="ER263" i="11"/>
  <c r="EG263" i="11"/>
  <c r="DV263" i="11"/>
  <c r="DU270" i="11" s="1"/>
  <c r="DU271" i="11" s="1"/>
  <c r="DU279" i="11" s="1"/>
  <c r="DK263" i="11"/>
  <c r="CZ263" i="11"/>
  <c r="CO263" i="11"/>
  <c r="CD263" i="11"/>
  <c r="BS263" i="11"/>
  <c r="BR270" i="11" s="1"/>
  <c r="BR271" i="11" s="1"/>
  <c r="BR279" i="11" s="1"/>
  <c r="BH263" i="11"/>
  <c r="AW263" i="11"/>
  <c r="AL263" i="11"/>
  <c r="AK270" i="11" s="1"/>
  <c r="AA263" i="11"/>
  <c r="P263" i="11"/>
  <c r="E263" i="11"/>
  <c r="FM240" i="11"/>
  <c r="FM248" i="11" s="1"/>
  <c r="CC240" i="11"/>
  <c r="CC248" i="11" s="1"/>
  <c r="HF238" i="11"/>
  <c r="GU238" i="11"/>
  <c r="GJ238" i="11"/>
  <c r="FY238" i="11"/>
  <c r="FN238" i="11"/>
  <c r="FC238" i="11"/>
  <c r="ER238" i="11"/>
  <c r="EG238" i="11"/>
  <c r="DV238" i="11"/>
  <c r="DK238" i="11"/>
  <c r="CZ238" i="11"/>
  <c r="CO238" i="11"/>
  <c r="CD238" i="11"/>
  <c r="BS238" i="11"/>
  <c r="BH238" i="11"/>
  <c r="AW238" i="11"/>
  <c r="AL238" i="11"/>
  <c r="AA238" i="11"/>
  <c r="P238" i="11"/>
  <c r="E238" i="11"/>
  <c r="HF237" i="11"/>
  <c r="GU237" i="11"/>
  <c r="GJ237" i="11"/>
  <c r="FY237" i="11"/>
  <c r="FN237" i="11"/>
  <c r="FC237" i="11"/>
  <c r="ER237" i="11"/>
  <c r="EG237" i="11"/>
  <c r="DV237" i="11"/>
  <c r="DK237" i="11"/>
  <c r="CZ237" i="11"/>
  <c r="CO237" i="11"/>
  <c r="CD237" i="11"/>
  <c r="BS237" i="11"/>
  <c r="BH237" i="11"/>
  <c r="AW237" i="11"/>
  <c r="AL237" i="11"/>
  <c r="AA237" i="11"/>
  <c r="P237" i="11"/>
  <c r="E237" i="11"/>
  <c r="HF236" i="11"/>
  <c r="GU236" i="11"/>
  <c r="GJ236" i="11"/>
  <c r="FY236" i="11"/>
  <c r="FN236" i="11"/>
  <c r="FC236" i="11"/>
  <c r="ER236" i="11"/>
  <c r="EG236" i="11"/>
  <c r="DV236" i="11"/>
  <c r="DK236" i="11"/>
  <c r="CZ236" i="11"/>
  <c r="CO236" i="11"/>
  <c r="CD236" i="11"/>
  <c r="BS236" i="11"/>
  <c r="BH236" i="11"/>
  <c r="AW236" i="11"/>
  <c r="AL236" i="11"/>
  <c r="AA236" i="11"/>
  <c r="P236" i="11"/>
  <c r="E236" i="11"/>
  <c r="HF235" i="11"/>
  <c r="GU235" i="11"/>
  <c r="GJ235" i="11"/>
  <c r="FY235" i="11"/>
  <c r="FN235" i="11"/>
  <c r="FC235" i="11"/>
  <c r="ER235" i="11"/>
  <c r="EG235" i="11"/>
  <c r="DV235" i="11"/>
  <c r="DK235" i="11"/>
  <c r="CZ235" i="11"/>
  <c r="CO235" i="11"/>
  <c r="CD235" i="11"/>
  <c r="BS235" i="11"/>
  <c r="BH235" i="11"/>
  <c r="AW235" i="11"/>
  <c r="AL235" i="11"/>
  <c r="AA235" i="11"/>
  <c r="P235" i="11"/>
  <c r="E235" i="11"/>
  <c r="HF234" i="11"/>
  <c r="GU234" i="11"/>
  <c r="GJ234" i="11"/>
  <c r="FY234" i="11"/>
  <c r="FN234" i="11"/>
  <c r="FC234" i="11"/>
  <c r="ER234" i="11"/>
  <c r="EG234" i="11"/>
  <c r="DV234" i="11"/>
  <c r="DK234" i="11"/>
  <c r="CZ234" i="11"/>
  <c r="CO234" i="11"/>
  <c r="CD234" i="11"/>
  <c r="BS234" i="11"/>
  <c r="BH234" i="11"/>
  <c r="AW234" i="11"/>
  <c r="AL234" i="11"/>
  <c r="AA234" i="11"/>
  <c r="P234" i="11"/>
  <c r="E234" i="11"/>
  <c r="HF233" i="11"/>
  <c r="GU233" i="11"/>
  <c r="GJ233" i="11"/>
  <c r="FY233" i="11"/>
  <c r="FN233" i="11"/>
  <c r="FC233" i="11"/>
  <c r="ER233" i="11"/>
  <c r="EG233" i="11"/>
  <c r="DV233" i="11"/>
  <c r="DU239" i="11" s="1"/>
  <c r="DU240" i="11" s="1"/>
  <c r="DU248" i="11" s="1"/>
  <c r="DK233" i="11"/>
  <c r="CZ233" i="11"/>
  <c r="CO233" i="11"/>
  <c r="CD233" i="11"/>
  <c r="BS233" i="11"/>
  <c r="BH233" i="11"/>
  <c r="AW233" i="11"/>
  <c r="AL233" i="11"/>
  <c r="AA233" i="11"/>
  <c r="P233" i="11"/>
  <c r="E233" i="11"/>
  <c r="HF232" i="11"/>
  <c r="HE239" i="11" s="1"/>
  <c r="HE240" i="11" s="1"/>
  <c r="HE248" i="11" s="1"/>
  <c r="GU232" i="11"/>
  <c r="GJ232" i="11"/>
  <c r="GI239" i="11" s="1"/>
  <c r="GI240" i="11" s="1"/>
  <c r="GI248" i="11" s="1"/>
  <c r="FY232" i="11"/>
  <c r="FN232" i="11"/>
  <c r="FM239" i="11" s="1"/>
  <c r="FC232" i="11"/>
  <c r="FB239" i="11" s="1"/>
  <c r="FB240" i="11" s="1"/>
  <c r="FB248" i="11" s="1"/>
  <c r="ER232" i="11"/>
  <c r="EG232" i="11"/>
  <c r="DV232" i="11"/>
  <c r="DK232" i="11"/>
  <c r="CZ232" i="11"/>
  <c r="CY239" i="11" s="1"/>
  <c r="CY240" i="11" s="1"/>
  <c r="CY248" i="11" s="1"/>
  <c r="CO232" i="11"/>
  <c r="CD232" i="11"/>
  <c r="CC239" i="11" s="1"/>
  <c r="BS232" i="11"/>
  <c r="BR239" i="11" s="1"/>
  <c r="BR240" i="11" s="1"/>
  <c r="BR248" i="11" s="1"/>
  <c r="BH232" i="11"/>
  <c r="AW232" i="11"/>
  <c r="AL232" i="11"/>
  <c r="AK239" i="11" s="1"/>
  <c r="AK240" i="11" s="1"/>
  <c r="AK248" i="11" s="1"/>
  <c r="AA232" i="11"/>
  <c r="P232" i="11"/>
  <c r="E232" i="11"/>
  <c r="BG208" i="11"/>
  <c r="BG209" i="11" s="1"/>
  <c r="BG217" i="11" s="1"/>
  <c r="HF207" i="11"/>
  <c r="GU207" i="11"/>
  <c r="GJ207" i="11"/>
  <c r="FY207" i="11"/>
  <c r="FN207" i="11"/>
  <c r="FC207" i="11"/>
  <c r="ER207" i="11"/>
  <c r="EG207" i="11"/>
  <c r="DV207" i="11"/>
  <c r="DK207" i="11"/>
  <c r="CZ207" i="11"/>
  <c r="CO207" i="11"/>
  <c r="CD207" i="11"/>
  <c r="BS207" i="11"/>
  <c r="BH207" i="11"/>
  <c r="AW207" i="11"/>
  <c r="AL207" i="11"/>
  <c r="AA207" i="11"/>
  <c r="P207" i="11"/>
  <c r="E207" i="11"/>
  <c r="HF206" i="11"/>
  <c r="GU206" i="11"/>
  <c r="GJ206" i="11"/>
  <c r="FY206" i="11"/>
  <c r="FN206" i="11"/>
  <c r="FC206" i="11"/>
  <c r="ER206" i="11"/>
  <c r="EG206" i="11"/>
  <c r="DV206" i="11"/>
  <c r="DK206" i="11"/>
  <c r="CZ206" i="11"/>
  <c r="CO206" i="11"/>
  <c r="CD206" i="11"/>
  <c r="BS206" i="11"/>
  <c r="BH206" i="11"/>
  <c r="AW206" i="11"/>
  <c r="AL206" i="11"/>
  <c r="AA206" i="11"/>
  <c r="P206" i="11"/>
  <c r="E206" i="11"/>
  <c r="HF205" i="11"/>
  <c r="GU205" i="11"/>
  <c r="GJ205" i="11"/>
  <c r="FY205" i="11"/>
  <c r="FN205" i="11"/>
  <c r="FC205" i="11"/>
  <c r="ER205" i="11"/>
  <c r="EG205" i="11"/>
  <c r="DV205" i="11"/>
  <c r="DK205" i="11"/>
  <c r="CZ205" i="11"/>
  <c r="CO205" i="11"/>
  <c r="CD205" i="11"/>
  <c r="BS205" i="11"/>
  <c r="BH205" i="11"/>
  <c r="AW205" i="11"/>
  <c r="AL205" i="11"/>
  <c r="AA205" i="11"/>
  <c r="P205" i="11"/>
  <c r="E205" i="11"/>
  <c r="HF204" i="11"/>
  <c r="GU204" i="11"/>
  <c r="GJ204" i="11"/>
  <c r="FY204" i="11"/>
  <c r="FN204" i="11"/>
  <c r="FC204" i="11"/>
  <c r="ER204" i="11"/>
  <c r="EG204" i="11"/>
  <c r="DV204" i="11"/>
  <c r="DK204" i="11"/>
  <c r="CZ204" i="11"/>
  <c r="CO204" i="11"/>
  <c r="CD204" i="11"/>
  <c r="BS204" i="11"/>
  <c r="BH204" i="11"/>
  <c r="AW204" i="11"/>
  <c r="AL204" i="11"/>
  <c r="AA204" i="11"/>
  <c r="P204" i="11"/>
  <c r="E204" i="11"/>
  <c r="HF203" i="11"/>
  <c r="GU203" i="11"/>
  <c r="GJ203" i="11"/>
  <c r="FY203" i="11"/>
  <c r="FN203" i="11"/>
  <c r="FC203" i="11"/>
  <c r="ER203" i="11"/>
  <c r="EG203" i="11"/>
  <c r="DV203" i="11"/>
  <c r="DK203" i="11"/>
  <c r="CZ203" i="11"/>
  <c r="CO203" i="11"/>
  <c r="CD203" i="11"/>
  <c r="BS203" i="11"/>
  <c r="BH203" i="11"/>
  <c r="AW203" i="11"/>
  <c r="AL203" i="11"/>
  <c r="AA203" i="11"/>
  <c r="P203" i="11"/>
  <c r="E203" i="11"/>
  <c r="HF202" i="11"/>
  <c r="GU202" i="11"/>
  <c r="GJ202" i="11"/>
  <c r="FY202" i="11"/>
  <c r="FN202" i="11"/>
  <c r="FC202" i="11"/>
  <c r="ER202" i="11"/>
  <c r="EG202" i="11"/>
  <c r="DV202" i="11"/>
  <c r="DK202" i="11"/>
  <c r="CZ202" i="11"/>
  <c r="CO202" i="11"/>
  <c r="CD202" i="11"/>
  <c r="BS202" i="11"/>
  <c r="BH202" i="11"/>
  <c r="AW202" i="11"/>
  <c r="AL202" i="11"/>
  <c r="AA202" i="11"/>
  <c r="P202" i="11"/>
  <c r="E202" i="11"/>
  <c r="HF201" i="11"/>
  <c r="GU201" i="11"/>
  <c r="GJ201" i="11"/>
  <c r="FY201" i="11"/>
  <c r="FN201" i="11"/>
  <c r="FC201" i="11"/>
  <c r="FB208" i="11" s="1"/>
  <c r="FB209" i="11" s="1"/>
  <c r="FB217" i="11" s="1"/>
  <c r="ER201" i="11"/>
  <c r="EG201" i="11"/>
  <c r="DV201" i="11"/>
  <c r="DK201" i="11"/>
  <c r="CZ201" i="11"/>
  <c r="CO201" i="11"/>
  <c r="CD201" i="11"/>
  <c r="BS201" i="11"/>
  <c r="BR208" i="11" s="1"/>
  <c r="BR209" i="11" s="1"/>
  <c r="BR217" i="11" s="1"/>
  <c r="BH201" i="11"/>
  <c r="AW201" i="11"/>
  <c r="AL201" i="11"/>
  <c r="AA201" i="11"/>
  <c r="P201" i="11"/>
  <c r="E201" i="11"/>
  <c r="HF176" i="11"/>
  <c r="GU176" i="11"/>
  <c r="GJ176" i="11"/>
  <c r="FY176" i="11"/>
  <c r="FN176" i="11"/>
  <c r="FC176" i="11"/>
  <c r="ER176" i="11"/>
  <c r="EG176" i="11"/>
  <c r="DV176" i="11"/>
  <c r="DK176" i="11"/>
  <c r="CZ176" i="11"/>
  <c r="CO176" i="11"/>
  <c r="CD176" i="11"/>
  <c r="BS176" i="11"/>
  <c r="BH176" i="11"/>
  <c r="AW176" i="11"/>
  <c r="AL176" i="11"/>
  <c r="AA176" i="11"/>
  <c r="P176" i="11"/>
  <c r="E176" i="11"/>
  <c r="HF175" i="11"/>
  <c r="GU175" i="11"/>
  <c r="GJ175" i="11"/>
  <c r="FY175" i="11"/>
  <c r="FN175" i="11"/>
  <c r="FC175" i="11"/>
  <c r="ER175" i="11"/>
  <c r="EG175" i="11"/>
  <c r="DV175" i="11"/>
  <c r="DK175" i="11"/>
  <c r="CZ175" i="11"/>
  <c r="CO175" i="11"/>
  <c r="CD175" i="11"/>
  <c r="BS175" i="11"/>
  <c r="BH175" i="11"/>
  <c r="AW175" i="11"/>
  <c r="AL175" i="11"/>
  <c r="AA175" i="11"/>
  <c r="P175" i="11"/>
  <c r="E175" i="11"/>
  <c r="HF174" i="11"/>
  <c r="GU174" i="11"/>
  <c r="GJ174" i="11"/>
  <c r="FY174" i="11"/>
  <c r="FN174" i="11"/>
  <c r="FC174" i="11"/>
  <c r="ER174" i="11"/>
  <c r="EG174" i="11"/>
  <c r="DV174" i="11"/>
  <c r="DK174" i="11"/>
  <c r="CZ174" i="11"/>
  <c r="CO174" i="11"/>
  <c r="CD174" i="11"/>
  <c r="BS174" i="11"/>
  <c r="BH174" i="11"/>
  <c r="AW174" i="11"/>
  <c r="AL174" i="11"/>
  <c r="AA174" i="11"/>
  <c r="P174" i="11"/>
  <c r="E174" i="11"/>
  <c r="HF173" i="11"/>
  <c r="GU173" i="11"/>
  <c r="GJ173" i="11"/>
  <c r="FY173" i="11"/>
  <c r="FN173" i="11"/>
  <c r="FC173" i="11"/>
  <c r="ER173" i="11"/>
  <c r="EG173" i="11"/>
  <c r="DV173" i="11"/>
  <c r="DK173" i="11"/>
  <c r="CZ173" i="11"/>
  <c r="CO173" i="11"/>
  <c r="CD173" i="11"/>
  <c r="BS173" i="11"/>
  <c r="BH173" i="11"/>
  <c r="AW173" i="11"/>
  <c r="AL173" i="11"/>
  <c r="AA173" i="11"/>
  <c r="P173" i="11"/>
  <c r="E173" i="11"/>
  <c r="HF172" i="11"/>
  <c r="GU172" i="11"/>
  <c r="GJ172" i="11"/>
  <c r="FY172" i="11"/>
  <c r="FN172" i="11"/>
  <c r="FC172" i="11"/>
  <c r="ER172" i="11"/>
  <c r="EG172" i="11"/>
  <c r="DV172" i="11"/>
  <c r="DK172" i="11"/>
  <c r="CZ172" i="11"/>
  <c r="CO172" i="11"/>
  <c r="CD172" i="11"/>
  <c r="BS172" i="11"/>
  <c r="BH172" i="11"/>
  <c r="AW172" i="11"/>
  <c r="AL172" i="11"/>
  <c r="AA172" i="11"/>
  <c r="P172" i="11"/>
  <c r="E172" i="11"/>
  <c r="HF171" i="11"/>
  <c r="HE177" i="11" s="1"/>
  <c r="HE178" i="11" s="1"/>
  <c r="HE186" i="11" s="1"/>
  <c r="GU171" i="11"/>
  <c r="GJ171" i="11"/>
  <c r="FY171" i="11"/>
  <c r="FN171" i="11"/>
  <c r="FC171" i="11"/>
  <c r="ER171" i="11"/>
  <c r="EG171" i="11"/>
  <c r="DV171" i="11"/>
  <c r="DK171" i="11"/>
  <c r="CZ171" i="11"/>
  <c r="CO171" i="11"/>
  <c r="CD171" i="11"/>
  <c r="BS171" i="11"/>
  <c r="BH171" i="11"/>
  <c r="AW171" i="11"/>
  <c r="AL171" i="11"/>
  <c r="AK177" i="11" s="1"/>
  <c r="AK178" i="11" s="1"/>
  <c r="AK186" i="11" s="1"/>
  <c r="AA171" i="11"/>
  <c r="P171" i="11"/>
  <c r="E171" i="11"/>
  <c r="HF170" i="11"/>
  <c r="GU170" i="11"/>
  <c r="GT177" i="11" s="1"/>
  <c r="GT178" i="11" s="1"/>
  <c r="GT186" i="11" s="1"/>
  <c r="GJ170" i="11"/>
  <c r="GI177" i="11" s="1"/>
  <c r="GI178" i="11" s="1"/>
  <c r="GI186" i="11" s="1"/>
  <c r="FY170" i="11"/>
  <c r="FN170" i="11"/>
  <c r="FC170" i="11"/>
  <c r="ER170" i="11"/>
  <c r="EG170" i="11"/>
  <c r="DV170" i="11"/>
  <c r="DK170" i="11"/>
  <c r="DJ177" i="11" s="1"/>
  <c r="DJ178" i="11" s="1"/>
  <c r="DJ186" i="11" s="1"/>
  <c r="CZ170" i="11"/>
  <c r="CY177" i="11" s="1"/>
  <c r="CY178" i="11" s="1"/>
  <c r="CY186" i="11" s="1"/>
  <c r="CO170" i="11"/>
  <c r="CD170" i="11"/>
  <c r="BS170" i="11"/>
  <c r="BH170" i="11"/>
  <c r="AW170" i="11"/>
  <c r="AL170" i="11"/>
  <c r="AA170" i="11"/>
  <c r="Z177" i="11" s="1"/>
  <c r="Z178" i="11" s="1"/>
  <c r="Z186" i="11" s="1"/>
  <c r="P170" i="11"/>
  <c r="E170" i="11"/>
  <c r="HF145" i="11"/>
  <c r="GU145" i="11"/>
  <c r="GJ145" i="11"/>
  <c r="FY145" i="11"/>
  <c r="FN145" i="11"/>
  <c r="FC145" i="11"/>
  <c r="ER145" i="11"/>
  <c r="EG145" i="11"/>
  <c r="DV145" i="11"/>
  <c r="DK145" i="11"/>
  <c r="CZ145" i="11"/>
  <c r="CO145" i="11"/>
  <c r="CD145" i="11"/>
  <c r="BS145" i="11"/>
  <c r="BH145" i="11"/>
  <c r="AW145" i="11"/>
  <c r="AL145" i="11"/>
  <c r="AA145" i="11"/>
  <c r="P145" i="11"/>
  <c r="E145" i="11"/>
  <c r="HF144" i="11"/>
  <c r="GU144" i="11"/>
  <c r="GJ144" i="11"/>
  <c r="FY144" i="11"/>
  <c r="FN144" i="11"/>
  <c r="FC144" i="11"/>
  <c r="ER144" i="11"/>
  <c r="EG144" i="11"/>
  <c r="DV144" i="11"/>
  <c r="DK144" i="11"/>
  <c r="CZ144" i="11"/>
  <c r="CO144" i="11"/>
  <c r="CD144" i="11"/>
  <c r="BS144" i="11"/>
  <c r="BH144" i="11"/>
  <c r="AW144" i="11"/>
  <c r="AL144" i="11"/>
  <c r="AA144" i="11"/>
  <c r="P144" i="11"/>
  <c r="E144" i="11"/>
  <c r="HF143" i="11"/>
  <c r="GU143" i="11"/>
  <c r="GJ143" i="11"/>
  <c r="FY143" i="11"/>
  <c r="FN143" i="11"/>
  <c r="FC143" i="11"/>
  <c r="ER143" i="11"/>
  <c r="EG143" i="11"/>
  <c r="DV143" i="11"/>
  <c r="DK143" i="11"/>
  <c r="CZ143" i="11"/>
  <c r="CO143" i="11"/>
  <c r="CD143" i="11"/>
  <c r="BS143" i="11"/>
  <c r="BH143" i="11"/>
  <c r="AW143" i="11"/>
  <c r="AL143" i="11"/>
  <c r="AA143" i="11"/>
  <c r="P143" i="11"/>
  <c r="E143" i="11"/>
  <c r="HF142" i="11"/>
  <c r="GU142" i="11"/>
  <c r="GJ142" i="11"/>
  <c r="FY142" i="11"/>
  <c r="FN142" i="11"/>
  <c r="FC142" i="11"/>
  <c r="ER142" i="11"/>
  <c r="EG142" i="11"/>
  <c r="DV142" i="11"/>
  <c r="DK142" i="11"/>
  <c r="CZ142" i="11"/>
  <c r="CO142" i="11"/>
  <c r="CD142" i="11"/>
  <c r="BS142" i="11"/>
  <c r="BH142" i="11"/>
  <c r="AW142" i="11"/>
  <c r="AL142" i="11"/>
  <c r="AA142" i="11"/>
  <c r="P142" i="11"/>
  <c r="E142" i="11"/>
  <c r="HF141" i="11"/>
  <c r="GU141" i="11"/>
  <c r="GJ141" i="11"/>
  <c r="FY141" i="11"/>
  <c r="FN141" i="11"/>
  <c r="FC141" i="11"/>
  <c r="ER141" i="11"/>
  <c r="EG141" i="11"/>
  <c r="DV141" i="11"/>
  <c r="DK141" i="11"/>
  <c r="CZ141" i="11"/>
  <c r="CO141" i="11"/>
  <c r="CD141" i="11"/>
  <c r="BS141" i="11"/>
  <c r="BH141" i="11"/>
  <c r="AW141" i="11"/>
  <c r="AL141" i="11"/>
  <c r="AA141" i="11"/>
  <c r="P141" i="11"/>
  <c r="E141" i="11"/>
  <c r="HF140" i="11"/>
  <c r="HE146" i="11" s="1"/>
  <c r="HE147" i="11" s="1"/>
  <c r="HE155" i="11" s="1"/>
  <c r="GU140" i="11"/>
  <c r="GJ140" i="11"/>
  <c r="FY140" i="11"/>
  <c r="FN140" i="11"/>
  <c r="FC140" i="11"/>
  <c r="ER140" i="11"/>
  <c r="EQ146" i="11" s="1"/>
  <c r="EQ147" i="11" s="1"/>
  <c r="EQ155" i="11" s="1"/>
  <c r="EG140" i="11"/>
  <c r="EF146" i="11" s="1"/>
  <c r="EF147" i="11" s="1"/>
  <c r="EF155" i="11" s="1"/>
  <c r="DV140" i="11"/>
  <c r="DU146" i="11" s="1"/>
  <c r="DU147" i="11" s="1"/>
  <c r="DU155" i="11" s="1"/>
  <c r="DK140" i="11"/>
  <c r="CZ140" i="11"/>
  <c r="CO140" i="11"/>
  <c r="CD140" i="11"/>
  <c r="BS140" i="11"/>
  <c r="BH140" i="11"/>
  <c r="AW140" i="11"/>
  <c r="AV146" i="11" s="1"/>
  <c r="AV147" i="11" s="1"/>
  <c r="AV155" i="11" s="1"/>
  <c r="AL140" i="11"/>
  <c r="AK146" i="11" s="1"/>
  <c r="AK147" i="11" s="1"/>
  <c r="AK155" i="11" s="1"/>
  <c r="AA140" i="11"/>
  <c r="P140" i="11"/>
  <c r="E140" i="11"/>
  <c r="HF139" i="11"/>
  <c r="GU139" i="11"/>
  <c r="GJ139" i="11"/>
  <c r="GI146" i="11" s="1"/>
  <c r="GI147" i="11" s="1"/>
  <c r="GI155" i="11" s="1"/>
  <c r="FY139" i="11"/>
  <c r="FX146" i="11" s="1"/>
  <c r="FX147" i="11" s="1"/>
  <c r="FX155" i="11" s="1"/>
  <c r="FN139" i="11"/>
  <c r="FM146" i="11" s="1"/>
  <c r="FM147" i="11" s="1"/>
  <c r="FM155" i="11" s="1"/>
  <c r="FC139" i="11"/>
  <c r="ER139" i="11"/>
  <c r="EG139" i="11"/>
  <c r="DV139" i="11"/>
  <c r="DK139" i="11"/>
  <c r="CZ139" i="11"/>
  <c r="CY146" i="11" s="1"/>
  <c r="CY147" i="11" s="1"/>
  <c r="CY155" i="11" s="1"/>
  <c r="CO139" i="11"/>
  <c r="CD139" i="11"/>
  <c r="BS139" i="11"/>
  <c r="BR146" i="11" s="1"/>
  <c r="BR147" i="11" s="1"/>
  <c r="BR155" i="11" s="1"/>
  <c r="BH139" i="11"/>
  <c r="AW139" i="11"/>
  <c r="AL139" i="11"/>
  <c r="AA139" i="11"/>
  <c r="P139" i="11"/>
  <c r="E139" i="11"/>
  <c r="D146" i="11" s="1"/>
  <c r="D147" i="11" s="1"/>
  <c r="D155" i="11" s="1"/>
  <c r="EF116" i="11"/>
  <c r="EF124" i="11" s="1"/>
  <c r="HF114" i="11"/>
  <c r="GU114" i="11"/>
  <c r="GJ114" i="11"/>
  <c r="FY114" i="11"/>
  <c r="FN114" i="11"/>
  <c r="FC114" i="11"/>
  <c r="ER114" i="11"/>
  <c r="EG114" i="11"/>
  <c r="DV114" i="11"/>
  <c r="DK114" i="11"/>
  <c r="CZ114" i="11"/>
  <c r="CO114" i="11"/>
  <c r="CD114" i="11"/>
  <c r="BS114" i="11"/>
  <c r="BH114" i="11"/>
  <c r="AW114" i="11"/>
  <c r="AL114" i="11"/>
  <c r="AA114" i="11"/>
  <c r="P114" i="11"/>
  <c r="E114" i="11"/>
  <c r="HF113" i="11"/>
  <c r="GU113" i="11"/>
  <c r="GJ113" i="11"/>
  <c r="FY113" i="11"/>
  <c r="FN113" i="11"/>
  <c r="FC113" i="11"/>
  <c r="ER113" i="11"/>
  <c r="EG113" i="11"/>
  <c r="DV113" i="11"/>
  <c r="DK113" i="11"/>
  <c r="CZ113" i="11"/>
  <c r="CO113" i="11"/>
  <c r="CD113" i="11"/>
  <c r="BS113" i="11"/>
  <c r="BH113" i="11"/>
  <c r="AW113" i="11"/>
  <c r="AL113" i="11"/>
  <c r="AA113" i="11"/>
  <c r="P113" i="11"/>
  <c r="E113" i="11"/>
  <c r="HF112" i="11"/>
  <c r="GU112" i="11"/>
  <c r="GJ112" i="11"/>
  <c r="FY112" i="11"/>
  <c r="FN112" i="11"/>
  <c r="FC112" i="11"/>
  <c r="ER112" i="11"/>
  <c r="EG112" i="11"/>
  <c r="DV112" i="11"/>
  <c r="DK112" i="11"/>
  <c r="CZ112" i="11"/>
  <c r="CO112" i="11"/>
  <c r="CD112" i="11"/>
  <c r="BS112" i="11"/>
  <c r="BH112" i="11"/>
  <c r="AW112" i="11"/>
  <c r="AL112" i="11"/>
  <c r="AA112" i="11"/>
  <c r="P112" i="11"/>
  <c r="E112" i="11"/>
  <c r="HF111" i="11"/>
  <c r="GU111" i="11"/>
  <c r="GJ111" i="11"/>
  <c r="FY111" i="11"/>
  <c r="FN111" i="11"/>
  <c r="FC111" i="11"/>
  <c r="ER111" i="11"/>
  <c r="EG111" i="11"/>
  <c r="DV111" i="11"/>
  <c r="DK111" i="11"/>
  <c r="CZ111" i="11"/>
  <c r="CO111" i="11"/>
  <c r="CD111" i="11"/>
  <c r="BS111" i="11"/>
  <c r="BH111" i="11"/>
  <c r="AW111" i="11"/>
  <c r="AL111" i="11"/>
  <c r="AA111" i="11"/>
  <c r="P111" i="11"/>
  <c r="E111" i="11"/>
  <c r="HF110" i="11"/>
  <c r="GU110" i="11"/>
  <c r="GJ110" i="11"/>
  <c r="FY110" i="11"/>
  <c r="FN110" i="11"/>
  <c r="FC110" i="11"/>
  <c r="ER110" i="11"/>
  <c r="EG110" i="11"/>
  <c r="DV110" i="11"/>
  <c r="DK110" i="11"/>
  <c r="CZ110" i="11"/>
  <c r="CO110" i="11"/>
  <c r="CD110" i="11"/>
  <c r="BS110" i="11"/>
  <c r="BH110" i="11"/>
  <c r="AW110" i="11"/>
  <c r="AL110" i="11"/>
  <c r="AA110" i="11"/>
  <c r="P110" i="11"/>
  <c r="E110" i="11"/>
  <c r="HF109" i="11"/>
  <c r="GU109" i="11"/>
  <c r="GJ109" i="11"/>
  <c r="FY109" i="11"/>
  <c r="FN109" i="11"/>
  <c r="FC109" i="11"/>
  <c r="ER109" i="11"/>
  <c r="EG109" i="11"/>
  <c r="DV109" i="11"/>
  <c r="DK109" i="11"/>
  <c r="CZ109" i="11"/>
  <c r="CO109" i="11"/>
  <c r="CD109" i="11"/>
  <c r="BS109" i="11"/>
  <c r="BH109" i="11"/>
  <c r="AW109" i="11"/>
  <c r="AL109" i="11"/>
  <c r="AA109" i="11"/>
  <c r="P109" i="11"/>
  <c r="E109" i="11"/>
  <c r="HF108" i="11"/>
  <c r="GU108" i="11"/>
  <c r="GJ108" i="11"/>
  <c r="GI115" i="11" s="1"/>
  <c r="GI116" i="11" s="1"/>
  <c r="GI124" i="11" s="1"/>
  <c r="FY108" i="11"/>
  <c r="FX115" i="11" s="1"/>
  <c r="FX116" i="11" s="1"/>
  <c r="FX124" i="11" s="1"/>
  <c r="FN108" i="11"/>
  <c r="FM115" i="11" s="1"/>
  <c r="FM116" i="11" s="1"/>
  <c r="FM124" i="11" s="1"/>
  <c r="FC108" i="11"/>
  <c r="FB115" i="11" s="1"/>
  <c r="FB116" i="11" s="1"/>
  <c r="FB124" i="11" s="1"/>
  <c r="ER108" i="11"/>
  <c r="EG108" i="11"/>
  <c r="EF115" i="11" s="1"/>
  <c r="DV108" i="11"/>
  <c r="DK108" i="11"/>
  <c r="CZ108" i="11"/>
  <c r="CO108" i="11"/>
  <c r="CN115" i="11" s="1"/>
  <c r="CN116" i="11" s="1"/>
  <c r="CN124" i="11" s="1"/>
  <c r="CD108" i="11"/>
  <c r="BS108" i="11"/>
  <c r="BH108" i="11"/>
  <c r="BG115" i="11" s="1"/>
  <c r="BG116" i="11" s="1"/>
  <c r="BG124" i="11" s="1"/>
  <c r="AW108" i="11"/>
  <c r="AV115" i="11" s="1"/>
  <c r="AV116" i="11" s="1"/>
  <c r="AV124" i="11" s="1"/>
  <c r="AL108" i="11"/>
  <c r="AA108" i="11"/>
  <c r="P108" i="11"/>
  <c r="E108" i="11"/>
  <c r="EO105" i="11"/>
  <c r="EO136" i="11" s="1"/>
  <c r="EO167" i="11" s="1"/>
  <c r="EO198" i="11" s="1"/>
  <c r="EO229" i="11" s="1"/>
  <c r="EO260" i="11" s="1"/>
  <c r="EO291" i="11" s="1"/>
  <c r="EO322" i="11" s="1"/>
  <c r="DH105" i="11"/>
  <c r="DH136" i="11" s="1"/>
  <c r="DH167" i="11" s="1"/>
  <c r="DH198" i="11" s="1"/>
  <c r="DH229" i="11" s="1"/>
  <c r="DH260" i="11" s="1"/>
  <c r="DH291" i="11" s="1"/>
  <c r="DH322" i="11" s="1"/>
  <c r="CL105" i="11"/>
  <c r="CL136" i="11" s="1"/>
  <c r="CL167" i="11" s="1"/>
  <c r="CL198" i="11" s="1"/>
  <c r="CL229" i="11" s="1"/>
  <c r="CL260" i="11" s="1"/>
  <c r="CL291" i="11" s="1"/>
  <c r="CL322" i="11" s="1"/>
  <c r="GI84" i="11"/>
  <c r="GI85" i="11" s="1"/>
  <c r="GI93" i="11" s="1"/>
  <c r="HF83" i="11"/>
  <c r="GU83" i="11"/>
  <c r="GJ83" i="11"/>
  <c r="FY83" i="11"/>
  <c r="FN83" i="11"/>
  <c r="FC83" i="11"/>
  <c r="ER83" i="11"/>
  <c r="EG83" i="11"/>
  <c r="DV83" i="11"/>
  <c r="DK83" i="11"/>
  <c r="CZ83" i="11"/>
  <c r="CO83" i="11"/>
  <c r="CD83" i="11"/>
  <c r="BS83" i="11"/>
  <c r="BH83" i="11"/>
  <c r="AW83" i="11"/>
  <c r="AL83" i="11"/>
  <c r="AA83" i="11"/>
  <c r="P83" i="11"/>
  <c r="E83" i="11"/>
  <c r="HF82" i="11"/>
  <c r="GU82" i="11"/>
  <c r="GJ82" i="11"/>
  <c r="FY82" i="11"/>
  <c r="FN82" i="11"/>
  <c r="FC82" i="11"/>
  <c r="ER82" i="11"/>
  <c r="EG82" i="11"/>
  <c r="DV82" i="11"/>
  <c r="DK82" i="11"/>
  <c r="CZ82" i="11"/>
  <c r="CO82" i="11"/>
  <c r="CD82" i="11"/>
  <c r="BS82" i="11"/>
  <c r="BH82" i="11"/>
  <c r="AW82" i="11"/>
  <c r="AL82" i="11"/>
  <c r="AA82" i="11"/>
  <c r="P82" i="11"/>
  <c r="E82" i="11"/>
  <c r="HF81" i="11"/>
  <c r="GU81" i="11"/>
  <c r="GJ81" i="11"/>
  <c r="FY81" i="11"/>
  <c r="FN81" i="11"/>
  <c r="FC81" i="11"/>
  <c r="ER81" i="11"/>
  <c r="EG81" i="11"/>
  <c r="DV81" i="11"/>
  <c r="DK81" i="11"/>
  <c r="CZ81" i="11"/>
  <c r="CO81" i="11"/>
  <c r="CD81" i="11"/>
  <c r="BS81" i="11"/>
  <c r="BH81" i="11"/>
  <c r="AW81" i="11"/>
  <c r="AL81" i="11"/>
  <c r="AA81" i="11"/>
  <c r="P81" i="11"/>
  <c r="E81" i="11"/>
  <c r="HF80" i="11"/>
  <c r="GU80" i="11"/>
  <c r="GJ80" i="11"/>
  <c r="FY80" i="11"/>
  <c r="FN80" i="11"/>
  <c r="FC80" i="11"/>
  <c r="ER80" i="11"/>
  <c r="EG80" i="11"/>
  <c r="DV80" i="11"/>
  <c r="DK80" i="11"/>
  <c r="CZ80" i="11"/>
  <c r="CO80" i="11"/>
  <c r="CD80" i="11"/>
  <c r="BS80" i="11"/>
  <c r="BH80" i="11"/>
  <c r="AW80" i="11"/>
  <c r="AL80" i="11"/>
  <c r="AA80" i="11"/>
  <c r="P80" i="11"/>
  <c r="E80" i="11"/>
  <c r="HF79" i="11"/>
  <c r="GU79" i="11"/>
  <c r="GJ79" i="11"/>
  <c r="FY79" i="11"/>
  <c r="FN79" i="11"/>
  <c r="FC79" i="11"/>
  <c r="ER79" i="11"/>
  <c r="EG79" i="11"/>
  <c r="DV79" i="11"/>
  <c r="DK79" i="11"/>
  <c r="CZ79" i="11"/>
  <c r="CO79" i="11"/>
  <c r="CD79" i="11"/>
  <c r="BS79" i="11"/>
  <c r="BH79" i="11"/>
  <c r="AW79" i="11"/>
  <c r="AL79" i="11"/>
  <c r="AA79" i="11"/>
  <c r="P79" i="11"/>
  <c r="E79" i="11"/>
  <c r="HF78" i="11"/>
  <c r="GU78" i="11"/>
  <c r="GJ78" i="11"/>
  <c r="FY78" i="11"/>
  <c r="FN78" i="11"/>
  <c r="FC78" i="11"/>
  <c r="ER78" i="11"/>
  <c r="EG78" i="11"/>
  <c r="DV78" i="11"/>
  <c r="DK78" i="11"/>
  <c r="CZ78" i="11"/>
  <c r="CO78" i="11"/>
  <c r="CD78" i="11"/>
  <c r="BS78" i="11"/>
  <c r="BH78" i="11"/>
  <c r="AW78" i="11"/>
  <c r="AL78" i="11"/>
  <c r="AA78" i="11"/>
  <c r="P78" i="11"/>
  <c r="O84" i="11" s="1"/>
  <c r="O85" i="11" s="1"/>
  <c r="O93" i="11" s="1"/>
  <c r="E78" i="11"/>
  <c r="HF77" i="11"/>
  <c r="GU77" i="11"/>
  <c r="GJ77" i="11"/>
  <c r="FY77" i="11"/>
  <c r="FN77" i="11"/>
  <c r="FC77" i="11"/>
  <c r="ER77" i="11"/>
  <c r="EG77" i="11"/>
  <c r="DV77" i="11"/>
  <c r="DK77" i="11"/>
  <c r="CZ77" i="11"/>
  <c r="CO77" i="11"/>
  <c r="CN84" i="11" s="1"/>
  <c r="CN85" i="11" s="1"/>
  <c r="CN93" i="11" s="1"/>
  <c r="CD77" i="11"/>
  <c r="CC84" i="11" s="1"/>
  <c r="CC85" i="11" s="1"/>
  <c r="CC93" i="11" s="1"/>
  <c r="BS77" i="11"/>
  <c r="BH77" i="11"/>
  <c r="BG84" i="11" s="1"/>
  <c r="BG85" i="11" s="1"/>
  <c r="BG93" i="11" s="1"/>
  <c r="AW77" i="11"/>
  <c r="AL77" i="11"/>
  <c r="AA77" i="11"/>
  <c r="P77" i="11"/>
  <c r="E77" i="11"/>
  <c r="HC74" i="11"/>
  <c r="HC105" i="11" s="1"/>
  <c r="HC136" i="11" s="1"/>
  <c r="HC167" i="11" s="1"/>
  <c r="HC198" i="11" s="1"/>
  <c r="HC229" i="11" s="1"/>
  <c r="HC260" i="11" s="1"/>
  <c r="HC291" i="11" s="1"/>
  <c r="HC322" i="11" s="1"/>
  <c r="GR74" i="11"/>
  <c r="GR105" i="11" s="1"/>
  <c r="GR136" i="11" s="1"/>
  <c r="GR167" i="11" s="1"/>
  <c r="GR198" i="11" s="1"/>
  <c r="GR229" i="11" s="1"/>
  <c r="GR260" i="11" s="1"/>
  <c r="GR291" i="11" s="1"/>
  <c r="GR322" i="11" s="1"/>
  <c r="GG74" i="11"/>
  <c r="GG105" i="11" s="1"/>
  <c r="GG136" i="11" s="1"/>
  <c r="GG167" i="11" s="1"/>
  <c r="GG198" i="11" s="1"/>
  <c r="GG229" i="11" s="1"/>
  <c r="GG260" i="11" s="1"/>
  <c r="GG291" i="11" s="1"/>
  <c r="GG322" i="11" s="1"/>
  <c r="FV74" i="11"/>
  <c r="FV105" i="11" s="1"/>
  <c r="FV136" i="11" s="1"/>
  <c r="FV167" i="11" s="1"/>
  <c r="FV198" i="11" s="1"/>
  <c r="FV229" i="11" s="1"/>
  <c r="FV260" i="11" s="1"/>
  <c r="FV291" i="11" s="1"/>
  <c r="FV322" i="11" s="1"/>
  <c r="FK74" i="11"/>
  <c r="FK105" i="11" s="1"/>
  <c r="FK136" i="11" s="1"/>
  <c r="FK167" i="11" s="1"/>
  <c r="FK198" i="11" s="1"/>
  <c r="FK229" i="11" s="1"/>
  <c r="FK260" i="11" s="1"/>
  <c r="FK291" i="11" s="1"/>
  <c r="FK322" i="11" s="1"/>
  <c r="EZ74" i="11"/>
  <c r="EZ105" i="11" s="1"/>
  <c r="EZ136" i="11" s="1"/>
  <c r="EZ167" i="11" s="1"/>
  <c r="EZ198" i="11" s="1"/>
  <c r="EZ229" i="11" s="1"/>
  <c r="EZ260" i="11" s="1"/>
  <c r="EZ291" i="11" s="1"/>
  <c r="EZ322" i="11" s="1"/>
  <c r="EO74" i="11"/>
  <c r="ED74" i="11"/>
  <c r="ED105" i="11" s="1"/>
  <c r="ED136" i="11" s="1"/>
  <c r="ED167" i="11" s="1"/>
  <c r="ED198" i="11" s="1"/>
  <c r="ED229" i="11" s="1"/>
  <c r="ED260" i="11" s="1"/>
  <c r="ED291" i="11" s="1"/>
  <c r="ED322" i="11" s="1"/>
  <c r="DS74" i="11"/>
  <c r="DS105" i="11" s="1"/>
  <c r="DS136" i="11" s="1"/>
  <c r="DS167" i="11" s="1"/>
  <c r="DS198" i="11" s="1"/>
  <c r="DS229" i="11" s="1"/>
  <c r="DS260" i="11" s="1"/>
  <c r="DS291" i="11" s="1"/>
  <c r="DS322" i="11" s="1"/>
  <c r="DH74" i="11"/>
  <c r="CW74" i="11"/>
  <c r="CW105" i="11" s="1"/>
  <c r="CW136" i="11" s="1"/>
  <c r="CW167" i="11" s="1"/>
  <c r="CW198" i="11" s="1"/>
  <c r="CW229" i="11" s="1"/>
  <c r="CW260" i="11" s="1"/>
  <c r="CW291" i="11" s="1"/>
  <c r="CW322" i="11" s="1"/>
  <c r="CL74" i="11"/>
  <c r="CA74" i="11"/>
  <c r="CA105" i="11" s="1"/>
  <c r="CA136" i="11" s="1"/>
  <c r="CA167" i="11" s="1"/>
  <c r="CA198" i="11" s="1"/>
  <c r="CA229" i="11" s="1"/>
  <c r="CA260" i="11" s="1"/>
  <c r="CA291" i="11" s="1"/>
  <c r="CA322" i="11" s="1"/>
  <c r="BP74" i="11"/>
  <c r="BP105" i="11" s="1"/>
  <c r="BP136" i="11" s="1"/>
  <c r="BP167" i="11" s="1"/>
  <c r="BP198" i="11" s="1"/>
  <c r="BP229" i="11" s="1"/>
  <c r="BP260" i="11" s="1"/>
  <c r="BP291" i="11" s="1"/>
  <c r="BP322" i="11" s="1"/>
  <c r="BE74" i="11"/>
  <c r="BE105" i="11" s="1"/>
  <c r="BE136" i="11" s="1"/>
  <c r="BE167" i="11" s="1"/>
  <c r="BE198" i="11" s="1"/>
  <c r="BE229" i="11" s="1"/>
  <c r="BE260" i="11" s="1"/>
  <c r="BE291" i="11" s="1"/>
  <c r="BE322" i="11" s="1"/>
  <c r="AT74" i="11"/>
  <c r="AT105" i="11" s="1"/>
  <c r="AT136" i="11" s="1"/>
  <c r="AT167" i="11" s="1"/>
  <c r="AT198" i="11" s="1"/>
  <c r="AT229" i="11" s="1"/>
  <c r="AT260" i="11" s="1"/>
  <c r="AT291" i="11" s="1"/>
  <c r="AT322" i="11" s="1"/>
  <c r="AI74" i="11"/>
  <c r="AI105" i="11" s="1"/>
  <c r="AI136" i="11" s="1"/>
  <c r="AI167" i="11" s="1"/>
  <c r="AI198" i="11" s="1"/>
  <c r="AI229" i="11" s="1"/>
  <c r="AI260" i="11" s="1"/>
  <c r="AI291" i="11" s="1"/>
  <c r="AI322" i="11" s="1"/>
  <c r="X74" i="11"/>
  <c r="X105" i="11" s="1"/>
  <c r="X136" i="11" s="1"/>
  <c r="X167" i="11" s="1"/>
  <c r="X198" i="11" s="1"/>
  <c r="X229" i="11" s="1"/>
  <c r="X260" i="11" s="1"/>
  <c r="X291" i="11" s="1"/>
  <c r="X322" i="11" s="1"/>
  <c r="M74" i="11"/>
  <c r="M105" i="11" s="1"/>
  <c r="M136" i="11" s="1"/>
  <c r="M167" i="11" s="1"/>
  <c r="M198" i="11" s="1"/>
  <c r="M229" i="11" s="1"/>
  <c r="M260" i="11" s="1"/>
  <c r="M291" i="11" s="1"/>
  <c r="M322" i="11" s="1"/>
  <c r="B74" i="11"/>
  <c r="B105" i="11" s="1"/>
  <c r="B136" i="11" s="1"/>
  <c r="B167" i="11" s="1"/>
  <c r="B198" i="11" s="1"/>
  <c r="B229" i="11" s="1"/>
  <c r="B260" i="11" s="1"/>
  <c r="B291" i="11" s="1"/>
  <c r="B322" i="11" s="1"/>
  <c r="HF52" i="11"/>
  <c r="GU52" i="11"/>
  <c r="GJ52" i="11"/>
  <c r="FY52" i="11"/>
  <c r="FN52" i="11"/>
  <c r="FC52" i="11"/>
  <c r="ER52" i="11"/>
  <c r="EG52" i="11"/>
  <c r="DV52" i="11"/>
  <c r="DK52" i="11"/>
  <c r="CZ52" i="11"/>
  <c r="CO52" i="11"/>
  <c r="CD52" i="11"/>
  <c r="BS52" i="11"/>
  <c r="BH52" i="11"/>
  <c r="AW52" i="11"/>
  <c r="AL52" i="11"/>
  <c r="AA52" i="11"/>
  <c r="P52" i="11"/>
  <c r="E52" i="11"/>
  <c r="HF51" i="11"/>
  <c r="GU51" i="11"/>
  <c r="GJ51" i="11"/>
  <c r="FY51" i="11"/>
  <c r="FN51" i="11"/>
  <c r="FC51" i="11"/>
  <c r="ER51" i="11"/>
  <c r="EG51" i="11"/>
  <c r="DV51" i="11"/>
  <c r="DK51" i="11"/>
  <c r="CZ51" i="11"/>
  <c r="CO51" i="11"/>
  <c r="CD51" i="11"/>
  <c r="BS51" i="11"/>
  <c r="BH51" i="11"/>
  <c r="AW51" i="11"/>
  <c r="AL51" i="11"/>
  <c r="AA51" i="11"/>
  <c r="P51" i="11"/>
  <c r="E51" i="11"/>
  <c r="HF50" i="11"/>
  <c r="GU50" i="11"/>
  <c r="GJ50" i="11"/>
  <c r="FY50" i="11"/>
  <c r="FN50" i="11"/>
  <c r="FC50" i="11"/>
  <c r="ER50" i="11"/>
  <c r="EG50" i="11"/>
  <c r="DV50" i="11"/>
  <c r="DK50" i="11"/>
  <c r="CZ50" i="11"/>
  <c r="CO50" i="11"/>
  <c r="CD50" i="11"/>
  <c r="BS50" i="11"/>
  <c r="BH50" i="11"/>
  <c r="AW50" i="11"/>
  <c r="AL50" i="11"/>
  <c r="AA50" i="11"/>
  <c r="P50" i="11"/>
  <c r="E50" i="11"/>
  <c r="HF49" i="11"/>
  <c r="GU49" i="11"/>
  <c r="GJ49" i="11"/>
  <c r="FY49" i="11"/>
  <c r="FN49" i="11"/>
  <c r="FC49" i="11"/>
  <c r="ER49" i="11"/>
  <c r="EG49" i="11"/>
  <c r="DV49" i="11"/>
  <c r="DK49" i="11"/>
  <c r="CZ49" i="11"/>
  <c r="CO49" i="11"/>
  <c r="CD49" i="11"/>
  <c r="BS49" i="11"/>
  <c r="BH49" i="11"/>
  <c r="AW49" i="11"/>
  <c r="AL49" i="11"/>
  <c r="AA49" i="11"/>
  <c r="P49" i="11"/>
  <c r="E49" i="11"/>
  <c r="HF48" i="11"/>
  <c r="GU48" i="11"/>
  <c r="GJ48" i="11"/>
  <c r="FY48" i="11"/>
  <c r="FN48" i="11"/>
  <c r="FC48" i="11"/>
  <c r="ER48" i="11"/>
  <c r="EG48" i="11"/>
  <c r="DV48" i="11"/>
  <c r="DK48" i="11"/>
  <c r="CZ48" i="11"/>
  <c r="CO48" i="11"/>
  <c r="CD48" i="11"/>
  <c r="BS48" i="11"/>
  <c r="BH48" i="11"/>
  <c r="AW48" i="11"/>
  <c r="AL48" i="11"/>
  <c r="AA48" i="11"/>
  <c r="P48" i="11"/>
  <c r="E48" i="11"/>
  <c r="HF47" i="11"/>
  <c r="GU47" i="11"/>
  <c r="GT53" i="11" s="1"/>
  <c r="GT54" i="11" s="1"/>
  <c r="GT62" i="11" s="1"/>
  <c r="GJ47" i="11"/>
  <c r="FY47" i="11"/>
  <c r="FN47" i="11"/>
  <c r="FC47" i="11"/>
  <c r="ER47" i="11"/>
  <c r="EG47" i="11"/>
  <c r="DV47" i="11"/>
  <c r="DK47" i="11"/>
  <c r="CZ47" i="11"/>
  <c r="CO47" i="11"/>
  <c r="CD47" i="11"/>
  <c r="BS47" i="11"/>
  <c r="BH47" i="11"/>
  <c r="AW47" i="11"/>
  <c r="AL47" i="11"/>
  <c r="AA47" i="11"/>
  <c r="Z53" i="11" s="1"/>
  <c r="Z54" i="11" s="1"/>
  <c r="Z62" i="11" s="1"/>
  <c r="P47" i="11"/>
  <c r="E47" i="11"/>
  <c r="HF46" i="11"/>
  <c r="GU46" i="11"/>
  <c r="GJ46" i="11"/>
  <c r="FY46" i="11"/>
  <c r="FN46" i="11"/>
  <c r="FC46" i="11"/>
  <c r="FB53" i="11" s="1"/>
  <c r="FB54" i="11" s="1"/>
  <c r="FB62" i="11" s="1"/>
  <c r="ER46" i="11"/>
  <c r="EQ53" i="11" s="1"/>
  <c r="EQ54" i="11" s="1"/>
  <c r="EQ62" i="11" s="1"/>
  <c r="EG46" i="11"/>
  <c r="DV46" i="11"/>
  <c r="DK46" i="11"/>
  <c r="CZ46" i="11"/>
  <c r="CO46" i="11"/>
  <c r="CD46" i="11"/>
  <c r="BS46" i="11"/>
  <c r="BH46" i="11"/>
  <c r="BG53" i="11" s="1"/>
  <c r="BG54" i="11" s="1"/>
  <c r="BG62" i="11" s="1"/>
  <c r="AW46" i="11"/>
  <c r="AV53" i="11" s="1"/>
  <c r="AV54" i="11" s="1"/>
  <c r="AV62" i="11" s="1"/>
  <c r="AL46" i="11"/>
  <c r="AA46" i="11"/>
  <c r="P46" i="11"/>
  <c r="E46" i="11"/>
  <c r="GT32" i="11"/>
  <c r="HF31" i="11"/>
  <c r="HE31" i="11"/>
  <c r="HE32" i="11" s="1"/>
  <c r="GU31" i="11"/>
  <c r="GT31" i="11"/>
  <c r="GJ31" i="11"/>
  <c r="GI31" i="11"/>
  <c r="GI32" i="11" s="1"/>
  <c r="FY31" i="11"/>
  <c r="FX31" i="11"/>
  <c r="FX32" i="11" s="1"/>
  <c r="FN31" i="11"/>
  <c r="FM31" i="11"/>
  <c r="FM32" i="11" s="1"/>
  <c r="FC31" i="11"/>
  <c r="FB31" i="11"/>
  <c r="FB32" i="11" s="1"/>
  <c r="ER31" i="11"/>
  <c r="EQ31" i="11"/>
  <c r="EQ32" i="11" s="1"/>
  <c r="EG31" i="11"/>
  <c r="EF31" i="11"/>
  <c r="EF32" i="11" s="1"/>
  <c r="DV31" i="11"/>
  <c r="DU31" i="11"/>
  <c r="DU32" i="11" s="1"/>
  <c r="DK31" i="11"/>
  <c r="DJ31" i="11"/>
  <c r="DJ32" i="11" s="1"/>
  <c r="CZ31" i="11"/>
  <c r="CY31" i="11"/>
  <c r="CY32" i="11" s="1"/>
  <c r="CO31" i="11"/>
  <c r="CN31" i="11"/>
  <c r="CN32" i="11" s="1"/>
  <c r="CD31" i="11"/>
  <c r="CC31" i="11"/>
  <c r="CC32" i="11" s="1"/>
  <c r="BS31" i="11"/>
  <c r="BR31" i="11"/>
  <c r="BR32" i="11" s="1"/>
  <c r="BH31" i="11"/>
  <c r="BG31" i="11"/>
  <c r="BG32" i="11" s="1"/>
  <c r="AW31" i="11"/>
  <c r="AV31" i="11"/>
  <c r="AV32" i="11" s="1"/>
  <c r="AL31" i="11"/>
  <c r="AK31" i="11"/>
  <c r="AK32" i="11" s="1"/>
  <c r="AA31" i="11"/>
  <c r="Z31" i="11"/>
  <c r="Z32" i="11" s="1"/>
  <c r="P31" i="11"/>
  <c r="O31" i="11"/>
  <c r="O32" i="11" s="1"/>
  <c r="E31" i="11"/>
  <c r="D31" i="11"/>
  <c r="D32" i="11" s="1"/>
  <c r="GG16" i="11"/>
  <c r="GG17" i="11" s="1"/>
  <c r="GG18" i="11" s="1"/>
  <c r="GG19" i="11" s="1"/>
  <c r="GG20" i="11" s="1"/>
  <c r="GG21" i="11" s="1"/>
  <c r="GG22" i="11" s="1"/>
  <c r="GG23" i="11" s="1"/>
  <c r="GG24" i="11" s="1"/>
  <c r="GG25" i="11" s="1"/>
  <c r="GG26" i="11" s="1"/>
  <c r="GG27" i="11" s="1"/>
  <c r="GG28" i="11" s="1"/>
  <c r="GG29" i="11" s="1"/>
  <c r="GG30" i="11" s="1"/>
  <c r="GR14" i="11"/>
  <c r="GR15" i="11" s="1"/>
  <c r="GR16" i="11" s="1"/>
  <c r="GR17" i="11" s="1"/>
  <c r="GR18" i="11" s="1"/>
  <c r="GR19" i="11" s="1"/>
  <c r="GR20" i="11" s="1"/>
  <c r="GR21" i="11" s="1"/>
  <c r="GR22" i="11" s="1"/>
  <c r="GR23" i="11" s="1"/>
  <c r="GR24" i="11" s="1"/>
  <c r="GR25" i="11" s="1"/>
  <c r="GR26" i="11" s="1"/>
  <c r="GR27" i="11" s="1"/>
  <c r="GR28" i="11" s="1"/>
  <c r="GR29" i="11" s="1"/>
  <c r="GR30" i="11" s="1"/>
  <c r="GG14" i="11"/>
  <c r="GG15" i="11" s="1"/>
  <c r="ED14" i="11"/>
  <c r="ED15" i="11" s="1"/>
  <c r="ED16" i="11" s="1"/>
  <c r="ED17" i="11" s="1"/>
  <c r="ED18" i="11" s="1"/>
  <c r="ED19" i="11" s="1"/>
  <c r="ED20" i="11" s="1"/>
  <c r="ED21" i="11" s="1"/>
  <c r="ED22" i="11" s="1"/>
  <c r="ED23" i="11" s="1"/>
  <c r="ED24" i="11" s="1"/>
  <c r="ED25" i="11" s="1"/>
  <c r="ED26" i="11" s="1"/>
  <c r="ED27" i="11" s="1"/>
  <c r="ED28" i="11" s="1"/>
  <c r="ED29" i="11" s="1"/>
  <c r="ED30" i="11" s="1"/>
  <c r="CW14" i="11"/>
  <c r="CW15" i="11" s="1"/>
  <c r="CW16" i="11" s="1"/>
  <c r="CW17" i="11" s="1"/>
  <c r="CW18" i="11" s="1"/>
  <c r="CW19" i="11" s="1"/>
  <c r="CW20" i="11" s="1"/>
  <c r="CW21" i="11" s="1"/>
  <c r="CW22" i="11" s="1"/>
  <c r="CW23" i="11" s="1"/>
  <c r="CW24" i="11" s="1"/>
  <c r="CW25" i="11" s="1"/>
  <c r="CW26" i="11" s="1"/>
  <c r="CW27" i="11" s="1"/>
  <c r="CW28" i="11" s="1"/>
  <c r="CW29" i="11" s="1"/>
  <c r="CW30" i="11" s="1"/>
  <c r="X14" i="11"/>
  <c r="X15" i="11" s="1"/>
  <c r="X16" i="11" s="1"/>
  <c r="X17" i="11" s="1"/>
  <c r="X18" i="11" s="1"/>
  <c r="X19" i="11" s="1"/>
  <c r="X20" i="11" s="1"/>
  <c r="X21" i="11" s="1"/>
  <c r="X22" i="11" s="1"/>
  <c r="X23" i="11" s="1"/>
  <c r="X24" i="11" s="1"/>
  <c r="X25" i="11" s="1"/>
  <c r="X26" i="11" s="1"/>
  <c r="X27" i="11" s="1"/>
  <c r="X28" i="11" s="1"/>
  <c r="X29" i="11" s="1"/>
  <c r="X30" i="11" s="1"/>
  <c r="M14" i="11"/>
  <c r="M15" i="11" s="1"/>
  <c r="M16" i="11" s="1"/>
  <c r="M17" i="11" s="1"/>
  <c r="M18" i="11" s="1"/>
  <c r="M19" i="11" s="1"/>
  <c r="M20" i="11" s="1"/>
  <c r="M21" i="11" s="1"/>
  <c r="M22" i="11" s="1"/>
  <c r="M23" i="11" s="1"/>
  <c r="M24" i="11" s="1"/>
  <c r="M25" i="11" s="1"/>
  <c r="M26" i="11" s="1"/>
  <c r="M27" i="11" s="1"/>
  <c r="M28" i="11" s="1"/>
  <c r="M29" i="11" s="1"/>
  <c r="M30" i="11" s="1"/>
  <c r="B14" i="11"/>
  <c r="B15" i="11" s="1"/>
  <c r="B16" i="11" s="1"/>
  <c r="B17" i="11" s="1"/>
  <c r="B18" i="11" s="1"/>
  <c r="B19" i="11" s="1"/>
  <c r="B20" i="11" s="1"/>
  <c r="B21" i="11" s="1"/>
  <c r="B22" i="11" s="1"/>
  <c r="B23" i="11" s="1"/>
  <c r="B24" i="11" s="1"/>
  <c r="B25" i="11" s="1"/>
  <c r="B26" i="11" s="1"/>
  <c r="B27" i="11" s="1"/>
  <c r="B28" i="11" s="1"/>
  <c r="B29" i="11" s="1"/>
  <c r="B30" i="11" s="1"/>
  <c r="HC13" i="11"/>
  <c r="HC14" i="11" s="1"/>
  <c r="HC15" i="11" s="1"/>
  <c r="HC16" i="11" s="1"/>
  <c r="HC17" i="11" s="1"/>
  <c r="HC18" i="11" s="1"/>
  <c r="HC19" i="11" s="1"/>
  <c r="HC20" i="11" s="1"/>
  <c r="HC21" i="11" s="1"/>
  <c r="HC22" i="11" s="1"/>
  <c r="HC23" i="11" s="1"/>
  <c r="HC24" i="11" s="1"/>
  <c r="HC25" i="11" s="1"/>
  <c r="HC26" i="11" s="1"/>
  <c r="HC27" i="11" s="1"/>
  <c r="HC28" i="11" s="1"/>
  <c r="HC29" i="11" s="1"/>
  <c r="HC30" i="11" s="1"/>
  <c r="GR13" i="11"/>
  <c r="GG13" i="11"/>
  <c r="FV13" i="11"/>
  <c r="FV14" i="11" s="1"/>
  <c r="FV15" i="11" s="1"/>
  <c r="FV16" i="11" s="1"/>
  <c r="FV17" i="11" s="1"/>
  <c r="FV18" i="11" s="1"/>
  <c r="FV19" i="11" s="1"/>
  <c r="FV20" i="11" s="1"/>
  <c r="FV21" i="11" s="1"/>
  <c r="FV22" i="11" s="1"/>
  <c r="FV23" i="11" s="1"/>
  <c r="FV24" i="11" s="1"/>
  <c r="FV25" i="11" s="1"/>
  <c r="FV26" i="11" s="1"/>
  <c r="FV27" i="11" s="1"/>
  <c r="FV28" i="11" s="1"/>
  <c r="FV29" i="11" s="1"/>
  <c r="FV30" i="11" s="1"/>
  <c r="FK13" i="11"/>
  <c r="FK14" i="11" s="1"/>
  <c r="FK15" i="11" s="1"/>
  <c r="FK16" i="11" s="1"/>
  <c r="FK17" i="11" s="1"/>
  <c r="FK18" i="11" s="1"/>
  <c r="FK19" i="11" s="1"/>
  <c r="FK20" i="11" s="1"/>
  <c r="FK21" i="11" s="1"/>
  <c r="FK22" i="11" s="1"/>
  <c r="FK23" i="11" s="1"/>
  <c r="FK24" i="11" s="1"/>
  <c r="FK25" i="11" s="1"/>
  <c r="FK26" i="11" s="1"/>
  <c r="FK27" i="11" s="1"/>
  <c r="FK28" i="11" s="1"/>
  <c r="FK29" i="11" s="1"/>
  <c r="FK30" i="11" s="1"/>
  <c r="EZ13" i="11"/>
  <c r="EZ14" i="11" s="1"/>
  <c r="EZ15" i="11" s="1"/>
  <c r="EZ16" i="11" s="1"/>
  <c r="EZ17" i="11" s="1"/>
  <c r="EZ18" i="11" s="1"/>
  <c r="EZ19" i="11" s="1"/>
  <c r="EZ20" i="11" s="1"/>
  <c r="EZ21" i="11" s="1"/>
  <c r="EZ22" i="11" s="1"/>
  <c r="EZ23" i="11" s="1"/>
  <c r="EZ24" i="11" s="1"/>
  <c r="EZ25" i="11" s="1"/>
  <c r="EZ26" i="11" s="1"/>
  <c r="EZ27" i="11" s="1"/>
  <c r="EZ28" i="11" s="1"/>
  <c r="EZ29" i="11" s="1"/>
  <c r="EZ30" i="11" s="1"/>
  <c r="EO13" i="11"/>
  <c r="EO14" i="11" s="1"/>
  <c r="EO15" i="11" s="1"/>
  <c r="EO16" i="11" s="1"/>
  <c r="EO17" i="11" s="1"/>
  <c r="EO18" i="11" s="1"/>
  <c r="EO19" i="11" s="1"/>
  <c r="EO20" i="11" s="1"/>
  <c r="EO21" i="11" s="1"/>
  <c r="EO22" i="11" s="1"/>
  <c r="EO23" i="11" s="1"/>
  <c r="EO24" i="11" s="1"/>
  <c r="EO25" i="11" s="1"/>
  <c r="EO26" i="11" s="1"/>
  <c r="EO27" i="11" s="1"/>
  <c r="EO28" i="11" s="1"/>
  <c r="EO29" i="11" s="1"/>
  <c r="EO30" i="11" s="1"/>
  <c r="ED13" i="11"/>
  <c r="DS13" i="11"/>
  <c r="DS14" i="11" s="1"/>
  <c r="DS15" i="11" s="1"/>
  <c r="DS16" i="11" s="1"/>
  <c r="DS17" i="11" s="1"/>
  <c r="DS18" i="11" s="1"/>
  <c r="DS19" i="11" s="1"/>
  <c r="DS20" i="11" s="1"/>
  <c r="DS21" i="11" s="1"/>
  <c r="DS22" i="11" s="1"/>
  <c r="DS23" i="11" s="1"/>
  <c r="DS24" i="11" s="1"/>
  <c r="DS25" i="11" s="1"/>
  <c r="DS26" i="11" s="1"/>
  <c r="DS27" i="11" s="1"/>
  <c r="DS28" i="11" s="1"/>
  <c r="DS29" i="11" s="1"/>
  <c r="DS30" i="11" s="1"/>
  <c r="DH13" i="11"/>
  <c r="DH14" i="11" s="1"/>
  <c r="DH15" i="11" s="1"/>
  <c r="DH16" i="11" s="1"/>
  <c r="DH17" i="11" s="1"/>
  <c r="DH18" i="11" s="1"/>
  <c r="DH19" i="11" s="1"/>
  <c r="DH20" i="11" s="1"/>
  <c r="DH21" i="11" s="1"/>
  <c r="DH22" i="11" s="1"/>
  <c r="DH23" i="11" s="1"/>
  <c r="DH24" i="11" s="1"/>
  <c r="DH25" i="11" s="1"/>
  <c r="DH26" i="11" s="1"/>
  <c r="DH27" i="11" s="1"/>
  <c r="DH28" i="11" s="1"/>
  <c r="DH29" i="11" s="1"/>
  <c r="DH30" i="11" s="1"/>
  <c r="CW13" i="11"/>
  <c r="CL13" i="11"/>
  <c r="CL14" i="11" s="1"/>
  <c r="CL15" i="11" s="1"/>
  <c r="CL16" i="11" s="1"/>
  <c r="CL17" i="11" s="1"/>
  <c r="CL18" i="11" s="1"/>
  <c r="CL19" i="11" s="1"/>
  <c r="CL20" i="11" s="1"/>
  <c r="CL21" i="11" s="1"/>
  <c r="CL22" i="11" s="1"/>
  <c r="CL23" i="11" s="1"/>
  <c r="CL24" i="11" s="1"/>
  <c r="CL25" i="11" s="1"/>
  <c r="CL26" i="11" s="1"/>
  <c r="CL27" i="11" s="1"/>
  <c r="CL28" i="11" s="1"/>
  <c r="CL29" i="11" s="1"/>
  <c r="CL30" i="11" s="1"/>
  <c r="CA13" i="11"/>
  <c r="CA14" i="11" s="1"/>
  <c r="CA15" i="11" s="1"/>
  <c r="CA16" i="11" s="1"/>
  <c r="CA17" i="11" s="1"/>
  <c r="CA18" i="11" s="1"/>
  <c r="CA19" i="11" s="1"/>
  <c r="CA20" i="11" s="1"/>
  <c r="CA21" i="11" s="1"/>
  <c r="CA22" i="11" s="1"/>
  <c r="CA23" i="11" s="1"/>
  <c r="CA24" i="11" s="1"/>
  <c r="CA25" i="11" s="1"/>
  <c r="CA26" i="11" s="1"/>
  <c r="CA27" i="11" s="1"/>
  <c r="CA28" i="11" s="1"/>
  <c r="CA29" i="11" s="1"/>
  <c r="CA30" i="11" s="1"/>
  <c r="BP13" i="11"/>
  <c r="BP14" i="11" s="1"/>
  <c r="BP15" i="11" s="1"/>
  <c r="BP16" i="11" s="1"/>
  <c r="BP17" i="11" s="1"/>
  <c r="BP18" i="11" s="1"/>
  <c r="BP19" i="11" s="1"/>
  <c r="BP20" i="11" s="1"/>
  <c r="BP21" i="11" s="1"/>
  <c r="BP22" i="11" s="1"/>
  <c r="BP23" i="11" s="1"/>
  <c r="BP24" i="11" s="1"/>
  <c r="BP25" i="11" s="1"/>
  <c r="BP26" i="11" s="1"/>
  <c r="BP27" i="11" s="1"/>
  <c r="BP28" i="11" s="1"/>
  <c r="BP29" i="11" s="1"/>
  <c r="BP30" i="11" s="1"/>
  <c r="BE13" i="11"/>
  <c r="BE14" i="11" s="1"/>
  <c r="BE15" i="11" s="1"/>
  <c r="BE16" i="11" s="1"/>
  <c r="BE17" i="11" s="1"/>
  <c r="BE18" i="11" s="1"/>
  <c r="BE19" i="11" s="1"/>
  <c r="BE20" i="11" s="1"/>
  <c r="BE21" i="11" s="1"/>
  <c r="BE22" i="11" s="1"/>
  <c r="BE23" i="11" s="1"/>
  <c r="BE24" i="11" s="1"/>
  <c r="BE25" i="11" s="1"/>
  <c r="BE26" i="11" s="1"/>
  <c r="BE27" i="11" s="1"/>
  <c r="BE28" i="11" s="1"/>
  <c r="BE29" i="11" s="1"/>
  <c r="BE30" i="11" s="1"/>
  <c r="AT13" i="11"/>
  <c r="AT14" i="11" s="1"/>
  <c r="AT15" i="11" s="1"/>
  <c r="AT16" i="11" s="1"/>
  <c r="AT17" i="11" s="1"/>
  <c r="AT18" i="11" s="1"/>
  <c r="AT19" i="11" s="1"/>
  <c r="AT20" i="11" s="1"/>
  <c r="AT21" i="11" s="1"/>
  <c r="AT22" i="11" s="1"/>
  <c r="AT23" i="11" s="1"/>
  <c r="AT24" i="11" s="1"/>
  <c r="AT25" i="11" s="1"/>
  <c r="AT26" i="11" s="1"/>
  <c r="AT27" i="11" s="1"/>
  <c r="AT28" i="11" s="1"/>
  <c r="AT29" i="11" s="1"/>
  <c r="AT30" i="11" s="1"/>
  <c r="AI13" i="11"/>
  <c r="AI14" i="11" s="1"/>
  <c r="AI15" i="11" s="1"/>
  <c r="AI16" i="11" s="1"/>
  <c r="AI17" i="11" s="1"/>
  <c r="AI18" i="11" s="1"/>
  <c r="AI19" i="11" s="1"/>
  <c r="AI20" i="11" s="1"/>
  <c r="AI21" i="11" s="1"/>
  <c r="AI22" i="11" s="1"/>
  <c r="AI23" i="11" s="1"/>
  <c r="AI24" i="11" s="1"/>
  <c r="AI25" i="11" s="1"/>
  <c r="AI26" i="11" s="1"/>
  <c r="AI27" i="11" s="1"/>
  <c r="AI28" i="11" s="1"/>
  <c r="AI29" i="11" s="1"/>
  <c r="AI30" i="11" s="1"/>
  <c r="X13" i="11"/>
  <c r="M13" i="11"/>
  <c r="B13" i="11"/>
  <c r="FB146" i="11" l="1"/>
  <c r="FB147" i="11" s="1"/>
  <c r="FB155" i="11" s="1"/>
  <c r="EQ84" i="11"/>
  <c r="EQ85" i="11" s="1"/>
  <c r="EQ93" i="11" s="1"/>
  <c r="EF53" i="11"/>
  <c r="EF54" i="11" s="1"/>
  <c r="EF62" i="11" s="1"/>
  <c r="DJ53" i="11"/>
  <c r="DJ54" i="11" s="1"/>
  <c r="DJ62" i="11" s="1"/>
  <c r="CY84" i="11"/>
  <c r="CY85" i="11" s="1"/>
  <c r="CY93" i="11" s="1"/>
  <c r="CN146" i="11"/>
  <c r="CN147" i="11" s="1"/>
  <c r="CN155" i="11" s="1"/>
  <c r="CC146" i="11"/>
  <c r="CC147" i="11" s="1"/>
  <c r="CC155" i="11" s="1"/>
  <c r="BR53" i="11"/>
  <c r="BR54" i="11" s="1"/>
  <c r="BR62" i="11" s="1"/>
  <c r="BG146" i="11"/>
  <c r="BG147" i="11" s="1"/>
  <c r="BG155" i="11" s="1"/>
  <c r="O146" i="11"/>
  <c r="O147" i="11" s="1"/>
  <c r="O155" i="11" s="1"/>
  <c r="D115" i="11"/>
  <c r="D116" i="11" s="1"/>
  <c r="D124" i="11" s="1"/>
  <c r="CC53" i="11"/>
  <c r="CC54" i="11" s="1"/>
  <c r="CC62" i="11" s="1"/>
  <c r="FM53" i="11"/>
  <c r="FM54" i="11" s="1"/>
  <c r="FM62" i="11" s="1"/>
  <c r="AK53" i="11"/>
  <c r="AK54" i="11" s="1"/>
  <c r="AK62" i="11" s="1"/>
  <c r="DU53" i="11"/>
  <c r="DU54" i="11" s="1"/>
  <c r="DU62" i="11" s="1"/>
  <c r="HE53" i="11"/>
  <c r="HE54" i="11" s="1"/>
  <c r="HE62" i="11" s="1"/>
  <c r="EQ115" i="11"/>
  <c r="EQ116" i="11" s="1"/>
  <c r="EQ124" i="11" s="1"/>
  <c r="O115" i="11"/>
  <c r="O116" i="11" s="1"/>
  <c r="O124" i="11" s="1"/>
  <c r="Z146" i="11"/>
  <c r="Z147" i="11" s="1"/>
  <c r="Z155" i="11" s="1"/>
  <c r="DJ146" i="11"/>
  <c r="DJ147" i="11" s="1"/>
  <c r="DJ155" i="11" s="1"/>
  <c r="GT146" i="11"/>
  <c r="GT147" i="11" s="1"/>
  <c r="GT155" i="11" s="1"/>
  <c r="DU177" i="11"/>
  <c r="DU178" i="11" s="1"/>
  <c r="DU186" i="11" s="1"/>
  <c r="D208" i="11"/>
  <c r="D209" i="11" s="1"/>
  <c r="D217" i="11" s="1"/>
  <c r="CN208" i="11"/>
  <c r="CN209" i="11" s="1"/>
  <c r="CN217" i="11" s="1"/>
  <c r="FX208" i="11"/>
  <c r="FX209" i="11" s="1"/>
  <c r="FX217" i="11" s="1"/>
  <c r="AV208" i="11"/>
  <c r="AV209" i="11" s="1"/>
  <c r="AV217" i="11" s="1"/>
  <c r="EF208" i="11"/>
  <c r="EF209" i="11" s="1"/>
  <c r="EF217" i="11" s="1"/>
  <c r="Z239" i="11"/>
  <c r="Z240" i="11" s="1"/>
  <c r="Z248" i="11" s="1"/>
  <c r="DJ239" i="11"/>
  <c r="DJ240" i="11" s="1"/>
  <c r="DJ248" i="11" s="1"/>
  <c r="GT239" i="11"/>
  <c r="GT240" i="11" s="1"/>
  <c r="GT248" i="11" s="1"/>
  <c r="BR301" i="11"/>
  <c r="BR302" i="11" s="1"/>
  <c r="BR310" i="11" s="1"/>
  <c r="FB301" i="11"/>
  <c r="FB302" i="11" s="1"/>
  <c r="FB310" i="11" s="1"/>
  <c r="FX53" i="11"/>
  <c r="FX54" i="11" s="1"/>
  <c r="FX62" i="11" s="1"/>
  <c r="BR84" i="11"/>
  <c r="BR85" i="11" s="1"/>
  <c r="BR93" i="11" s="1"/>
  <c r="FB84" i="11"/>
  <c r="FB85" i="11" s="1"/>
  <c r="FB93" i="11" s="1"/>
  <c r="BR115" i="11"/>
  <c r="BR116" i="11" s="1"/>
  <c r="BR124" i="11" s="1"/>
  <c r="Z115" i="11"/>
  <c r="Z116" i="11" s="1"/>
  <c r="Z124" i="11" s="1"/>
  <c r="DJ115" i="11"/>
  <c r="DJ116" i="11" s="1"/>
  <c r="DJ124" i="11" s="1"/>
  <c r="AV177" i="11"/>
  <c r="AV178" i="11" s="1"/>
  <c r="AV186" i="11" s="1"/>
  <c r="EF177" i="11"/>
  <c r="EF178" i="11" s="1"/>
  <c r="EF186" i="11" s="1"/>
  <c r="D177" i="11"/>
  <c r="D178" i="11" s="1"/>
  <c r="D186" i="11" s="1"/>
  <c r="CN177" i="11"/>
  <c r="CN178" i="11" s="1"/>
  <c r="CN186" i="11" s="1"/>
  <c r="FX177" i="11"/>
  <c r="FX178" i="11" s="1"/>
  <c r="FX186" i="11" s="1"/>
  <c r="O208" i="11"/>
  <c r="O209" i="11" s="1"/>
  <c r="O217" i="11" s="1"/>
  <c r="CY208" i="11"/>
  <c r="CY209" i="11" s="1"/>
  <c r="CY217" i="11" s="1"/>
  <c r="GI208" i="11"/>
  <c r="GI209" i="11" s="1"/>
  <c r="GI217" i="11" s="1"/>
  <c r="EQ208" i="11"/>
  <c r="EQ209" i="11" s="1"/>
  <c r="EQ217" i="11" s="1"/>
  <c r="D270" i="11"/>
  <c r="D271" i="11" s="1"/>
  <c r="D279" i="11" s="1"/>
  <c r="CN270" i="11"/>
  <c r="CN271" i="11" s="1"/>
  <c r="CN279" i="11" s="1"/>
  <c r="FX270" i="11"/>
  <c r="FX271" i="11" s="1"/>
  <c r="FX279" i="11" s="1"/>
  <c r="AV270" i="11"/>
  <c r="AV271" i="11" s="1"/>
  <c r="AV279" i="11" s="1"/>
  <c r="EF270" i="11"/>
  <c r="EF271" i="11" s="1"/>
  <c r="EF279" i="11" s="1"/>
  <c r="CC301" i="11"/>
  <c r="CC302" i="11" s="1"/>
  <c r="CC310" i="11" s="1"/>
  <c r="FM301" i="11"/>
  <c r="FM302" i="11" s="1"/>
  <c r="FM310" i="11" s="1"/>
  <c r="DU301" i="11"/>
  <c r="DU302" i="11" s="1"/>
  <c r="DU310" i="11" s="1"/>
  <c r="CN53" i="11"/>
  <c r="CN54" i="11" s="1"/>
  <c r="CN62" i="11" s="1"/>
  <c r="Z84" i="11"/>
  <c r="Z85" i="11" s="1"/>
  <c r="Z93" i="11" s="1"/>
  <c r="GT84" i="11"/>
  <c r="GT85" i="11" s="1"/>
  <c r="GT93" i="11" s="1"/>
  <c r="O53" i="11"/>
  <c r="O54" i="11" s="1"/>
  <c r="O62" i="11" s="1"/>
  <c r="CY53" i="11"/>
  <c r="CY54" i="11" s="1"/>
  <c r="CY62" i="11" s="1"/>
  <c r="GI53" i="11"/>
  <c r="GI54" i="11" s="1"/>
  <c r="GI62" i="11" s="1"/>
  <c r="AK84" i="11"/>
  <c r="AK85" i="11" s="1"/>
  <c r="AK93" i="11" s="1"/>
  <c r="DU84" i="11"/>
  <c r="DU85" i="11" s="1"/>
  <c r="DU93" i="11" s="1"/>
  <c r="HE84" i="11"/>
  <c r="HE85" i="11" s="1"/>
  <c r="HE93" i="11" s="1"/>
  <c r="FM84" i="11"/>
  <c r="FM85" i="11" s="1"/>
  <c r="FM93" i="11" s="1"/>
  <c r="CC115" i="11"/>
  <c r="CC116" i="11" s="1"/>
  <c r="CC124" i="11" s="1"/>
  <c r="AK115" i="11"/>
  <c r="AK116" i="11" s="1"/>
  <c r="AK124" i="11" s="1"/>
  <c r="DU115" i="11"/>
  <c r="DU116" i="11" s="1"/>
  <c r="DU124" i="11" s="1"/>
  <c r="BG177" i="11"/>
  <c r="BG178" i="11" s="1"/>
  <c r="BG186" i="11" s="1"/>
  <c r="EQ177" i="11"/>
  <c r="EQ178" i="11" s="1"/>
  <c r="EQ186" i="11" s="1"/>
  <c r="O177" i="11"/>
  <c r="O178" i="11" s="1"/>
  <c r="O186" i="11" s="1"/>
  <c r="Z208" i="11"/>
  <c r="Z209" i="11" s="1"/>
  <c r="Z217" i="11" s="1"/>
  <c r="DJ208" i="11"/>
  <c r="DJ209" i="11" s="1"/>
  <c r="DJ217" i="11" s="1"/>
  <c r="GT208" i="11"/>
  <c r="GT209" i="11" s="1"/>
  <c r="GT217" i="11" s="1"/>
  <c r="AV239" i="11"/>
  <c r="AV240" i="11" s="1"/>
  <c r="AV248" i="11" s="1"/>
  <c r="EF239" i="11"/>
  <c r="EF240" i="11" s="1"/>
  <c r="EF248" i="11" s="1"/>
  <c r="D239" i="11"/>
  <c r="D240" i="11" s="1"/>
  <c r="D248" i="11" s="1"/>
  <c r="CN239" i="11"/>
  <c r="CN240" i="11" s="1"/>
  <c r="CN248" i="11" s="1"/>
  <c r="FX239" i="11"/>
  <c r="FX240" i="11" s="1"/>
  <c r="FX248" i="11" s="1"/>
  <c r="O270" i="11"/>
  <c r="O271" i="11" s="1"/>
  <c r="O279" i="11" s="1"/>
  <c r="CY270" i="11"/>
  <c r="CY271" i="11" s="1"/>
  <c r="CY279" i="11" s="1"/>
  <c r="GI270" i="11"/>
  <c r="GI271" i="11" s="1"/>
  <c r="GI279" i="11" s="1"/>
  <c r="BG270" i="11"/>
  <c r="BG271" i="11" s="1"/>
  <c r="BG279" i="11" s="1"/>
  <c r="EQ270" i="11"/>
  <c r="EQ271" i="11" s="1"/>
  <c r="EQ279" i="11" s="1"/>
  <c r="D53" i="11"/>
  <c r="D54" i="11" s="1"/>
  <c r="D62" i="11" s="1"/>
  <c r="DJ84" i="11"/>
  <c r="DJ85" i="11" s="1"/>
  <c r="DJ93" i="11" s="1"/>
  <c r="AV84" i="11"/>
  <c r="AV85" i="11" s="1"/>
  <c r="AV93" i="11" s="1"/>
  <c r="EF84" i="11"/>
  <c r="EF85" i="11" s="1"/>
  <c r="EF93" i="11" s="1"/>
  <c r="D84" i="11"/>
  <c r="D85" i="11" s="1"/>
  <c r="D93" i="11" s="1"/>
  <c r="FX84" i="11"/>
  <c r="FX85" i="11" s="1"/>
  <c r="FX93" i="11" s="1"/>
  <c r="BR177" i="11"/>
  <c r="BR178" i="11" s="1"/>
  <c r="BR186" i="11" s="1"/>
  <c r="FB177" i="11"/>
  <c r="FB178" i="11" s="1"/>
  <c r="FB186" i="11" s="1"/>
  <c r="AK208" i="11"/>
  <c r="AK209" i="11" s="1"/>
  <c r="AK217" i="11" s="1"/>
  <c r="DU208" i="11"/>
  <c r="DU209" i="11" s="1"/>
  <c r="DU217" i="11" s="1"/>
  <c r="HE208" i="11"/>
  <c r="HE209" i="11" s="1"/>
  <c r="HE217" i="11" s="1"/>
  <c r="CC208" i="11"/>
  <c r="CC209" i="11" s="1"/>
  <c r="CC217" i="11" s="1"/>
  <c r="FM208" i="11"/>
  <c r="FM209" i="11" s="1"/>
  <c r="FM217" i="11" s="1"/>
  <c r="BG239" i="11"/>
  <c r="BG240" i="11" s="1"/>
  <c r="BG248" i="11" s="1"/>
  <c r="EQ239" i="11"/>
  <c r="EQ240" i="11" s="1"/>
  <c r="EQ248" i="11" s="1"/>
  <c r="O239" i="11"/>
  <c r="O240" i="11" s="1"/>
  <c r="O248" i="11" s="1"/>
  <c r="Z270" i="11"/>
  <c r="Z271" i="11" s="1"/>
  <c r="Z279" i="11" s="1"/>
  <c r="DJ270" i="11"/>
  <c r="DJ271" i="11" s="1"/>
  <c r="DJ279" i="11" s="1"/>
  <c r="GT270" i="11"/>
  <c r="GT271" i="11" s="1"/>
  <c r="GT279" i="11" s="1"/>
  <c r="D332" i="11"/>
  <c r="D333" i="11" s="1"/>
  <c r="D341" i="11" s="1"/>
  <c r="CN332" i="11"/>
  <c r="CN333" i="11" s="1"/>
  <c r="CN341" i="11" s="1"/>
  <c r="FX332" i="11"/>
  <c r="FX333" i="11" s="1"/>
  <c r="FX341" i="11" s="1"/>
  <c r="AV332" i="11"/>
  <c r="AV333" i="11" s="1"/>
  <c r="AV341" i="11" s="1"/>
  <c r="EF332" i="11"/>
  <c r="EF333" i="11" s="1"/>
  <c r="EF341" i="11" s="1"/>
  <c r="HE115" i="11"/>
  <c r="HE116" i="11" s="1"/>
  <c r="HE124" i="11" s="1"/>
  <c r="CY115" i="11"/>
  <c r="CY116" i="11" s="1"/>
  <c r="CY124" i="11" s="1"/>
  <c r="GT115" i="11"/>
  <c r="GT116" i="11" s="1"/>
  <c r="GT124" i="11" s="1"/>
  <c r="CC177" i="11"/>
  <c r="CC178" i="11" s="1"/>
  <c r="CC186" i="11" s="1"/>
  <c r="FM177" i="11"/>
  <c r="FM178" i="11" s="1"/>
  <c r="FM186" i="11" s="1"/>
  <c r="S76" i="10"/>
  <c r="S75" i="10"/>
  <c r="S69" i="10"/>
  <c r="S68" i="10"/>
  <c r="S67" i="10"/>
  <c r="S65" i="10"/>
  <c r="S64" i="10"/>
  <c r="S63" i="10"/>
  <c r="S62" i="10"/>
  <c r="S60" i="10"/>
  <c r="S59" i="10"/>
  <c r="S58" i="10"/>
  <c r="S57" i="10"/>
  <c r="S56" i="10"/>
  <c r="S55" i="10"/>
  <c r="S53" i="10"/>
  <c r="S52" i="10"/>
  <c r="S51" i="10"/>
  <c r="S50" i="10"/>
  <c r="S46" i="10"/>
  <c r="S45" i="10"/>
  <c r="S44" i="10"/>
  <c r="S35" i="10"/>
  <c r="S34" i="10"/>
  <c r="S33" i="10"/>
  <c r="S31" i="10"/>
  <c r="S20" i="10"/>
  <c r="S18" i="10"/>
  <c r="S17" i="10"/>
  <c r="S16" i="10"/>
  <c r="S15" i="10"/>
  <c r="S13" i="10"/>
  <c r="S12"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6" i="10"/>
  <c r="K45" i="10"/>
  <c r="K44" i="10"/>
  <c r="K43" i="10"/>
  <c r="K37" i="10"/>
  <c r="K36" i="10"/>
  <c r="K35" i="10"/>
  <c r="K34" i="10"/>
  <c r="K33" i="10"/>
  <c r="K32" i="10"/>
  <c r="K31" i="10"/>
  <c r="K30" i="10"/>
  <c r="K21" i="10"/>
  <c r="K19" i="10"/>
  <c r="K14" i="10"/>
  <c r="K11" i="10"/>
  <c r="K20" i="10"/>
  <c r="K18" i="10"/>
  <c r="K17" i="10"/>
  <c r="K16" i="10"/>
  <c r="K15" i="10"/>
  <c r="K13" i="10"/>
  <c r="K12" i="10"/>
  <c r="L5" i="7" l="1"/>
  <c r="HF350" i="6"/>
  <c r="GU350" i="6"/>
  <c r="GJ350" i="6"/>
  <c r="FY350" i="6"/>
  <c r="FN350" i="6"/>
  <c r="FC350" i="6"/>
  <c r="ER350" i="6"/>
  <c r="EG350" i="6"/>
  <c r="DV350" i="6"/>
  <c r="DK350" i="6"/>
  <c r="CZ350" i="6"/>
  <c r="CO350" i="6"/>
  <c r="CD350" i="6"/>
  <c r="BS350" i="6"/>
  <c r="BH350" i="6"/>
  <c r="AW350" i="6"/>
  <c r="AL350" i="6"/>
  <c r="AA350" i="6"/>
  <c r="P350" i="6"/>
  <c r="E350" i="6"/>
  <c r="HF349" i="6"/>
  <c r="GU349" i="6"/>
  <c r="GJ349" i="6"/>
  <c r="FY349" i="6"/>
  <c r="FN349" i="6"/>
  <c r="FC349" i="6"/>
  <c r="ER349" i="6"/>
  <c r="EG349" i="6"/>
  <c r="DV349" i="6"/>
  <c r="DK349" i="6"/>
  <c r="CZ349" i="6"/>
  <c r="CO349" i="6"/>
  <c r="CD349" i="6"/>
  <c r="BS349" i="6"/>
  <c r="BH349" i="6"/>
  <c r="AW349" i="6"/>
  <c r="AL349" i="6"/>
  <c r="AA349" i="6"/>
  <c r="P349" i="6"/>
  <c r="E349" i="6"/>
  <c r="HF348" i="6"/>
  <c r="GU348" i="6"/>
  <c r="GJ348" i="6"/>
  <c r="FY348" i="6"/>
  <c r="FN348" i="6"/>
  <c r="FC348" i="6"/>
  <c r="ER348" i="6"/>
  <c r="EG348" i="6"/>
  <c r="DV348" i="6"/>
  <c r="DK348" i="6"/>
  <c r="CZ348" i="6"/>
  <c r="CO348" i="6"/>
  <c r="CD348" i="6"/>
  <c r="BS348" i="6"/>
  <c r="BH348" i="6"/>
  <c r="AW348" i="6"/>
  <c r="AL348" i="6"/>
  <c r="AA348" i="6"/>
  <c r="P348" i="6"/>
  <c r="E348" i="6"/>
  <c r="HF347" i="6"/>
  <c r="GU347" i="6"/>
  <c r="GJ347" i="6"/>
  <c r="FY347" i="6"/>
  <c r="FN347" i="6"/>
  <c r="FC347" i="6"/>
  <c r="ER347" i="6"/>
  <c r="EG347" i="6"/>
  <c r="DV347" i="6"/>
  <c r="DK347" i="6"/>
  <c r="CZ347" i="6"/>
  <c r="CO347" i="6"/>
  <c r="CD347" i="6"/>
  <c r="BS347" i="6"/>
  <c r="BH347" i="6"/>
  <c r="AW347" i="6"/>
  <c r="AL347" i="6"/>
  <c r="AA347" i="6"/>
  <c r="P347" i="6"/>
  <c r="E347" i="6"/>
  <c r="HF346" i="6"/>
  <c r="GU346" i="6"/>
  <c r="GJ346" i="6"/>
  <c r="FY346" i="6"/>
  <c r="FN346" i="6"/>
  <c r="FC346" i="6"/>
  <c r="ER346" i="6"/>
  <c r="EG346" i="6"/>
  <c r="DV346" i="6"/>
  <c r="DK346" i="6"/>
  <c r="CZ346" i="6"/>
  <c r="CO346" i="6"/>
  <c r="CD346" i="6"/>
  <c r="BS346" i="6"/>
  <c r="BH346" i="6"/>
  <c r="AW346" i="6"/>
  <c r="AL346" i="6"/>
  <c r="AA346" i="6"/>
  <c r="P346" i="6"/>
  <c r="E346" i="6"/>
  <c r="HF345" i="6"/>
  <c r="GU345" i="6"/>
  <c r="GJ345" i="6"/>
  <c r="FY345" i="6"/>
  <c r="FN345" i="6"/>
  <c r="FC345" i="6"/>
  <c r="ER345" i="6"/>
  <c r="EG345" i="6"/>
  <c r="DV345" i="6"/>
  <c r="DK345" i="6"/>
  <c r="CZ345" i="6"/>
  <c r="CO345" i="6"/>
  <c r="CD345" i="6"/>
  <c r="BS345" i="6"/>
  <c r="BH345" i="6"/>
  <c r="AW345" i="6"/>
  <c r="AL345" i="6"/>
  <c r="AA345" i="6"/>
  <c r="P345" i="6"/>
  <c r="E345" i="6"/>
  <c r="HF344" i="6"/>
  <c r="GU344" i="6"/>
  <c r="GJ344" i="6"/>
  <c r="FY344" i="6"/>
  <c r="FN344" i="6"/>
  <c r="FC344" i="6"/>
  <c r="ER344" i="6"/>
  <c r="EG344" i="6"/>
  <c r="DV344" i="6"/>
  <c r="DK344" i="6"/>
  <c r="CZ344" i="6"/>
  <c r="CO344" i="6"/>
  <c r="CD344" i="6"/>
  <c r="BS344" i="6"/>
  <c r="BH344" i="6"/>
  <c r="AW344" i="6"/>
  <c r="AV351" i="6" s="1"/>
  <c r="AV352" i="6" s="1"/>
  <c r="AV360" i="6" s="1"/>
  <c r="AL344" i="6"/>
  <c r="AA344" i="6"/>
  <c r="P344" i="6"/>
  <c r="E344" i="6"/>
  <c r="HF319" i="6"/>
  <c r="HF318" i="6"/>
  <c r="HF317" i="6"/>
  <c r="HF316" i="6"/>
  <c r="HF315" i="6"/>
  <c r="HF314" i="6"/>
  <c r="HF313" i="6"/>
  <c r="GU319" i="6"/>
  <c r="GU318" i="6"/>
  <c r="GU317" i="6"/>
  <c r="GU316" i="6"/>
  <c r="GU315" i="6"/>
  <c r="GU314" i="6"/>
  <c r="GU313" i="6"/>
  <c r="GJ319" i="6"/>
  <c r="GJ318" i="6"/>
  <c r="GJ317" i="6"/>
  <c r="GJ316" i="6"/>
  <c r="GJ315" i="6"/>
  <c r="GJ314" i="6"/>
  <c r="GJ313" i="6"/>
  <c r="FY319" i="6"/>
  <c r="FY318" i="6"/>
  <c r="FY317" i="6"/>
  <c r="FY316" i="6"/>
  <c r="FY315" i="6"/>
  <c r="FY314" i="6"/>
  <c r="FY313" i="6"/>
  <c r="FN319" i="6"/>
  <c r="FN318" i="6"/>
  <c r="FN317" i="6"/>
  <c r="FN316" i="6"/>
  <c r="FN315" i="6"/>
  <c r="FN314" i="6"/>
  <c r="FN313" i="6"/>
  <c r="FC319" i="6"/>
  <c r="FC318" i="6"/>
  <c r="FC317" i="6"/>
  <c r="FC316" i="6"/>
  <c r="FC315" i="6"/>
  <c r="FC314" i="6"/>
  <c r="FC313" i="6"/>
  <c r="ER319" i="6"/>
  <c r="ER318" i="6"/>
  <c r="ER317" i="6"/>
  <c r="ER316" i="6"/>
  <c r="ER315" i="6"/>
  <c r="ER314" i="6"/>
  <c r="ER313" i="6"/>
  <c r="EG319" i="6"/>
  <c r="EG318" i="6"/>
  <c r="EG317" i="6"/>
  <c r="EG316" i="6"/>
  <c r="EG315" i="6"/>
  <c r="EG314" i="6"/>
  <c r="EG313" i="6"/>
  <c r="DV319" i="6"/>
  <c r="DV318" i="6"/>
  <c r="DV317" i="6"/>
  <c r="DV316" i="6"/>
  <c r="DV315" i="6"/>
  <c r="DV314" i="6"/>
  <c r="DV313" i="6"/>
  <c r="DK319" i="6"/>
  <c r="DK318" i="6"/>
  <c r="DK317" i="6"/>
  <c r="DK316" i="6"/>
  <c r="DK315" i="6"/>
  <c r="DK314" i="6"/>
  <c r="DK313" i="6"/>
  <c r="CZ319" i="6"/>
  <c r="CZ318" i="6"/>
  <c r="CZ317" i="6"/>
  <c r="CZ316" i="6"/>
  <c r="CZ315" i="6"/>
  <c r="CZ314" i="6"/>
  <c r="CZ313" i="6"/>
  <c r="CO319" i="6"/>
  <c r="CO318" i="6"/>
  <c r="CO317" i="6"/>
  <c r="CO316" i="6"/>
  <c r="CO315" i="6"/>
  <c r="CO314" i="6"/>
  <c r="CO313" i="6"/>
  <c r="CD319" i="6"/>
  <c r="CD318" i="6"/>
  <c r="CD317" i="6"/>
  <c r="CD316" i="6"/>
  <c r="CD315" i="6"/>
  <c r="CD314" i="6"/>
  <c r="CD313" i="6"/>
  <c r="BS319" i="6"/>
  <c r="BS318" i="6"/>
  <c r="BS317" i="6"/>
  <c r="BS316" i="6"/>
  <c r="BS315" i="6"/>
  <c r="BS314" i="6"/>
  <c r="BS313" i="6"/>
  <c r="BH319" i="6"/>
  <c r="BH318" i="6"/>
  <c r="BH317" i="6"/>
  <c r="BH316" i="6"/>
  <c r="BH315" i="6"/>
  <c r="BH314" i="6"/>
  <c r="BH313" i="6"/>
  <c r="AW319" i="6"/>
  <c r="AW318" i="6"/>
  <c r="AW317" i="6"/>
  <c r="AW316" i="6"/>
  <c r="AW315" i="6"/>
  <c r="AW314" i="6"/>
  <c r="AW313" i="6"/>
  <c r="AL319" i="6"/>
  <c r="AL318" i="6"/>
  <c r="AL317" i="6"/>
  <c r="AL316" i="6"/>
  <c r="AL315" i="6"/>
  <c r="AL314" i="6"/>
  <c r="AL313" i="6"/>
  <c r="AA319" i="6"/>
  <c r="AA318" i="6"/>
  <c r="AA317" i="6"/>
  <c r="AA316" i="6"/>
  <c r="AA315" i="6"/>
  <c r="AA314" i="6"/>
  <c r="AA313" i="6"/>
  <c r="P319" i="6"/>
  <c r="P318" i="6"/>
  <c r="P317" i="6"/>
  <c r="P316" i="6"/>
  <c r="P315" i="6"/>
  <c r="P314" i="6"/>
  <c r="P313" i="6"/>
  <c r="E319" i="6"/>
  <c r="E318" i="6"/>
  <c r="E317" i="6"/>
  <c r="E316" i="6"/>
  <c r="E315" i="6"/>
  <c r="E314" i="6"/>
  <c r="E313" i="6"/>
  <c r="HF288" i="6"/>
  <c r="HF287" i="6"/>
  <c r="HF286" i="6"/>
  <c r="HF285" i="6"/>
  <c r="HF284" i="6"/>
  <c r="HF283" i="6"/>
  <c r="HF282" i="6"/>
  <c r="GU288" i="6"/>
  <c r="GU287" i="6"/>
  <c r="GU286" i="6"/>
  <c r="GU285" i="6"/>
  <c r="GU284" i="6"/>
  <c r="GU283" i="6"/>
  <c r="GU282" i="6"/>
  <c r="GJ288" i="6"/>
  <c r="GJ287" i="6"/>
  <c r="GJ286" i="6"/>
  <c r="GJ285" i="6"/>
  <c r="GJ284" i="6"/>
  <c r="GJ283" i="6"/>
  <c r="GJ282" i="6"/>
  <c r="FY288" i="6"/>
  <c r="FY287" i="6"/>
  <c r="FY286" i="6"/>
  <c r="FY285" i="6"/>
  <c r="FY284" i="6"/>
  <c r="FY283" i="6"/>
  <c r="FY282" i="6"/>
  <c r="FN288" i="6"/>
  <c r="FN287" i="6"/>
  <c r="FN286" i="6"/>
  <c r="FN285" i="6"/>
  <c r="FN284" i="6"/>
  <c r="FN283" i="6"/>
  <c r="FN282" i="6"/>
  <c r="FC288" i="6"/>
  <c r="FC287" i="6"/>
  <c r="FC286" i="6"/>
  <c r="FC285" i="6"/>
  <c r="FC284" i="6"/>
  <c r="FC283" i="6"/>
  <c r="FC282" i="6"/>
  <c r="ER288" i="6"/>
  <c r="ER287" i="6"/>
  <c r="ER286" i="6"/>
  <c r="ER285" i="6"/>
  <c r="ER284" i="6"/>
  <c r="ER283" i="6"/>
  <c r="ER282" i="6"/>
  <c r="EG288" i="6"/>
  <c r="EG287" i="6"/>
  <c r="EG286" i="6"/>
  <c r="EG285" i="6"/>
  <c r="EG284" i="6"/>
  <c r="EG283" i="6"/>
  <c r="EG282" i="6"/>
  <c r="DV288" i="6"/>
  <c r="DV287" i="6"/>
  <c r="DV286" i="6"/>
  <c r="DV285" i="6"/>
  <c r="DV284" i="6"/>
  <c r="DV283" i="6"/>
  <c r="DV282" i="6"/>
  <c r="DK288" i="6"/>
  <c r="DK287" i="6"/>
  <c r="DK286" i="6"/>
  <c r="DK285" i="6"/>
  <c r="DK284" i="6"/>
  <c r="DK283" i="6"/>
  <c r="DK282" i="6"/>
  <c r="CZ288" i="6"/>
  <c r="CZ287" i="6"/>
  <c r="CZ286" i="6"/>
  <c r="CZ285" i="6"/>
  <c r="CZ284" i="6"/>
  <c r="CZ283" i="6"/>
  <c r="CZ282" i="6"/>
  <c r="CO288" i="6"/>
  <c r="CO287" i="6"/>
  <c r="CO286" i="6"/>
  <c r="CO285" i="6"/>
  <c r="CO284" i="6"/>
  <c r="CO283" i="6"/>
  <c r="CO282" i="6"/>
  <c r="CD288" i="6"/>
  <c r="CD287" i="6"/>
  <c r="CD286" i="6"/>
  <c r="CD285" i="6"/>
  <c r="CD284" i="6"/>
  <c r="CD283" i="6"/>
  <c r="CD282" i="6"/>
  <c r="BS288" i="6"/>
  <c r="BS287" i="6"/>
  <c r="BS286" i="6"/>
  <c r="BS285" i="6"/>
  <c r="BS284" i="6"/>
  <c r="BS283" i="6"/>
  <c r="BS282" i="6"/>
  <c r="BH288" i="6"/>
  <c r="BH287" i="6"/>
  <c r="BH286" i="6"/>
  <c r="BH285" i="6"/>
  <c r="BH284" i="6"/>
  <c r="BH283" i="6"/>
  <c r="BH282" i="6"/>
  <c r="AW288" i="6"/>
  <c r="AW287" i="6"/>
  <c r="AW286" i="6"/>
  <c r="AW285" i="6"/>
  <c r="AW284" i="6"/>
  <c r="AW283" i="6"/>
  <c r="AW282" i="6"/>
  <c r="AL288" i="6"/>
  <c r="AL287" i="6"/>
  <c r="AL286" i="6"/>
  <c r="AL285" i="6"/>
  <c r="AL284" i="6"/>
  <c r="AL283" i="6"/>
  <c r="AL282" i="6"/>
  <c r="AA288" i="6"/>
  <c r="AA287" i="6"/>
  <c r="AA286" i="6"/>
  <c r="AA285" i="6"/>
  <c r="AA284" i="6"/>
  <c r="AA283" i="6"/>
  <c r="AA282" i="6"/>
  <c r="P288" i="6"/>
  <c r="P287" i="6"/>
  <c r="P286" i="6"/>
  <c r="P285" i="6"/>
  <c r="P284" i="6"/>
  <c r="P283" i="6"/>
  <c r="P282" i="6"/>
  <c r="E288" i="6"/>
  <c r="E287" i="6"/>
  <c r="E286" i="6"/>
  <c r="E285" i="6"/>
  <c r="E284" i="6"/>
  <c r="E283" i="6"/>
  <c r="E282" i="6"/>
  <c r="HF257" i="6"/>
  <c r="HF256" i="6"/>
  <c r="HF255" i="6"/>
  <c r="HF254" i="6"/>
  <c r="HF253" i="6"/>
  <c r="HF252" i="6"/>
  <c r="HF251" i="6"/>
  <c r="GU257" i="6"/>
  <c r="GU256" i="6"/>
  <c r="GU255" i="6"/>
  <c r="GU254" i="6"/>
  <c r="GU253" i="6"/>
  <c r="GU252" i="6"/>
  <c r="GU251" i="6"/>
  <c r="GJ257" i="6"/>
  <c r="GJ256" i="6"/>
  <c r="GJ255" i="6"/>
  <c r="GJ254" i="6"/>
  <c r="GJ253" i="6"/>
  <c r="GJ252" i="6"/>
  <c r="GJ251" i="6"/>
  <c r="FY257" i="6"/>
  <c r="FY256" i="6"/>
  <c r="FY255" i="6"/>
  <c r="FY254" i="6"/>
  <c r="FY253" i="6"/>
  <c r="FY252" i="6"/>
  <c r="FY251" i="6"/>
  <c r="FN257" i="6"/>
  <c r="FN256" i="6"/>
  <c r="FN255" i="6"/>
  <c r="FN254" i="6"/>
  <c r="FN253" i="6"/>
  <c r="FN252" i="6"/>
  <c r="FN251" i="6"/>
  <c r="FC257" i="6"/>
  <c r="FC256" i="6"/>
  <c r="FC255" i="6"/>
  <c r="FC254" i="6"/>
  <c r="FC253" i="6"/>
  <c r="FC252" i="6"/>
  <c r="FC251" i="6"/>
  <c r="ER257" i="6"/>
  <c r="ER256" i="6"/>
  <c r="ER255" i="6"/>
  <c r="ER254" i="6"/>
  <c r="ER253" i="6"/>
  <c r="ER252" i="6"/>
  <c r="ER251" i="6"/>
  <c r="EG257" i="6"/>
  <c r="EG256" i="6"/>
  <c r="EG255" i="6"/>
  <c r="EG254" i="6"/>
  <c r="EG253" i="6"/>
  <c r="EG252" i="6"/>
  <c r="EG251" i="6"/>
  <c r="DV257" i="6"/>
  <c r="DV256" i="6"/>
  <c r="DV255" i="6"/>
  <c r="DV254" i="6"/>
  <c r="DV253" i="6"/>
  <c r="DV252" i="6"/>
  <c r="DV251" i="6"/>
  <c r="DK257" i="6"/>
  <c r="DK256" i="6"/>
  <c r="DK255" i="6"/>
  <c r="DK254" i="6"/>
  <c r="DK253" i="6"/>
  <c r="DK252" i="6"/>
  <c r="DK251" i="6"/>
  <c r="CZ257" i="6"/>
  <c r="CZ256" i="6"/>
  <c r="CZ255" i="6"/>
  <c r="CZ254" i="6"/>
  <c r="CZ253" i="6"/>
  <c r="CZ252" i="6"/>
  <c r="CZ251" i="6"/>
  <c r="CO257" i="6"/>
  <c r="CO256" i="6"/>
  <c r="CO255" i="6"/>
  <c r="CO254" i="6"/>
  <c r="CO253" i="6"/>
  <c r="CO252" i="6"/>
  <c r="CO251" i="6"/>
  <c r="CD257" i="6"/>
  <c r="CD256" i="6"/>
  <c r="CD255" i="6"/>
  <c r="CD254" i="6"/>
  <c r="CD253" i="6"/>
  <c r="CD252" i="6"/>
  <c r="CD251" i="6"/>
  <c r="BS257" i="6"/>
  <c r="BS256" i="6"/>
  <c r="BS255" i="6"/>
  <c r="BS254" i="6"/>
  <c r="BS253" i="6"/>
  <c r="BS252" i="6"/>
  <c r="BS251" i="6"/>
  <c r="BH257" i="6"/>
  <c r="BH256" i="6"/>
  <c r="BH255" i="6"/>
  <c r="BH254" i="6"/>
  <c r="BH253" i="6"/>
  <c r="BH252" i="6"/>
  <c r="BH251" i="6"/>
  <c r="AW257" i="6"/>
  <c r="AW256" i="6"/>
  <c r="AW255" i="6"/>
  <c r="AW254" i="6"/>
  <c r="AW253" i="6"/>
  <c r="AW252" i="6"/>
  <c r="AW251" i="6"/>
  <c r="AL257" i="6"/>
  <c r="AL256" i="6"/>
  <c r="AL255" i="6"/>
  <c r="AL254" i="6"/>
  <c r="AL253" i="6"/>
  <c r="AL252" i="6"/>
  <c r="AL251" i="6"/>
  <c r="AA257" i="6"/>
  <c r="AA256" i="6"/>
  <c r="AA255" i="6"/>
  <c r="AA254" i="6"/>
  <c r="AA253" i="6"/>
  <c r="AA252" i="6"/>
  <c r="AA251" i="6"/>
  <c r="P257" i="6"/>
  <c r="P256" i="6"/>
  <c r="P255" i="6"/>
  <c r="P254" i="6"/>
  <c r="P253" i="6"/>
  <c r="P252" i="6"/>
  <c r="P251" i="6"/>
  <c r="E257" i="6"/>
  <c r="E256" i="6"/>
  <c r="E255" i="6"/>
  <c r="E254" i="6"/>
  <c r="E253" i="6"/>
  <c r="E252" i="6"/>
  <c r="E251" i="6"/>
  <c r="HF226" i="6"/>
  <c r="HF225" i="6"/>
  <c r="HF224" i="6"/>
  <c r="HF223" i="6"/>
  <c r="HF222" i="6"/>
  <c r="HF221" i="6"/>
  <c r="HF220" i="6"/>
  <c r="GU226" i="6"/>
  <c r="GU225" i="6"/>
  <c r="GU224" i="6"/>
  <c r="GU223" i="6"/>
  <c r="GU222" i="6"/>
  <c r="GU221" i="6"/>
  <c r="GU220" i="6"/>
  <c r="GJ226" i="6"/>
  <c r="GJ225" i="6"/>
  <c r="GJ224" i="6"/>
  <c r="GJ223" i="6"/>
  <c r="GJ222" i="6"/>
  <c r="GJ221" i="6"/>
  <c r="GJ220" i="6"/>
  <c r="FY226" i="6"/>
  <c r="FY225" i="6"/>
  <c r="FY224" i="6"/>
  <c r="FY223" i="6"/>
  <c r="FY222" i="6"/>
  <c r="FY221" i="6"/>
  <c r="FY220" i="6"/>
  <c r="FN226" i="6"/>
  <c r="FN225" i="6"/>
  <c r="FN224" i="6"/>
  <c r="FN223" i="6"/>
  <c r="FN222" i="6"/>
  <c r="FN221" i="6"/>
  <c r="FN220" i="6"/>
  <c r="FC226" i="6"/>
  <c r="FC225" i="6"/>
  <c r="FC224" i="6"/>
  <c r="FC223" i="6"/>
  <c r="FC222" i="6"/>
  <c r="FC221" i="6"/>
  <c r="FC220" i="6"/>
  <c r="ER226" i="6"/>
  <c r="ER225" i="6"/>
  <c r="ER224" i="6"/>
  <c r="ER223" i="6"/>
  <c r="ER222" i="6"/>
  <c r="ER221" i="6"/>
  <c r="ER220" i="6"/>
  <c r="EG226" i="6"/>
  <c r="EG225" i="6"/>
  <c r="EG224" i="6"/>
  <c r="EG223" i="6"/>
  <c r="EG222" i="6"/>
  <c r="EG221" i="6"/>
  <c r="EG220" i="6"/>
  <c r="DV226" i="6"/>
  <c r="DV225" i="6"/>
  <c r="DV224" i="6"/>
  <c r="DV223" i="6"/>
  <c r="DV222" i="6"/>
  <c r="DV221" i="6"/>
  <c r="DV220" i="6"/>
  <c r="DK226" i="6"/>
  <c r="DK225" i="6"/>
  <c r="DK224" i="6"/>
  <c r="DK223" i="6"/>
  <c r="DK222" i="6"/>
  <c r="DK221" i="6"/>
  <c r="DK220" i="6"/>
  <c r="CZ226" i="6"/>
  <c r="CZ225" i="6"/>
  <c r="CZ224" i="6"/>
  <c r="CZ223" i="6"/>
  <c r="CZ222" i="6"/>
  <c r="CZ221" i="6"/>
  <c r="CZ220" i="6"/>
  <c r="CO226" i="6"/>
  <c r="CO225" i="6"/>
  <c r="CO224" i="6"/>
  <c r="CO223" i="6"/>
  <c r="CO222" i="6"/>
  <c r="CO221" i="6"/>
  <c r="CO220" i="6"/>
  <c r="CD226" i="6"/>
  <c r="CD225" i="6"/>
  <c r="CD224" i="6"/>
  <c r="CD223" i="6"/>
  <c r="CD222" i="6"/>
  <c r="CD221" i="6"/>
  <c r="CD220" i="6"/>
  <c r="BS226" i="6"/>
  <c r="BS225" i="6"/>
  <c r="BS224" i="6"/>
  <c r="BS223" i="6"/>
  <c r="BS222" i="6"/>
  <c r="BS221" i="6"/>
  <c r="BS220" i="6"/>
  <c r="BH226" i="6"/>
  <c r="BH225" i="6"/>
  <c r="BH224" i="6"/>
  <c r="BH223" i="6"/>
  <c r="BH222" i="6"/>
  <c r="BH221" i="6"/>
  <c r="BH220" i="6"/>
  <c r="AW226" i="6"/>
  <c r="AW225" i="6"/>
  <c r="AW224" i="6"/>
  <c r="AW223" i="6"/>
  <c r="AW222" i="6"/>
  <c r="AW221" i="6"/>
  <c r="AW220" i="6"/>
  <c r="AL226" i="6"/>
  <c r="AL225" i="6"/>
  <c r="AL224" i="6"/>
  <c r="AL223" i="6"/>
  <c r="AL222" i="6"/>
  <c r="AL221" i="6"/>
  <c r="AL220" i="6"/>
  <c r="AA226" i="6"/>
  <c r="AA225" i="6"/>
  <c r="AA224" i="6"/>
  <c r="AA223" i="6"/>
  <c r="AA222" i="6"/>
  <c r="AA221" i="6"/>
  <c r="AA220" i="6"/>
  <c r="P226" i="6"/>
  <c r="P225" i="6"/>
  <c r="P224" i="6"/>
  <c r="P223" i="6"/>
  <c r="P222" i="6"/>
  <c r="P221" i="6"/>
  <c r="P220" i="6"/>
  <c r="E226" i="6"/>
  <c r="E225" i="6"/>
  <c r="E224" i="6"/>
  <c r="E223" i="6"/>
  <c r="E222" i="6"/>
  <c r="E221" i="6"/>
  <c r="E220" i="6"/>
  <c r="HF195" i="6"/>
  <c r="HF194" i="6"/>
  <c r="HF193" i="6"/>
  <c r="HF192" i="6"/>
  <c r="HF191" i="6"/>
  <c r="HF190" i="6"/>
  <c r="HF189" i="6"/>
  <c r="GU195" i="6"/>
  <c r="GU194" i="6"/>
  <c r="GU193" i="6"/>
  <c r="GU192" i="6"/>
  <c r="GU191" i="6"/>
  <c r="GU190" i="6"/>
  <c r="GU189" i="6"/>
  <c r="GJ195" i="6"/>
  <c r="GJ194" i="6"/>
  <c r="GJ193" i="6"/>
  <c r="GJ192" i="6"/>
  <c r="GJ191" i="6"/>
  <c r="GJ190" i="6"/>
  <c r="GJ189" i="6"/>
  <c r="FY195" i="6"/>
  <c r="FY194" i="6"/>
  <c r="FY193" i="6"/>
  <c r="FY192" i="6"/>
  <c r="FY191" i="6"/>
  <c r="FY190" i="6"/>
  <c r="FY189" i="6"/>
  <c r="FN195" i="6"/>
  <c r="FN194" i="6"/>
  <c r="FN193" i="6"/>
  <c r="FN192" i="6"/>
  <c r="FN191" i="6"/>
  <c r="FN190" i="6"/>
  <c r="FN189" i="6"/>
  <c r="FC195" i="6"/>
  <c r="FC194" i="6"/>
  <c r="FC193" i="6"/>
  <c r="FC192" i="6"/>
  <c r="FC191" i="6"/>
  <c r="FC190" i="6"/>
  <c r="FC189" i="6"/>
  <c r="ER195" i="6"/>
  <c r="ER194" i="6"/>
  <c r="ER193" i="6"/>
  <c r="ER192" i="6"/>
  <c r="ER191" i="6"/>
  <c r="ER190" i="6"/>
  <c r="ER189" i="6"/>
  <c r="EG195" i="6"/>
  <c r="EG194" i="6"/>
  <c r="EG193" i="6"/>
  <c r="EG192" i="6"/>
  <c r="EG191" i="6"/>
  <c r="EG190" i="6"/>
  <c r="EG189" i="6"/>
  <c r="DV195" i="6"/>
  <c r="DV194" i="6"/>
  <c r="DV193" i="6"/>
  <c r="DV192" i="6"/>
  <c r="DV191" i="6"/>
  <c r="DV190" i="6"/>
  <c r="DV189" i="6"/>
  <c r="DK195" i="6"/>
  <c r="DK194" i="6"/>
  <c r="DK193" i="6"/>
  <c r="DK192" i="6"/>
  <c r="DK191" i="6"/>
  <c r="DK190" i="6"/>
  <c r="DK189" i="6"/>
  <c r="CZ195" i="6"/>
  <c r="CZ194" i="6"/>
  <c r="CZ193" i="6"/>
  <c r="CZ192" i="6"/>
  <c r="CZ191" i="6"/>
  <c r="CZ190" i="6"/>
  <c r="CZ189" i="6"/>
  <c r="CO195" i="6"/>
  <c r="CO194" i="6"/>
  <c r="CO193" i="6"/>
  <c r="CO192" i="6"/>
  <c r="CO191" i="6"/>
  <c r="CO190" i="6"/>
  <c r="CO189" i="6"/>
  <c r="CD195" i="6"/>
  <c r="CD194" i="6"/>
  <c r="CD193" i="6"/>
  <c r="CD192" i="6"/>
  <c r="CD191" i="6"/>
  <c r="CD190" i="6"/>
  <c r="CD189" i="6"/>
  <c r="BS195" i="6"/>
  <c r="BS194" i="6"/>
  <c r="BS193" i="6"/>
  <c r="BS192" i="6"/>
  <c r="BS191" i="6"/>
  <c r="BS190" i="6"/>
  <c r="BS189" i="6"/>
  <c r="BH195" i="6"/>
  <c r="BH194" i="6"/>
  <c r="BH193" i="6"/>
  <c r="BH192" i="6"/>
  <c r="BH191" i="6"/>
  <c r="BH190" i="6"/>
  <c r="BH189" i="6"/>
  <c r="AW195" i="6"/>
  <c r="AW194" i="6"/>
  <c r="AW193" i="6"/>
  <c r="AW192" i="6"/>
  <c r="AW191" i="6"/>
  <c r="AW190" i="6"/>
  <c r="AW189" i="6"/>
  <c r="AL195" i="6"/>
  <c r="AL194" i="6"/>
  <c r="AL193" i="6"/>
  <c r="AL192" i="6"/>
  <c r="AL191" i="6"/>
  <c r="AL190" i="6"/>
  <c r="AL189" i="6"/>
  <c r="AA195" i="6"/>
  <c r="AA194" i="6"/>
  <c r="AA193" i="6"/>
  <c r="AA192" i="6"/>
  <c r="AA191" i="6"/>
  <c r="AA190" i="6"/>
  <c r="AA189" i="6"/>
  <c r="P195" i="6"/>
  <c r="P194" i="6"/>
  <c r="P193" i="6"/>
  <c r="P192" i="6"/>
  <c r="P191" i="6"/>
  <c r="P190" i="6"/>
  <c r="P189" i="6"/>
  <c r="E195" i="6"/>
  <c r="E194" i="6"/>
  <c r="E193" i="6"/>
  <c r="E192" i="6"/>
  <c r="E191" i="6"/>
  <c r="E190" i="6"/>
  <c r="E189" i="6"/>
  <c r="HF164" i="6"/>
  <c r="HF163" i="6"/>
  <c r="HF162" i="6"/>
  <c r="HF161" i="6"/>
  <c r="HF160" i="6"/>
  <c r="HF159" i="6"/>
  <c r="HF158" i="6"/>
  <c r="GU164" i="6"/>
  <c r="GU163" i="6"/>
  <c r="GU162" i="6"/>
  <c r="GU161" i="6"/>
  <c r="GU160" i="6"/>
  <c r="GU159" i="6"/>
  <c r="GU158" i="6"/>
  <c r="GJ164" i="6"/>
  <c r="GJ163" i="6"/>
  <c r="GJ162" i="6"/>
  <c r="GJ161" i="6"/>
  <c r="GJ160" i="6"/>
  <c r="GJ159" i="6"/>
  <c r="GJ158" i="6"/>
  <c r="FY164" i="6"/>
  <c r="FY163" i="6"/>
  <c r="FY162" i="6"/>
  <c r="FY161" i="6"/>
  <c r="FY160" i="6"/>
  <c r="FY159" i="6"/>
  <c r="FY158" i="6"/>
  <c r="FN164" i="6"/>
  <c r="FN163" i="6"/>
  <c r="FN162" i="6"/>
  <c r="FN161" i="6"/>
  <c r="FN160" i="6"/>
  <c r="FN159" i="6"/>
  <c r="FN158" i="6"/>
  <c r="FC164" i="6"/>
  <c r="FC163" i="6"/>
  <c r="FC162" i="6"/>
  <c r="FC161" i="6"/>
  <c r="FC160" i="6"/>
  <c r="FC159" i="6"/>
  <c r="FC158" i="6"/>
  <c r="ER164" i="6"/>
  <c r="ER163" i="6"/>
  <c r="ER162" i="6"/>
  <c r="ER161" i="6"/>
  <c r="ER160" i="6"/>
  <c r="ER159" i="6"/>
  <c r="ER158" i="6"/>
  <c r="EG164" i="6"/>
  <c r="EG163" i="6"/>
  <c r="EG162" i="6"/>
  <c r="EG161" i="6"/>
  <c r="EG160" i="6"/>
  <c r="EG159" i="6"/>
  <c r="EG158" i="6"/>
  <c r="DV164" i="6"/>
  <c r="DV163" i="6"/>
  <c r="DV162" i="6"/>
  <c r="DV161" i="6"/>
  <c r="DV160" i="6"/>
  <c r="DV159" i="6"/>
  <c r="DV158" i="6"/>
  <c r="DK164" i="6"/>
  <c r="DK163" i="6"/>
  <c r="DK162" i="6"/>
  <c r="DK161" i="6"/>
  <c r="DK160" i="6"/>
  <c r="DK159" i="6"/>
  <c r="DK158" i="6"/>
  <c r="CZ164" i="6"/>
  <c r="CZ163" i="6"/>
  <c r="CZ162" i="6"/>
  <c r="CZ161" i="6"/>
  <c r="CZ160" i="6"/>
  <c r="CZ159" i="6"/>
  <c r="CZ158" i="6"/>
  <c r="CO164" i="6"/>
  <c r="CO163" i="6"/>
  <c r="CO162" i="6"/>
  <c r="CO161" i="6"/>
  <c r="CO160" i="6"/>
  <c r="CO159" i="6"/>
  <c r="CO158" i="6"/>
  <c r="CD164" i="6"/>
  <c r="CD163" i="6"/>
  <c r="CD162" i="6"/>
  <c r="CD161" i="6"/>
  <c r="CD160" i="6"/>
  <c r="CD159" i="6"/>
  <c r="CD158" i="6"/>
  <c r="BS164" i="6"/>
  <c r="BS163" i="6"/>
  <c r="BS162" i="6"/>
  <c r="BS161" i="6"/>
  <c r="BS160" i="6"/>
  <c r="BS159" i="6"/>
  <c r="BS158" i="6"/>
  <c r="BH164" i="6"/>
  <c r="BH163" i="6"/>
  <c r="BH162" i="6"/>
  <c r="BH161" i="6"/>
  <c r="BH160" i="6"/>
  <c r="BH159" i="6"/>
  <c r="BH158" i="6"/>
  <c r="AW164" i="6"/>
  <c r="AW163" i="6"/>
  <c r="AW162" i="6"/>
  <c r="AW161" i="6"/>
  <c r="AW160" i="6"/>
  <c r="AW159" i="6"/>
  <c r="AW158" i="6"/>
  <c r="AL164" i="6"/>
  <c r="AL163" i="6"/>
  <c r="AL162" i="6"/>
  <c r="AL161" i="6"/>
  <c r="AL160" i="6"/>
  <c r="AL159" i="6"/>
  <c r="AL158" i="6"/>
  <c r="AA164" i="6"/>
  <c r="AA163" i="6"/>
  <c r="AA162" i="6"/>
  <c r="AA161" i="6"/>
  <c r="AA160" i="6"/>
  <c r="AA159" i="6"/>
  <c r="AA158" i="6"/>
  <c r="P164" i="6"/>
  <c r="P163" i="6"/>
  <c r="P162" i="6"/>
  <c r="P161" i="6"/>
  <c r="P160" i="6"/>
  <c r="P159" i="6"/>
  <c r="P158" i="6"/>
  <c r="E164" i="6"/>
  <c r="E163" i="6"/>
  <c r="E162" i="6"/>
  <c r="E161" i="6"/>
  <c r="E160" i="6"/>
  <c r="E159" i="6"/>
  <c r="E158" i="6"/>
  <c r="HF133" i="6"/>
  <c r="HF132" i="6"/>
  <c r="HF131" i="6"/>
  <c r="HF130" i="6"/>
  <c r="HF129" i="6"/>
  <c r="HF128" i="6"/>
  <c r="HF127" i="6"/>
  <c r="GU133" i="6"/>
  <c r="GU132" i="6"/>
  <c r="GU131" i="6"/>
  <c r="GU130" i="6"/>
  <c r="GU129" i="6"/>
  <c r="GU128" i="6"/>
  <c r="GU127" i="6"/>
  <c r="GJ133" i="6"/>
  <c r="GJ132" i="6"/>
  <c r="GJ131" i="6"/>
  <c r="GJ130" i="6"/>
  <c r="GJ129" i="6"/>
  <c r="GJ128" i="6"/>
  <c r="GJ127" i="6"/>
  <c r="FY133" i="6"/>
  <c r="FY132" i="6"/>
  <c r="FY131" i="6"/>
  <c r="FY130" i="6"/>
  <c r="FY129" i="6"/>
  <c r="FY128" i="6"/>
  <c r="FY127" i="6"/>
  <c r="FN133" i="6"/>
  <c r="FN132" i="6"/>
  <c r="FN131" i="6"/>
  <c r="FN130" i="6"/>
  <c r="FN129" i="6"/>
  <c r="FN128" i="6"/>
  <c r="FN127" i="6"/>
  <c r="FC133" i="6"/>
  <c r="FC132" i="6"/>
  <c r="FC131" i="6"/>
  <c r="FC130" i="6"/>
  <c r="FC129" i="6"/>
  <c r="FC128" i="6"/>
  <c r="FC127" i="6"/>
  <c r="ER133" i="6"/>
  <c r="ER132" i="6"/>
  <c r="ER131" i="6"/>
  <c r="ER130" i="6"/>
  <c r="ER129" i="6"/>
  <c r="ER128" i="6"/>
  <c r="ER127" i="6"/>
  <c r="EG133" i="6"/>
  <c r="EG132" i="6"/>
  <c r="EG131" i="6"/>
  <c r="EG130" i="6"/>
  <c r="EG129" i="6"/>
  <c r="EG128" i="6"/>
  <c r="EG127" i="6"/>
  <c r="DV133" i="6"/>
  <c r="DV132" i="6"/>
  <c r="DV131" i="6"/>
  <c r="DV130" i="6"/>
  <c r="DV129" i="6"/>
  <c r="DV128" i="6"/>
  <c r="DV127" i="6"/>
  <c r="DK133" i="6"/>
  <c r="DK132" i="6"/>
  <c r="DK131" i="6"/>
  <c r="DK130" i="6"/>
  <c r="DK129" i="6"/>
  <c r="DK128" i="6"/>
  <c r="DK127" i="6"/>
  <c r="CZ133" i="6"/>
  <c r="CZ132" i="6"/>
  <c r="CZ131" i="6"/>
  <c r="CZ130" i="6"/>
  <c r="CZ129" i="6"/>
  <c r="CZ128" i="6"/>
  <c r="CZ127" i="6"/>
  <c r="CO133" i="6"/>
  <c r="CO132" i="6"/>
  <c r="CO131" i="6"/>
  <c r="CO130" i="6"/>
  <c r="CO129" i="6"/>
  <c r="CO128" i="6"/>
  <c r="CO127" i="6"/>
  <c r="CD133" i="6"/>
  <c r="CD132" i="6"/>
  <c r="CD131" i="6"/>
  <c r="CD130" i="6"/>
  <c r="CD129" i="6"/>
  <c r="CD128" i="6"/>
  <c r="CD127" i="6"/>
  <c r="BS133" i="6"/>
  <c r="BS132" i="6"/>
  <c r="BS131" i="6"/>
  <c r="BS130" i="6"/>
  <c r="BS129" i="6"/>
  <c r="BS128" i="6"/>
  <c r="BS127" i="6"/>
  <c r="BH133" i="6"/>
  <c r="BH132" i="6"/>
  <c r="BH131" i="6"/>
  <c r="BH130" i="6"/>
  <c r="BH129" i="6"/>
  <c r="BH128" i="6"/>
  <c r="BH127" i="6"/>
  <c r="AW133" i="6"/>
  <c r="AW132" i="6"/>
  <c r="AW131" i="6"/>
  <c r="AW130" i="6"/>
  <c r="AW129" i="6"/>
  <c r="AW128" i="6"/>
  <c r="AW127" i="6"/>
  <c r="AL133" i="6"/>
  <c r="AL132" i="6"/>
  <c r="AL131" i="6"/>
  <c r="AL130" i="6"/>
  <c r="AL129" i="6"/>
  <c r="AL128" i="6"/>
  <c r="AL127" i="6"/>
  <c r="AA133" i="6"/>
  <c r="AA132" i="6"/>
  <c r="AA131" i="6"/>
  <c r="AA130" i="6"/>
  <c r="AA129" i="6"/>
  <c r="AA128" i="6"/>
  <c r="AA127" i="6"/>
  <c r="P133" i="6"/>
  <c r="P132" i="6"/>
  <c r="P131" i="6"/>
  <c r="P130" i="6"/>
  <c r="P129" i="6"/>
  <c r="P128" i="6"/>
  <c r="P127" i="6"/>
  <c r="E133" i="6"/>
  <c r="E132" i="6"/>
  <c r="E131" i="6"/>
  <c r="E130" i="6"/>
  <c r="E129" i="6"/>
  <c r="E128" i="6"/>
  <c r="E127" i="6"/>
  <c r="HF102" i="6"/>
  <c r="HF101" i="6"/>
  <c r="HF100" i="6"/>
  <c r="HF99" i="6"/>
  <c r="HF98" i="6"/>
  <c r="HF97" i="6"/>
  <c r="HF96" i="6"/>
  <c r="GU102" i="6"/>
  <c r="GU101" i="6"/>
  <c r="GU100" i="6"/>
  <c r="GU99" i="6"/>
  <c r="GU98" i="6"/>
  <c r="GU97" i="6"/>
  <c r="GU96" i="6"/>
  <c r="GJ102" i="6"/>
  <c r="GJ101" i="6"/>
  <c r="GJ100" i="6"/>
  <c r="GJ99" i="6"/>
  <c r="GJ98" i="6"/>
  <c r="GJ97" i="6"/>
  <c r="GJ96" i="6"/>
  <c r="FY102" i="6"/>
  <c r="FY101" i="6"/>
  <c r="FY100" i="6"/>
  <c r="FY99" i="6"/>
  <c r="FY98" i="6"/>
  <c r="FY97" i="6"/>
  <c r="FY96" i="6"/>
  <c r="FN102" i="6"/>
  <c r="FN101" i="6"/>
  <c r="FN100" i="6"/>
  <c r="FN99" i="6"/>
  <c r="FN98" i="6"/>
  <c r="FN97" i="6"/>
  <c r="FN96" i="6"/>
  <c r="FC102" i="6"/>
  <c r="FC101" i="6"/>
  <c r="FC100" i="6"/>
  <c r="FC99" i="6"/>
  <c r="FC98" i="6"/>
  <c r="FC97" i="6"/>
  <c r="FC96" i="6"/>
  <c r="ER102" i="6"/>
  <c r="ER101" i="6"/>
  <c r="ER100" i="6"/>
  <c r="ER99" i="6"/>
  <c r="ER98" i="6"/>
  <c r="ER97" i="6"/>
  <c r="ER96" i="6"/>
  <c r="EG102" i="6"/>
  <c r="EG101" i="6"/>
  <c r="EG100" i="6"/>
  <c r="EG99" i="6"/>
  <c r="EG98" i="6"/>
  <c r="EG97" i="6"/>
  <c r="EG96" i="6"/>
  <c r="DV102" i="6"/>
  <c r="DV101" i="6"/>
  <c r="DV100" i="6"/>
  <c r="DV99" i="6"/>
  <c r="DV98" i="6"/>
  <c r="DV97" i="6"/>
  <c r="DV96" i="6"/>
  <c r="DK102" i="6"/>
  <c r="DK101" i="6"/>
  <c r="DK100" i="6"/>
  <c r="DK99" i="6"/>
  <c r="DK98" i="6"/>
  <c r="DK97" i="6"/>
  <c r="DK96" i="6"/>
  <c r="CZ102" i="6"/>
  <c r="CZ101" i="6"/>
  <c r="CZ100" i="6"/>
  <c r="CZ99" i="6"/>
  <c r="CZ98" i="6"/>
  <c r="CZ97" i="6"/>
  <c r="CZ96" i="6"/>
  <c r="CO102" i="6"/>
  <c r="CO101" i="6"/>
  <c r="CO100" i="6"/>
  <c r="CO99" i="6"/>
  <c r="CO98" i="6"/>
  <c r="CO97" i="6"/>
  <c r="CO96" i="6"/>
  <c r="CD102" i="6"/>
  <c r="CD101" i="6"/>
  <c r="CD100" i="6"/>
  <c r="CD99" i="6"/>
  <c r="CD98" i="6"/>
  <c r="CD97" i="6"/>
  <c r="CD96" i="6"/>
  <c r="BS102" i="6"/>
  <c r="BS101" i="6"/>
  <c r="BS100" i="6"/>
  <c r="BS99" i="6"/>
  <c r="BS98" i="6"/>
  <c r="BS97" i="6"/>
  <c r="BS96" i="6"/>
  <c r="BH102" i="6"/>
  <c r="BH101" i="6"/>
  <c r="BH100" i="6"/>
  <c r="BH99" i="6"/>
  <c r="BH98" i="6"/>
  <c r="BH97" i="6"/>
  <c r="BH96" i="6"/>
  <c r="AW102" i="6"/>
  <c r="AW101" i="6"/>
  <c r="AW100" i="6"/>
  <c r="AW99" i="6"/>
  <c r="AW98" i="6"/>
  <c r="AW97" i="6"/>
  <c r="AW96" i="6"/>
  <c r="AL102" i="6"/>
  <c r="AL101" i="6"/>
  <c r="AL100" i="6"/>
  <c r="AL99" i="6"/>
  <c r="AL98" i="6"/>
  <c r="AL97" i="6"/>
  <c r="AL96" i="6"/>
  <c r="AA102" i="6"/>
  <c r="AA101" i="6"/>
  <c r="AA100" i="6"/>
  <c r="AA99" i="6"/>
  <c r="AA98" i="6"/>
  <c r="AA97" i="6"/>
  <c r="AA96" i="6"/>
  <c r="P102" i="6"/>
  <c r="P101" i="6"/>
  <c r="P100" i="6"/>
  <c r="P99" i="6"/>
  <c r="P98" i="6"/>
  <c r="P97" i="6"/>
  <c r="P96" i="6"/>
  <c r="E102" i="6"/>
  <c r="E101" i="6"/>
  <c r="E100" i="6"/>
  <c r="E99" i="6"/>
  <c r="E98" i="6"/>
  <c r="E97" i="6"/>
  <c r="E96" i="6"/>
  <c r="HF71" i="6"/>
  <c r="HF70" i="6"/>
  <c r="HF69" i="6"/>
  <c r="HF68" i="6"/>
  <c r="HF67" i="6"/>
  <c r="HF66" i="6"/>
  <c r="HF65" i="6"/>
  <c r="GU71" i="6"/>
  <c r="GU70" i="6"/>
  <c r="GU69" i="6"/>
  <c r="GU68" i="6"/>
  <c r="GU67" i="6"/>
  <c r="GU66" i="6"/>
  <c r="GU65" i="6"/>
  <c r="GJ71" i="6"/>
  <c r="GJ70" i="6"/>
  <c r="GJ69" i="6"/>
  <c r="GJ68" i="6"/>
  <c r="GJ67" i="6"/>
  <c r="GJ66" i="6"/>
  <c r="GJ65" i="6"/>
  <c r="FY71" i="6"/>
  <c r="FY70" i="6"/>
  <c r="FY69" i="6"/>
  <c r="FY68" i="6"/>
  <c r="FY67" i="6"/>
  <c r="FY66" i="6"/>
  <c r="FY65" i="6"/>
  <c r="FN71" i="6"/>
  <c r="FN70" i="6"/>
  <c r="FN69" i="6"/>
  <c r="FN68" i="6"/>
  <c r="FN67" i="6"/>
  <c r="FN66" i="6"/>
  <c r="FN65" i="6"/>
  <c r="FC71" i="6"/>
  <c r="FC70" i="6"/>
  <c r="FC69" i="6"/>
  <c r="FC68" i="6"/>
  <c r="FC67" i="6"/>
  <c r="FC66" i="6"/>
  <c r="FC65" i="6"/>
  <c r="ER71" i="6"/>
  <c r="ER70" i="6"/>
  <c r="ER69" i="6"/>
  <c r="ER68" i="6"/>
  <c r="ER67" i="6"/>
  <c r="ER66" i="6"/>
  <c r="ER65" i="6"/>
  <c r="EG71" i="6"/>
  <c r="EG70" i="6"/>
  <c r="EG69" i="6"/>
  <c r="EG68" i="6"/>
  <c r="EG67" i="6"/>
  <c r="EG66" i="6"/>
  <c r="EG65" i="6"/>
  <c r="DV71" i="6"/>
  <c r="DV70" i="6"/>
  <c r="DV69" i="6"/>
  <c r="DV68" i="6"/>
  <c r="DV67" i="6"/>
  <c r="DV66" i="6"/>
  <c r="DV65" i="6"/>
  <c r="DK71" i="6"/>
  <c r="DK70" i="6"/>
  <c r="DK69" i="6"/>
  <c r="DK68" i="6"/>
  <c r="DK67" i="6"/>
  <c r="DK66" i="6"/>
  <c r="DK65" i="6"/>
  <c r="CZ71" i="6"/>
  <c r="CZ70" i="6"/>
  <c r="CZ69" i="6"/>
  <c r="CZ68" i="6"/>
  <c r="CZ67" i="6"/>
  <c r="CZ66" i="6"/>
  <c r="CZ65" i="6"/>
  <c r="CO71" i="6"/>
  <c r="CO70" i="6"/>
  <c r="CO69" i="6"/>
  <c r="CO68" i="6"/>
  <c r="CO67" i="6"/>
  <c r="CO66" i="6"/>
  <c r="CO65" i="6"/>
  <c r="CD71" i="6"/>
  <c r="CD70" i="6"/>
  <c r="CD69" i="6"/>
  <c r="CD68" i="6"/>
  <c r="CD67" i="6"/>
  <c r="CD66" i="6"/>
  <c r="CD65" i="6"/>
  <c r="BS71" i="6"/>
  <c r="BS70" i="6"/>
  <c r="BS69" i="6"/>
  <c r="BS68" i="6"/>
  <c r="BS67" i="6"/>
  <c r="BS66" i="6"/>
  <c r="BS65" i="6"/>
  <c r="BH71" i="6"/>
  <c r="BH70" i="6"/>
  <c r="BH69" i="6"/>
  <c r="BH68" i="6"/>
  <c r="BH67" i="6"/>
  <c r="BH66" i="6"/>
  <c r="BH65" i="6"/>
  <c r="AW71" i="6"/>
  <c r="AW70" i="6"/>
  <c r="AW69" i="6"/>
  <c r="AW68" i="6"/>
  <c r="AW67" i="6"/>
  <c r="AW66" i="6"/>
  <c r="AW65" i="6"/>
  <c r="AL71" i="6"/>
  <c r="AL70" i="6"/>
  <c r="AL69" i="6"/>
  <c r="AL68" i="6"/>
  <c r="AL67" i="6"/>
  <c r="AL66" i="6"/>
  <c r="AL65" i="6"/>
  <c r="AA71" i="6"/>
  <c r="AA70" i="6"/>
  <c r="AA69" i="6"/>
  <c r="AA68" i="6"/>
  <c r="AA67" i="6"/>
  <c r="AA66" i="6"/>
  <c r="AA65" i="6"/>
  <c r="P71" i="6"/>
  <c r="P70" i="6"/>
  <c r="P69" i="6"/>
  <c r="P68" i="6"/>
  <c r="P67" i="6"/>
  <c r="P66" i="6"/>
  <c r="P65" i="6"/>
  <c r="HF313" i="5"/>
  <c r="HF312" i="5"/>
  <c r="HF311" i="5"/>
  <c r="HF310" i="5"/>
  <c r="HF309" i="5"/>
  <c r="HF308" i="5"/>
  <c r="HF307" i="5"/>
  <c r="GU313" i="5"/>
  <c r="GU312" i="5"/>
  <c r="GU311" i="5"/>
  <c r="GU310" i="5"/>
  <c r="GU309" i="5"/>
  <c r="GU308" i="5"/>
  <c r="GU307" i="5"/>
  <c r="GJ313" i="5"/>
  <c r="GJ312" i="5"/>
  <c r="GJ311" i="5"/>
  <c r="GJ310" i="5"/>
  <c r="GJ309" i="5"/>
  <c r="GJ308" i="5"/>
  <c r="GJ307" i="5"/>
  <c r="FY313" i="5"/>
  <c r="FY312" i="5"/>
  <c r="FY311" i="5"/>
  <c r="FY310" i="5"/>
  <c r="FY309" i="5"/>
  <c r="FY308" i="5"/>
  <c r="FY307" i="5"/>
  <c r="FN313" i="5"/>
  <c r="FN312" i="5"/>
  <c r="FN311" i="5"/>
  <c r="FN310" i="5"/>
  <c r="FN309" i="5"/>
  <c r="FN308" i="5"/>
  <c r="FN307" i="5"/>
  <c r="FC313" i="5"/>
  <c r="FC312" i="5"/>
  <c r="FC311" i="5"/>
  <c r="FC310" i="5"/>
  <c r="FC309" i="5"/>
  <c r="FC308" i="5"/>
  <c r="FC307" i="5"/>
  <c r="ER313" i="5"/>
  <c r="ER312" i="5"/>
  <c r="ER311" i="5"/>
  <c r="ER310" i="5"/>
  <c r="ER309" i="5"/>
  <c r="ER308" i="5"/>
  <c r="ER307" i="5"/>
  <c r="EG313" i="5"/>
  <c r="EG312" i="5"/>
  <c r="EG311" i="5"/>
  <c r="EG310" i="5"/>
  <c r="EG309" i="5"/>
  <c r="EG308" i="5"/>
  <c r="EG307" i="5"/>
  <c r="DV313" i="5"/>
  <c r="DV312" i="5"/>
  <c r="DV311" i="5"/>
  <c r="DV310" i="5"/>
  <c r="DV309" i="5"/>
  <c r="DV308" i="5"/>
  <c r="DV307" i="5"/>
  <c r="DK313" i="5"/>
  <c r="DK312" i="5"/>
  <c r="DK311" i="5"/>
  <c r="DK310" i="5"/>
  <c r="DK309" i="5"/>
  <c r="DK308" i="5"/>
  <c r="DK307" i="5"/>
  <c r="CZ313" i="5"/>
  <c r="CZ312" i="5"/>
  <c r="CZ311" i="5"/>
  <c r="CZ310" i="5"/>
  <c r="CZ309" i="5"/>
  <c r="CZ308" i="5"/>
  <c r="CZ307" i="5"/>
  <c r="CO313" i="5"/>
  <c r="CO312" i="5"/>
  <c r="CO311" i="5"/>
  <c r="CO310" i="5"/>
  <c r="CO309" i="5"/>
  <c r="CO308" i="5"/>
  <c r="CO307" i="5"/>
  <c r="CD313" i="5"/>
  <c r="CD312" i="5"/>
  <c r="CD311" i="5"/>
  <c r="CD310" i="5"/>
  <c r="CD309" i="5"/>
  <c r="CD308" i="5"/>
  <c r="CD307" i="5"/>
  <c r="BS313" i="5"/>
  <c r="BS312" i="5"/>
  <c r="BS311" i="5"/>
  <c r="BS310" i="5"/>
  <c r="BS309" i="5"/>
  <c r="BS308" i="5"/>
  <c r="BS307" i="5"/>
  <c r="BH313" i="5"/>
  <c r="BH312" i="5"/>
  <c r="BH311" i="5"/>
  <c r="BH310" i="5"/>
  <c r="BH309" i="5"/>
  <c r="BH308" i="5"/>
  <c r="BH307" i="5"/>
  <c r="AW313" i="5"/>
  <c r="AW312" i="5"/>
  <c r="AW311" i="5"/>
  <c r="AW310" i="5"/>
  <c r="AW309" i="5"/>
  <c r="AW308" i="5"/>
  <c r="AW307" i="5"/>
  <c r="AL313" i="5"/>
  <c r="AL312" i="5"/>
  <c r="AL311" i="5"/>
  <c r="AL310" i="5"/>
  <c r="AL309" i="5"/>
  <c r="AL308" i="5"/>
  <c r="AL307" i="5"/>
  <c r="AA313" i="5"/>
  <c r="AA312" i="5"/>
  <c r="AA311" i="5"/>
  <c r="AA310" i="5"/>
  <c r="AA309" i="5"/>
  <c r="AA308" i="5"/>
  <c r="AA307" i="5"/>
  <c r="P313" i="5"/>
  <c r="P312" i="5"/>
  <c r="P311" i="5"/>
  <c r="P310" i="5"/>
  <c r="P309" i="5"/>
  <c r="P308" i="5"/>
  <c r="P307" i="5"/>
  <c r="E313" i="5"/>
  <c r="E312" i="5"/>
  <c r="E311" i="5"/>
  <c r="E310" i="5"/>
  <c r="E309" i="5"/>
  <c r="E308" i="5"/>
  <c r="E307" i="5"/>
  <c r="HF282" i="5"/>
  <c r="HF281" i="5"/>
  <c r="HF280" i="5"/>
  <c r="HF279" i="5"/>
  <c r="HF278" i="5"/>
  <c r="HF277" i="5"/>
  <c r="HF276" i="5"/>
  <c r="GU282" i="5"/>
  <c r="GU281" i="5"/>
  <c r="GU280" i="5"/>
  <c r="GU279" i="5"/>
  <c r="GU278" i="5"/>
  <c r="GU277" i="5"/>
  <c r="GU276" i="5"/>
  <c r="GJ282" i="5"/>
  <c r="GJ281" i="5"/>
  <c r="GJ280" i="5"/>
  <c r="GJ279" i="5"/>
  <c r="GJ278" i="5"/>
  <c r="GJ277" i="5"/>
  <c r="GJ276" i="5"/>
  <c r="FY282" i="5"/>
  <c r="FY281" i="5"/>
  <c r="FY280" i="5"/>
  <c r="FY279" i="5"/>
  <c r="FY278" i="5"/>
  <c r="FY277" i="5"/>
  <c r="FY276" i="5"/>
  <c r="FN282" i="5"/>
  <c r="FN281" i="5"/>
  <c r="FN280" i="5"/>
  <c r="FN279" i="5"/>
  <c r="FN278" i="5"/>
  <c r="FN277" i="5"/>
  <c r="FN276" i="5"/>
  <c r="FC282" i="5"/>
  <c r="FC281" i="5"/>
  <c r="FC280" i="5"/>
  <c r="FC279" i="5"/>
  <c r="FC278" i="5"/>
  <c r="FC277" i="5"/>
  <c r="FC276" i="5"/>
  <c r="ER282" i="5"/>
  <c r="ER281" i="5"/>
  <c r="ER280" i="5"/>
  <c r="ER279" i="5"/>
  <c r="ER278" i="5"/>
  <c r="ER277" i="5"/>
  <c r="ER276" i="5"/>
  <c r="EG282" i="5"/>
  <c r="EG281" i="5"/>
  <c r="EG280" i="5"/>
  <c r="EG279" i="5"/>
  <c r="EG278" i="5"/>
  <c r="EG277" i="5"/>
  <c r="EG276" i="5"/>
  <c r="DV282" i="5"/>
  <c r="DV281" i="5"/>
  <c r="DV280" i="5"/>
  <c r="DV279" i="5"/>
  <c r="DV278" i="5"/>
  <c r="DV277" i="5"/>
  <c r="DV276" i="5"/>
  <c r="DK282" i="5"/>
  <c r="DK281" i="5"/>
  <c r="DK280" i="5"/>
  <c r="DK279" i="5"/>
  <c r="DK278" i="5"/>
  <c r="DK277" i="5"/>
  <c r="DK276" i="5"/>
  <c r="CZ282" i="5"/>
  <c r="CZ281" i="5"/>
  <c r="CZ280" i="5"/>
  <c r="CZ279" i="5"/>
  <c r="CZ278" i="5"/>
  <c r="CZ277" i="5"/>
  <c r="CZ276" i="5"/>
  <c r="CO282" i="5"/>
  <c r="CO281" i="5"/>
  <c r="CO280" i="5"/>
  <c r="CO279" i="5"/>
  <c r="CO278" i="5"/>
  <c r="CO277" i="5"/>
  <c r="CO276" i="5"/>
  <c r="CD282" i="5"/>
  <c r="CD281" i="5"/>
  <c r="CD280" i="5"/>
  <c r="CD279" i="5"/>
  <c r="CD278" i="5"/>
  <c r="CD277" i="5"/>
  <c r="CD276" i="5"/>
  <c r="BS282" i="5"/>
  <c r="BS281" i="5"/>
  <c r="BS280" i="5"/>
  <c r="BS279" i="5"/>
  <c r="BS278" i="5"/>
  <c r="BS277" i="5"/>
  <c r="BS276" i="5"/>
  <c r="BH282" i="5"/>
  <c r="BH281" i="5"/>
  <c r="BH280" i="5"/>
  <c r="BH279" i="5"/>
  <c r="BH278" i="5"/>
  <c r="BH277" i="5"/>
  <c r="BH276" i="5"/>
  <c r="AW282" i="5"/>
  <c r="AW281" i="5"/>
  <c r="AW280" i="5"/>
  <c r="AW279" i="5"/>
  <c r="AW278" i="5"/>
  <c r="AW277" i="5"/>
  <c r="AW276" i="5"/>
  <c r="AL282" i="5"/>
  <c r="AL281" i="5"/>
  <c r="AL280" i="5"/>
  <c r="AL279" i="5"/>
  <c r="AL278" i="5"/>
  <c r="AL277" i="5"/>
  <c r="AL276" i="5"/>
  <c r="AA282" i="5"/>
  <c r="AA281" i="5"/>
  <c r="AA280" i="5"/>
  <c r="AA279" i="5"/>
  <c r="AA278" i="5"/>
  <c r="AA277" i="5"/>
  <c r="AA276" i="5"/>
  <c r="P282" i="5"/>
  <c r="P281" i="5"/>
  <c r="P280" i="5"/>
  <c r="P279" i="5"/>
  <c r="P278" i="5"/>
  <c r="P277" i="5"/>
  <c r="P276" i="5"/>
  <c r="E282" i="5"/>
  <c r="E281" i="5"/>
  <c r="E280" i="5"/>
  <c r="E279" i="5"/>
  <c r="E278" i="5"/>
  <c r="E277" i="5"/>
  <c r="E276" i="5"/>
  <c r="HF251" i="5"/>
  <c r="HF250" i="5"/>
  <c r="HF249" i="5"/>
  <c r="HF248" i="5"/>
  <c r="HF247" i="5"/>
  <c r="HF246" i="5"/>
  <c r="HF245" i="5"/>
  <c r="GU251" i="5"/>
  <c r="GU250" i="5"/>
  <c r="GU249" i="5"/>
  <c r="GU248" i="5"/>
  <c r="GU247" i="5"/>
  <c r="GU246" i="5"/>
  <c r="GU245" i="5"/>
  <c r="GJ251" i="5"/>
  <c r="GJ250" i="5"/>
  <c r="GJ249" i="5"/>
  <c r="GJ248" i="5"/>
  <c r="GJ247" i="5"/>
  <c r="GJ246" i="5"/>
  <c r="GJ245" i="5"/>
  <c r="FY251" i="5"/>
  <c r="FY250" i="5"/>
  <c r="FY249" i="5"/>
  <c r="FY248" i="5"/>
  <c r="FY247" i="5"/>
  <c r="FY246" i="5"/>
  <c r="FY245" i="5"/>
  <c r="FN251" i="5"/>
  <c r="FN250" i="5"/>
  <c r="FN249" i="5"/>
  <c r="FN248" i="5"/>
  <c r="FN247" i="5"/>
  <c r="FN246" i="5"/>
  <c r="FN245" i="5"/>
  <c r="FC251" i="5"/>
  <c r="FC250" i="5"/>
  <c r="FC249" i="5"/>
  <c r="FC248" i="5"/>
  <c r="FC247" i="5"/>
  <c r="FC246" i="5"/>
  <c r="FC245" i="5"/>
  <c r="ER251" i="5"/>
  <c r="ER250" i="5"/>
  <c r="ER249" i="5"/>
  <c r="ER248" i="5"/>
  <c r="ER247" i="5"/>
  <c r="ER246" i="5"/>
  <c r="ER245" i="5"/>
  <c r="EG251" i="5"/>
  <c r="EG250" i="5"/>
  <c r="EG249" i="5"/>
  <c r="EG248" i="5"/>
  <c r="EG247" i="5"/>
  <c r="EG246" i="5"/>
  <c r="EG245" i="5"/>
  <c r="DV251" i="5"/>
  <c r="DV250" i="5"/>
  <c r="DV249" i="5"/>
  <c r="DV248" i="5"/>
  <c r="DV247" i="5"/>
  <c r="DV246" i="5"/>
  <c r="DV245" i="5"/>
  <c r="DK251" i="5"/>
  <c r="DK250" i="5"/>
  <c r="DK249" i="5"/>
  <c r="DK248" i="5"/>
  <c r="DK247" i="5"/>
  <c r="DK246" i="5"/>
  <c r="DK245" i="5"/>
  <c r="CZ251" i="5"/>
  <c r="CZ250" i="5"/>
  <c r="CZ249" i="5"/>
  <c r="CZ248" i="5"/>
  <c r="CZ247" i="5"/>
  <c r="CZ246" i="5"/>
  <c r="CZ245" i="5"/>
  <c r="CO251" i="5"/>
  <c r="CO250" i="5"/>
  <c r="CO249" i="5"/>
  <c r="CO248" i="5"/>
  <c r="CO247" i="5"/>
  <c r="CO246" i="5"/>
  <c r="CO245" i="5"/>
  <c r="CD251" i="5"/>
  <c r="CD250" i="5"/>
  <c r="CD249" i="5"/>
  <c r="CD248" i="5"/>
  <c r="CD247" i="5"/>
  <c r="CD246" i="5"/>
  <c r="CD245" i="5"/>
  <c r="BS251" i="5"/>
  <c r="BS250" i="5"/>
  <c r="BS249" i="5"/>
  <c r="BS248" i="5"/>
  <c r="BS247" i="5"/>
  <c r="BS246" i="5"/>
  <c r="BS245" i="5"/>
  <c r="BH251" i="5"/>
  <c r="BH250" i="5"/>
  <c r="BH249" i="5"/>
  <c r="BH248" i="5"/>
  <c r="BH247" i="5"/>
  <c r="BH246" i="5"/>
  <c r="BH245" i="5"/>
  <c r="AW251" i="5"/>
  <c r="AW250" i="5"/>
  <c r="AW249" i="5"/>
  <c r="AW248" i="5"/>
  <c r="AW247" i="5"/>
  <c r="AW246" i="5"/>
  <c r="AW245" i="5"/>
  <c r="AL251" i="5"/>
  <c r="AL250" i="5"/>
  <c r="AL249" i="5"/>
  <c r="AL248" i="5"/>
  <c r="AL247" i="5"/>
  <c r="AL246" i="5"/>
  <c r="AL245" i="5"/>
  <c r="AA251" i="5"/>
  <c r="AA250" i="5"/>
  <c r="AA249" i="5"/>
  <c r="AA248" i="5"/>
  <c r="AA247" i="5"/>
  <c r="AA246" i="5"/>
  <c r="AA245" i="5"/>
  <c r="P251" i="5"/>
  <c r="P250" i="5"/>
  <c r="P249" i="5"/>
  <c r="P248" i="5"/>
  <c r="P247" i="5"/>
  <c r="P246" i="5"/>
  <c r="P245" i="5"/>
  <c r="E251" i="5"/>
  <c r="E250" i="5"/>
  <c r="E249" i="5"/>
  <c r="E248" i="5"/>
  <c r="E247" i="5"/>
  <c r="E246" i="5"/>
  <c r="E245" i="5"/>
  <c r="HF220" i="5"/>
  <c r="HF219" i="5"/>
  <c r="HF218" i="5"/>
  <c r="HF217" i="5"/>
  <c r="HF216" i="5"/>
  <c r="HF215" i="5"/>
  <c r="HF214" i="5"/>
  <c r="GU220" i="5"/>
  <c r="GU219" i="5"/>
  <c r="GU218" i="5"/>
  <c r="GU217" i="5"/>
  <c r="GU216" i="5"/>
  <c r="GU215" i="5"/>
  <c r="GU214" i="5"/>
  <c r="GJ220" i="5"/>
  <c r="GJ219" i="5"/>
  <c r="GJ218" i="5"/>
  <c r="GJ217" i="5"/>
  <c r="GJ216" i="5"/>
  <c r="GJ215" i="5"/>
  <c r="GJ214" i="5"/>
  <c r="FY220" i="5"/>
  <c r="FY219" i="5"/>
  <c r="FY218" i="5"/>
  <c r="FY217" i="5"/>
  <c r="FY216" i="5"/>
  <c r="FY215" i="5"/>
  <c r="FY214" i="5"/>
  <c r="FN220" i="5"/>
  <c r="FN219" i="5"/>
  <c r="FN218" i="5"/>
  <c r="FN217" i="5"/>
  <c r="FN216" i="5"/>
  <c r="FN215" i="5"/>
  <c r="FN214" i="5"/>
  <c r="FC220" i="5"/>
  <c r="FC219" i="5"/>
  <c r="FC218" i="5"/>
  <c r="FC217" i="5"/>
  <c r="FC216" i="5"/>
  <c r="FC215" i="5"/>
  <c r="FC214" i="5"/>
  <c r="ER220" i="5"/>
  <c r="ER219" i="5"/>
  <c r="ER218" i="5"/>
  <c r="ER217" i="5"/>
  <c r="ER216" i="5"/>
  <c r="ER215" i="5"/>
  <c r="ER214" i="5"/>
  <c r="EG220" i="5"/>
  <c r="EG219" i="5"/>
  <c r="EG218" i="5"/>
  <c r="EG217" i="5"/>
  <c r="EG216" i="5"/>
  <c r="EG215" i="5"/>
  <c r="EG214" i="5"/>
  <c r="DV220" i="5"/>
  <c r="DV219" i="5"/>
  <c r="DV218" i="5"/>
  <c r="DV217" i="5"/>
  <c r="DV216" i="5"/>
  <c r="DV215" i="5"/>
  <c r="DV214" i="5"/>
  <c r="DK220" i="5"/>
  <c r="DK219" i="5"/>
  <c r="DK218" i="5"/>
  <c r="DK217" i="5"/>
  <c r="DK216" i="5"/>
  <c r="DK215" i="5"/>
  <c r="DK214" i="5"/>
  <c r="CZ220" i="5"/>
  <c r="CZ219" i="5"/>
  <c r="CZ218" i="5"/>
  <c r="CZ217" i="5"/>
  <c r="CZ216" i="5"/>
  <c r="CZ215" i="5"/>
  <c r="CZ214" i="5"/>
  <c r="CO220" i="5"/>
  <c r="CO219" i="5"/>
  <c r="CO218" i="5"/>
  <c r="CO217" i="5"/>
  <c r="CO216" i="5"/>
  <c r="CO215" i="5"/>
  <c r="CO214" i="5"/>
  <c r="CD220" i="5"/>
  <c r="CD219" i="5"/>
  <c r="CD218" i="5"/>
  <c r="CD217" i="5"/>
  <c r="CD216" i="5"/>
  <c r="CD215" i="5"/>
  <c r="CD214" i="5"/>
  <c r="BS220" i="5"/>
  <c r="BS219" i="5"/>
  <c r="BS218" i="5"/>
  <c r="BS217" i="5"/>
  <c r="BS216" i="5"/>
  <c r="BS215" i="5"/>
  <c r="BS214" i="5"/>
  <c r="BH220" i="5"/>
  <c r="BH219" i="5"/>
  <c r="BH218" i="5"/>
  <c r="BH217" i="5"/>
  <c r="BH216" i="5"/>
  <c r="BH215" i="5"/>
  <c r="BH214" i="5"/>
  <c r="AW220" i="5"/>
  <c r="AW219" i="5"/>
  <c r="AW218" i="5"/>
  <c r="AW217" i="5"/>
  <c r="AW216" i="5"/>
  <c r="AW215" i="5"/>
  <c r="AW214" i="5"/>
  <c r="AL220" i="5"/>
  <c r="AL219" i="5"/>
  <c r="AL218" i="5"/>
  <c r="AL217" i="5"/>
  <c r="AL216" i="5"/>
  <c r="AL215" i="5"/>
  <c r="AL214" i="5"/>
  <c r="AA220" i="5"/>
  <c r="AA219" i="5"/>
  <c r="AA218" i="5"/>
  <c r="AA217" i="5"/>
  <c r="AA216" i="5"/>
  <c r="AA215" i="5"/>
  <c r="AA214" i="5"/>
  <c r="P220" i="5"/>
  <c r="P219" i="5"/>
  <c r="P218" i="5"/>
  <c r="P217" i="5"/>
  <c r="P216" i="5"/>
  <c r="P215" i="5"/>
  <c r="P214" i="5"/>
  <c r="E220" i="5"/>
  <c r="E219" i="5"/>
  <c r="E218" i="5"/>
  <c r="E217" i="5"/>
  <c r="E216" i="5"/>
  <c r="E215" i="5"/>
  <c r="E214" i="5"/>
  <c r="HF189" i="5"/>
  <c r="HF188" i="5"/>
  <c r="HF187" i="5"/>
  <c r="HF186" i="5"/>
  <c r="HF185" i="5"/>
  <c r="HF184" i="5"/>
  <c r="HF183" i="5"/>
  <c r="GU189" i="5"/>
  <c r="GU188" i="5"/>
  <c r="GU187" i="5"/>
  <c r="GU186" i="5"/>
  <c r="GU185" i="5"/>
  <c r="GU184" i="5"/>
  <c r="GU183" i="5"/>
  <c r="GJ189" i="5"/>
  <c r="GJ188" i="5"/>
  <c r="GJ187" i="5"/>
  <c r="GJ186" i="5"/>
  <c r="GJ185" i="5"/>
  <c r="GJ184" i="5"/>
  <c r="GJ183" i="5"/>
  <c r="FY189" i="5"/>
  <c r="FY188" i="5"/>
  <c r="FY187" i="5"/>
  <c r="FY186" i="5"/>
  <c r="FY185" i="5"/>
  <c r="FY184" i="5"/>
  <c r="FY183" i="5"/>
  <c r="FN189" i="5"/>
  <c r="FN188" i="5"/>
  <c r="FN187" i="5"/>
  <c r="FN186" i="5"/>
  <c r="FN185" i="5"/>
  <c r="FN184" i="5"/>
  <c r="FN183" i="5"/>
  <c r="FC189" i="5"/>
  <c r="FC188" i="5"/>
  <c r="FC187" i="5"/>
  <c r="FC186" i="5"/>
  <c r="FC185" i="5"/>
  <c r="FC184" i="5"/>
  <c r="FC183" i="5"/>
  <c r="ER189" i="5"/>
  <c r="ER188" i="5"/>
  <c r="ER187" i="5"/>
  <c r="ER186" i="5"/>
  <c r="ER185" i="5"/>
  <c r="ER184" i="5"/>
  <c r="ER183" i="5"/>
  <c r="EG189" i="5"/>
  <c r="EG188" i="5"/>
  <c r="EG187" i="5"/>
  <c r="EG186" i="5"/>
  <c r="EG185" i="5"/>
  <c r="EG184" i="5"/>
  <c r="EG183" i="5"/>
  <c r="DV189" i="5"/>
  <c r="DV188" i="5"/>
  <c r="DV187" i="5"/>
  <c r="DV186" i="5"/>
  <c r="DV185" i="5"/>
  <c r="DV184" i="5"/>
  <c r="DV183" i="5"/>
  <c r="DK189" i="5"/>
  <c r="DK188" i="5"/>
  <c r="DK187" i="5"/>
  <c r="DK186" i="5"/>
  <c r="DK185" i="5"/>
  <c r="DK184" i="5"/>
  <c r="DK183" i="5"/>
  <c r="CZ189" i="5"/>
  <c r="CZ188" i="5"/>
  <c r="CZ187" i="5"/>
  <c r="CZ186" i="5"/>
  <c r="CZ185" i="5"/>
  <c r="CZ184" i="5"/>
  <c r="CZ183" i="5"/>
  <c r="CO189" i="5"/>
  <c r="CO188" i="5"/>
  <c r="CO187" i="5"/>
  <c r="CO186" i="5"/>
  <c r="CO185" i="5"/>
  <c r="CO184" i="5"/>
  <c r="CO183" i="5"/>
  <c r="CD189" i="5"/>
  <c r="CD188" i="5"/>
  <c r="CD187" i="5"/>
  <c r="CD186" i="5"/>
  <c r="CD185" i="5"/>
  <c r="CD184" i="5"/>
  <c r="CD183" i="5"/>
  <c r="BS189" i="5"/>
  <c r="BS188" i="5"/>
  <c r="BS187" i="5"/>
  <c r="BS186" i="5"/>
  <c r="BS185" i="5"/>
  <c r="BS184" i="5"/>
  <c r="BS183" i="5"/>
  <c r="BH189" i="5"/>
  <c r="BH188" i="5"/>
  <c r="BH187" i="5"/>
  <c r="BH186" i="5"/>
  <c r="BH185" i="5"/>
  <c r="BH184" i="5"/>
  <c r="BH183" i="5"/>
  <c r="AW189" i="5"/>
  <c r="AW188" i="5"/>
  <c r="AW187" i="5"/>
  <c r="AW186" i="5"/>
  <c r="AW185" i="5"/>
  <c r="AW184" i="5"/>
  <c r="AW183" i="5"/>
  <c r="AL189" i="5"/>
  <c r="AL188" i="5"/>
  <c r="AL187" i="5"/>
  <c r="AL186" i="5"/>
  <c r="AL185" i="5"/>
  <c r="AL184" i="5"/>
  <c r="AL183" i="5"/>
  <c r="AA189" i="5"/>
  <c r="AA188" i="5"/>
  <c r="AA187" i="5"/>
  <c r="AA186" i="5"/>
  <c r="AA185" i="5"/>
  <c r="AA184" i="5"/>
  <c r="AA183" i="5"/>
  <c r="P189" i="5"/>
  <c r="P188" i="5"/>
  <c r="P187" i="5"/>
  <c r="P186" i="5"/>
  <c r="P185" i="5"/>
  <c r="P184" i="5"/>
  <c r="P183" i="5"/>
  <c r="E189" i="5"/>
  <c r="E188" i="5"/>
  <c r="E187" i="5"/>
  <c r="E186" i="5"/>
  <c r="E185" i="5"/>
  <c r="E184" i="5"/>
  <c r="E183" i="5"/>
  <c r="HF158" i="5"/>
  <c r="HF157" i="5"/>
  <c r="HF156" i="5"/>
  <c r="HF155" i="5"/>
  <c r="HF154" i="5"/>
  <c r="HF153" i="5"/>
  <c r="HF152" i="5"/>
  <c r="GU158" i="5"/>
  <c r="GU157" i="5"/>
  <c r="GU156" i="5"/>
  <c r="GU155" i="5"/>
  <c r="GU154" i="5"/>
  <c r="GU153" i="5"/>
  <c r="GU152" i="5"/>
  <c r="GJ158" i="5"/>
  <c r="GJ157" i="5"/>
  <c r="GJ156" i="5"/>
  <c r="GJ155" i="5"/>
  <c r="GJ154" i="5"/>
  <c r="GJ153" i="5"/>
  <c r="GJ152" i="5"/>
  <c r="FY158" i="5"/>
  <c r="FY157" i="5"/>
  <c r="FY156" i="5"/>
  <c r="FY155" i="5"/>
  <c r="FY154" i="5"/>
  <c r="FY153" i="5"/>
  <c r="FY152" i="5"/>
  <c r="FN158" i="5"/>
  <c r="FN157" i="5"/>
  <c r="FN156" i="5"/>
  <c r="FN155" i="5"/>
  <c r="FN154" i="5"/>
  <c r="FN153" i="5"/>
  <c r="FN152" i="5"/>
  <c r="FC158" i="5"/>
  <c r="FC157" i="5"/>
  <c r="FC156" i="5"/>
  <c r="FC155" i="5"/>
  <c r="FC154" i="5"/>
  <c r="FC153" i="5"/>
  <c r="FC152" i="5"/>
  <c r="ER158" i="5"/>
  <c r="ER157" i="5"/>
  <c r="ER156" i="5"/>
  <c r="ER155" i="5"/>
  <c r="ER154" i="5"/>
  <c r="ER153" i="5"/>
  <c r="ER152" i="5"/>
  <c r="EG158" i="5"/>
  <c r="EG157" i="5"/>
  <c r="EG156" i="5"/>
  <c r="EG155" i="5"/>
  <c r="EG154" i="5"/>
  <c r="EG153" i="5"/>
  <c r="EG152" i="5"/>
  <c r="DV158" i="5"/>
  <c r="DV157" i="5"/>
  <c r="DV156" i="5"/>
  <c r="DV155" i="5"/>
  <c r="DV154" i="5"/>
  <c r="DV153" i="5"/>
  <c r="DV152" i="5"/>
  <c r="DK158" i="5"/>
  <c r="DK157" i="5"/>
  <c r="DK156" i="5"/>
  <c r="DK155" i="5"/>
  <c r="DK154" i="5"/>
  <c r="DK153" i="5"/>
  <c r="DK152" i="5"/>
  <c r="CZ158" i="5"/>
  <c r="CZ157" i="5"/>
  <c r="CZ156" i="5"/>
  <c r="CZ155" i="5"/>
  <c r="CZ154" i="5"/>
  <c r="CZ153" i="5"/>
  <c r="CZ152" i="5"/>
  <c r="CO158" i="5"/>
  <c r="CO157" i="5"/>
  <c r="CO156" i="5"/>
  <c r="CO155" i="5"/>
  <c r="CO154" i="5"/>
  <c r="CO153" i="5"/>
  <c r="CO152" i="5"/>
  <c r="CD158" i="5"/>
  <c r="CD157" i="5"/>
  <c r="CD156" i="5"/>
  <c r="CD155" i="5"/>
  <c r="CD154" i="5"/>
  <c r="CD153" i="5"/>
  <c r="CD152" i="5"/>
  <c r="BS158" i="5"/>
  <c r="BS157" i="5"/>
  <c r="BS156" i="5"/>
  <c r="BS155" i="5"/>
  <c r="BS154" i="5"/>
  <c r="BS153" i="5"/>
  <c r="BS152" i="5"/>
  <c r="BH158" i="5"/>
  <c r="BH157" i="5"/>
  <c r="BH156" i="5"/>
  <c r="BH155" i="5"/>
  <c r="BH154" i="5"/>
  <c r="BH153" i="5"/>
  <c r="BH152" i="5"/>
  <c r="AW158" i="5"/>
  <c r="AW157" i="5"/>
  <c r="AW156" i="5"/>
  <c r="AW155" i="5"/>
  <c r="AW154" i="5"/>
  <c r="AW153" i="5"/>
  <c r="AW152" i="5"/>
  <c r="AL158" i="5"/>
  <c r="AL157" i="5"/>
  <c r="AL156" i="5"/>
  <c r="AL155" i="5"/>
  <c r="AL154" i="5"/>
  <c r="AL153" i="5"/>
  <c r="AL152" i="5"/>
  <c r="AA158" i="5"/>
  <c r="AA157" i="5"/>
  <c r="AA156" i="5"/>
  <c r="AA155" i="5"/>
  <c r="AA154" i="5"/>
  <c r="AA153" i="5"/>
  <c r="AA152" i="5"/>
  <c r="P158" i="5"/>
  <c r="P157" i="5"/>
  <c r="P156" i="5"/>
  <c r="P155" i="5"/>
  <c r="P154" i="5"/>
  <c r="P153" i="5"/>
  <c r="P152" i="5"/>
  <c r="E158" i="5"/>
  <c r="E157" i="5"/>
  <c r="E156" i="5"/>
  <c r="E155" i="5"/>
  <c r="E154" i="5"/>
  <c r="E153" i="5"/>
  <c r="E152" i="5"/>
  <c r="HF127" i="5"/>
  <c r="HF126" i="5"/>
  <c r="HF125" i="5"/>
  <c r="HF124" i="5"/>
  <c r="HF123" i="5"/>
  <c r="HF122" i="5"/>
  <c r="HF121" i="5"/>
  <c r="GU127" i="5"/>
  <c r="GU126" i="5"/>
  <c r="GU125" i="5"/>
  <c r="GU124" i="5"/>
  <c r="GU123" i="5"/>
  <c r="GU122" i="5"/>
  <c r="GU121" i="5"/>
  <c r="GJ127" i="5"/>
  <c r="GJ126" i="5"/>
  <c r="GJ125" i="5"/>
  <c r="GJ124" i="5"/>
  <c r="GJ123" i="5"/>
  <c r="GJ122" i="5"/>
  <c r="GJ121" i="5"/>
  <c r="FY127" i="5"/>
  <c r="FY126" i="5"/>
  <c r="FY125" i="5"/>
  <c r="FY124" i="5"/>
  <c r="FY123" i="5"/>
  <c r="FY122" i="5"/>
  <c r="FY121" i="5"/>
  <c r="FN127" i="5"/>
  <c r="FN126" i="5"/>
  <c r="FN125" i="5"/>
  <c r="FN124" i="5"/>
  <c r="FN123" i="5"/>
  <c r="FN122" i="5"/>
  <c r="FN121" i="5"/>
  <c r="FC127" i="5"/>
  <c r="FC126" i="5"/>
  <c r="FC125" i="5"/>
  <c r="FC124" i="5"/>
  <c r="FC123" i="5"/>
  <c r="FC122" i="5"/>
  <c r="FC121" i="5"/>
  <c r="ER127" i="5"/>
  <c r="ER126" i="5"/>
  <c r="ER125" i="5"/>
  <c r="ER124" i="5"/>
  <c r="ER123" i="5"/>
  <c r="ER122" i="5"/>
  <c r="ER121" i="5"/>
  <c r="EG127" i="5"/>
  <c r="EG126" i="5"/>
  <c r="EG125" i="5"/>
  <c r="EG124" i="5"/>
  <c r="EG123" i="5"/>
  <c r="EG122" i="5"/>
  <c r="EG121" i="5"/>
  <c r="DV127" i="5"/>
  <c r="DV126" i="5"/>
  <c r="DV125" i="5"/>
  <c r="DV124" i="5"/>
  <c r="DV123" i="5"/>
  <c r="DV122" i="5"/>
  <c r="DV121" i="5"/>
  <c r="DK127" i="5"/>
  <c r="DK126" i="5"/>
  <c r="DK125" i="5"/>
  <c r="DK124" i="5"/>
  <c r="DK123" i="5"/>
  <c r="DK122" i="5"/>
  <c r="DK121" i="5"/>
  <c r="CZ127" i="5"/>
  <c r="CZ126" i="5"/>
  <c r="CZ125" i="5"/>
  <c r="CZ124" i="5"/>
  <c r="CZ123" i="5"/>
  <c r="CZ122" i="5"/>
  <c r="CZ121" i="5"/>
  <c r="CO127" i="5"/>
  <c r="CO126" i="5"/>
  <c r="CO125" i="5"/>
  <c r="CO124" i="5"/>
  <c r="CO123" i="5"/>
  <c r="CO122" i="5"/>
  <c r="CO121" i="5"/>
  <c r="CD127" i="5"/>
  <c r="CD126" i="5"/>
  <c r="CD125" i="5"/>
  <c r="CD124" i="5"/>
  <c r="CD123" i="5"/>
  <c r="CD122" i="5"/>
  <c r="CD121" i="5"/>
  <c r="BS127" i="5"/>
  <c r="BS126" i="5"/>
  <c r="BS125" i="5"/>
  <c r="BS124" i="5"/>
  <c r="BS123" i="5"/>
  <c r="BS122" i="5"/>
  <c r="BS121" i="5"/>
  <c r="BH127" i="5"/>
  <c r="BH126" i="5"/>
  <c r="BH125" i="5"/>
  <c r="BH124" i="5"/>
  <c r="BH123" i="5"/>
  <c r="BH122" i="5"/>
  <c r="BH121" i="5"/>
  <c r="AW127" i="5"/>
  <c r="AW126" i="5"/>
  <c r="AW125" i="5"/>
  <c r="AW124" i="5"/>
  <c r="AW123" i="5"/>
  <c r="AW122" i="5"/>
  <c r="AW121" i="5"/>
  <c r="AL127" i="5"/>
  <c r="AL126" i="5"/>
  <c r="AL125" i="5"/>
  <c r="AL124" i="5"/>
  <c r="AL123" i="5"/>
  <c r="AL122" i="5"/>
  <c r="AL121" i="5"/>
  <c r="AA127" i="5"/>
  <c r="AA126" i="5"/>
  <c r="AA125" i="5"/>
  <c r="AA124" i="5"/>
  <c r="AA123" i="5"/>
  <c r="AA122" i="5"/>
  <c r="AA121" i="5"/>
  <c r="P127" i="5"/>
  <c r="P126" i="5"/>
  <c r="P125" i="5"/>
  <c r="P124" i="5"/>
  <c r="P123" i="5"/>
  <c r="P122" i="5"/>
  <c r="P121" i="5"/>
  <c r="E127" i="5"/>
  <c r="E126" i="5"/>
  <c r="E125" i="5"/>
  <c r="E124" i="5"/>
  <c r="E123" i="5"/>
  <c r="E122" i="5"/>
  <c r="E121" i="5"/>
  <c r="HF96" i="5"/>
  <c r="HF95" i="5"/>
  <c r="HF94" i="5"/>
  <c r="HF93" i="5"/>
  <c r="HF92" i="5"/>
  <c r="HF91" i="5"/>
  <c r="HF90" i="5"/>
  <c r="GU96" i="5"/>
  <c r="GU95" i="5"/>
  <c r="GU94" i="5"/>
  <c r="GU93" i="5"/>
  <c r="GU92" i="5"/>
  <c r="GU91" i="5"/>
  <c r="GU90" i="5"/>
  <c r="GJ96" i="5"/>
  <c r="GJ95" i="5"/>
  <c r="GJ94" i="5"/>
  <c r="GJ93" i="5"/>
  <c r="GJ92" i="5"/>
  <c r="GJ91" i="5"/>
  <c r="GJ90" i="5"/>
  <c r="FY96" i="5"/>
  <c r="FY95" i="5"/>
  <c r="FY94" i="5"/>
  <c r="FY93" i="5"/>
  <c r="FY92" i="5"/>
  <c r="FY91" i="5"/>
  <c r="FY90" i="5"/>
  <c r="FN96" i="5"/>
  <c r="FN95" i="5"/>
  <c r="FN94" i="5"/>
  <c r="FN93" i="5"/>
  <c r="FN92" i="5"/>
  <c r="FN91" i="5"/>
  <c r="FN90" i="5"/>
  <c r="FC96" i="5"/>
  <c r="FC95" i="5"/>
  <c r="FC94" i="5"/>
  <c r="FC93" i="5"/>
  <c r="FC92" i="5"/>
  <c r="FC91" i="5"/>
  <c r="FC90" i="5"/>
  <c r="ER96" i="5"/>
  <c r="ER95" i="5"/>
  <c r="ER94" i="5"/>
  <c r="ER93" i="5"/>
  <c r="ER92" i="5"/>
  <c r="ER91" i="5"/>
  <c r="ER90" i="5"/>
  <c r="EG96" i="5"/>
  <c r="EG95" i="5"/>
  <c r="EG94" i="5"/>
  <c r="EG93" i="5"/>
  <c r="EG92" i="5"/>
  <c r="EG91" i="5"/>
  <c r="EG90" i="5"/>
  <c r="DV96" i="5"/>
  <c r="DV95" i="5"/>
  <c r="DV94" i="5"/>
  <c r="DV93" i="5"/>
  <c r="DV92" i="5"/>
  <c r="DV91" i="5"/>
  <c r="DV90" i="5"/>
  <c r="DK96" i="5"/>
  <c r="DK95" i="5"/>
  <c r="DK94" i="5"/>
  <c r="DK93" i="5"/>
  <c r="DK92" i="5"/>
  <c r="DK91" i="5"/>
  <c r="DK90" i="5"/>
  <c r="CZ96" i="5"/>
  <c r="CZ95" i="5"/>
  <c r="CZ94" i="5"/>
  <c r="CZ93" i="5"/>
  <c r="CZ92" i="5"/>
  <c r="CZ91" i="5"/>
  <c r="CZ90" i="5"/>
  <c r="CO96" i="5"/>
  <c r="CO95" i="5"/>
  <c r="CO94" i="5"/>
  <c r="CO93" i="5"/>
  <c r="CO92" i="5"/>
  <c r="CO91" i="5"/>
  <c r="CO90" i="5"/>
  <c r="CD96" i="5"/>
  <c r="CD95" i="5"/>
  <c r="CD94" i="5"/>
  <c r="CD93" i="5"/>
  <c r="CD92" i="5"/>
  <c r="CD91" i="5"/>
  <c r="CD90" i="5"/>
  <c r="BS96" i="5"/>
  <c r="BS95" i="5"/>
  <c r="BS94" i="5"/>
  <c r="BS93" i="5"/>
  <c r="BS92" i="5"/>
  <c r="BS91" i="5"/>
  <c r="BS90" i="5"/>
  <c r="BH96" i="5"/>
  <c r="BH95" i="5"/>
  <c r="BH94" i="5"/>
  <c r="BH93" i="5"/>
  <c r="BH92" i="5"/>
  <c r="BH91" i="5"/>
  <c r="BH90" i="5"/>
  <c r="AW96" i="5"/>
  <c r="AW95" i="5"/>
  <c r="AW94" i="5"/>
  <c r="AW93" i="5"/>
  <c r="AW92" i="5"/>
  <c r="AW91" i="5"/>
  <c r="AW90" i="5"/>
  <c r="AL96" i="5"/>
  <c r="AL95" i="5"/>
  <c r="AL94" i="5"/>
  <c r="AL93" i="5"/>
  <c r="AL92" i="5"/>
  <c r="AL91" i="5"/>
  <c r="AL90" i="5"/>
  <c r="AA96" i="5"/>
  <c r="AA95" i="5"/>
  <c r="AA94" i="5"/>
  <c r="AA93" i="5"/>
  <c r="AA92" i="5"/>
  <c r="AA91" i="5"/>
  <c r="AA90" i="5"/>
  <c r="P96" i="5"/>
  <c r="P95" i="5"/>
  <c r="P94" i="5"/>
  <c r="P93" i="5"/>
  <c r="P92" i="5"/>
  <c r="P91" i="5"/>
  <c r="P90" i="5"/>
  <c r="E96" i="5"/>
  <c r="E95" i="5"/>
  <c r="E94" i="5"/>
  <c r="E93" i="5"/>
  <c r="E92" i="5"/>
  <c r="E91" i="5"/>
  <c r="E90" i="5"/>
  <c r="HF65" i="5"/>
  <c r="HF64" i="5"/>
  <c r="HF63" i="5"/>
  <c r="HF62" i="5"/>
  <c r="HF61" i="5"/>
  <c r="HF60" i="5"/>
  <c r="HF59" i="5"/>
  <c r="GU65" i="5"/>
  <c r="GU64" i="5"/>
  <c r="GU63" i="5"/>
  <c r="GU62" i="5"/>
  <c r="GU61" i="5"/>
  <c r="GU60" i="5"/>
  <c r="GU59" i="5"/>
  <c r="GJ65" i="5"/>
  <c r="GJ64" i="5"/>
  <c r="GJ63" i="5"/>
  <c r="GJ62" i="5"/>
  <c r="GJ61" i="5"/>
  <c r="GJ60" i="5"/>
  <c r="GJ59" i="5"/>
  <c r="FY65" i="5"/>
  <c r="FY64" i="5"/>
  <c r="FY63" i="5"/>
  <c r="FY62" i="5"/>
  <c r="FY61" i="5"/>
  <c r="FY60" i="5"/>
  <c r="FY59" i="5"/>
  <c r="FN65" i="5"/>
  <c r="FN64" i="5"/>
  <c r="FN63" i="5"/>
  <c r="FN62" i="5"/>
  <c r="FN61" i="5"/>
  <c r="FN60" i="5"/>
  <c r="FN59" i="5"/>
  <c r="FC65" i="5"/>
  <c r="FC64" i="5"/>
  <c r="FC63" i="5"/>
  <c r="FC62" i="5"/>
  <c r="FC61" i="5"/>
  <c r="FC60" i="5"/>
  <c r="FC59" i="5"/>
  <c r="ER65" i="5"/>
  <c r="ER64" i="5"/>
  <c r="ER63" i="5"/>
  <c r="ER62" i="5"/>
  <c r="ER61" i="5"/>
  <c r="ER60" i="5"/>
  <c r="ER59" i="5"/>
  <c r="EG65" i="5"/>
  <c r="EG64" i="5"/>
  <c r="EG63" i="5"/>
  <c r="EG62" i="5"/>
  <c r="EG61" i="5"/>
  <c r="EG60" i="5"/>
  <c r="EG59" i="5"/>
  <c r="DV65" i="5"/>
  <c r="DV64" i="5"/>
  <c r="DV63" i="5"/>
  <c r="DV62" i="5"/>
  <c r="DV61" i="5"/>
  <c r="DV60" i="5"/>
  <c r="DV59" i="5"/>
  <c r="DK65" i="5"/>
  <c r="DK64" i="5"/>
  <c r="DK63" i="5"/>
  <c r="DK62" i="5"/>
  <c r="DK61" i="5"/>
  <c r="DK60" i="5"/>
  <c r="DK59" i="5"/>
  <c r="CZ65" i="5"/>
  <c r="CZ64" i="5"/>
  <c r="CZ63" i="5"/>
  <c r="CZ62" i="5"/>
  <c r="CZ61" i="5"/>
  <c r="CZ60" i="5"/>
  <c r="CZ59" i="5"/>
  <c r="CO65" i="5"/>
  <c r="CO64" i="5"/>
  <c r="CO63" i="5"/>
  <c r="CO62" i="5"/>
  <c r="CO61" i="5"/>
  <c r="CO60" i="5"/>
  <c r="CO59" i="5"/>
  <c r="CD65" i="5"/>
  <c r="CD64" i="5"/>
  <c r="CD63" i="5"/>
  <c r="CD62" i="5"/>
  <c r="CD61" i="5"/>
  <c r="CD60" i="5"/>
  <c r="CD59" i="5"/>
  <c r="BS65" i="5"/>
  <c r="BS64" i="5"/>
  <c r="BS63" i="5"/>
  <c r="BS62" i="5"/>
  <c r="BS61" i="5"/>
  <c r="BS60" i="5"/>
  <c r="BS59" i="5"/>
  <c r="BH65" i="5"/>
  <c r="BH64" i="5"/>
  <c r="BH63" i="5"/>
  <c r="BH62" i="5"/>
  <c r="BH61" i="5"/>
  <c r="BH60" i="5"/>
  <c r="BH59" i="5"/>
  <c r="AW65" i="5"/>
  <c r="AW64" i="5"/>
  <c r="AW63" i="5"/>
  <c r="AW62" i="5"/>
  <c r="AW61" i="5"/>
  <c r="AW60" i="5"/>
  <c r="AW59" i="5"/>
  <c r="AL65" i="5"/>
  <c r="AL64" i="5"/>
  <c r="AL63" i="5"/>
  <c r="AL62" i="5"/>
  <c r="AL61" i="5"/>
  <c r="AL60" i="5"/>
  <c r="AL59" i="5"/>
  <c r="AA65" i="5"/>
  <c r="AA64" i="5"/>
  <c r="AA63" i="5"/>
  <c r="AA62" i="5"/>
  <c r="AA61" i="5"/>
  <c r="AA60" i="5"/>
  <c r="AA59" i="5"/>
  <c r="P65" i="5"/>
  <c r="P64" i="5"/>
  <c r="P63" i="5"/>
  <c r="P62" i="5"/>
  <c r="P61" i="5"/>
  <c r="P60" i="5"/>
  <c r="P59" i="5"/>
  <c r="AV66" i="5" l="1"/>
  <c r="AV67" i="5" s="1"/>
  <c r="AV75" i="5" s="1"/>
  <c r="EF351" i="6"/>
  <c r="EF352" i="6" s="1"/>
  <c r="EF360" i="6" s="1"/>
  <c r="FB159" i="5"/>
  <c r="FB160" i="5" s="1"/>
  <c r="FB168" i="5" s="1"/>
  <c r="AK66" i="5"/>
  <c r="AK67" i="5" s="1"/>
  <c r="AK75" i="5" s="1"/>
  <c r="CY128" i="5"/>
  <c r="CY129" i="5" s="1"/>
  <c r="CY137" i="5" s="1"/>
  <c r="O190" i="5"/>
  <c r="O191" i="5" s="1"/>
  <c r="O199" i="5" s="1"/>
  <c r="BR351" i="6"/>
  <c r="BR352" i="6" s="1"/>
  <c r="BR360" i="6" s="1"/>
  <c r="FB351" i="6"/>
  <c r="FB352" i="6" s="1"/>
  <c r="FB360" i="6" s="1"/>
  <c r="CC351" i="6"/>
  <c r="CC352" i="6" s="1"/>
  <c r="CC360" i="6" s="1"/>
  <c r="FM351" i="6"/>
  <c r="FM352" i="6" s="1"/>
  <c r="FM360" i="6" s="1"/>
  <c r="D97" i="5"/>
  <c r="D98" i="5" s="1"/>
  <c r="D106" i="5" s="1"/>
  <c r="Z190" i="5"/>
  <c r="Z191" i="5" s="1"/>
  <c r="Z199" i="5" s="1"/>
  <c r="CN128" i="5"/>
  <c r="CN129" i="5" s="1"/>
  <c r="CN137" i="5" s="1"/>
  <c r="AV159" i="5"/>
  <c r="AV160" i="5" s="1"/>
  <c r="AV168" i="5" s="1"/>
  <c r="FX190" i="5"/>
  <c r="FX191" i="5" s="1"/>
  <c r="FX199" i="5" s="1"/>
  <c r="CC128" i="5"/>
  <c r="CC129" i="5" s="1"/>
  <c r="CC137" i="5" s="1"/>
  <c r="CC252" i="5"/>
  <c r="CC253" i="5" s="1"/>
  <c r="CC261" i="5" s="1"/>
  <c r="FM252" i="5"/>
  <c r="FM253" i="5" s="1"/>
  <c r="FM261" i="5" s="1"/>
  <c r="DU283" i="5"/>
  <c r="DU284" i="5" s="1"/>
  <c r="DU292" i="5" s="1"/>
  <c r="HE283" i="5"/>
  <c r="HE284" i="5" s="1"/>
  <c r="HE292" i="5" s="1"/>
  <c r="CC314" i="5"/>
  <c r="CC315" i="5" s="1"/>
  <c r="CC323" i="5" s="1"/>
  <c r="FM314" i="5"/>
  <c r="FM315" i="5" s="1"/>
  <c r="FM323" i="5" s="1"/>
  <c r="FX314" i="5"/>
  <c r="FX315" i="5" s="1"/>
  <c r="FX323" i="5" s="1"/>
  <c r="AV72" i="6"/>
  <c r="AV73" i="6" s="1"/>
  <c r="AV81" i="6" s="1"/>
  <c r="D103" i="6"/>
  <c r="D104" i="6" s="1"/>
  <c r="D112" i="6" s="1"/>
  <c r="CN103" i="6"/>
  <c r="CN104" i="6" s="1"/>
  <c r="CN112" i="6" s="1"/>
  <c r="FX103" i="6"/>
  <c r="FX104" i="6" s="1"/>
  <c r="FX112" i="6" s="1"/>
  <c r="AV134" i="6"/>
  <c r="AV135" i="6" s="1"/>
  <c r="AV143" i="6" s="1"/>
  <c r="EF134" i="6"/>
  <c r="EF135" i="6" s="1"/>
  <c r="EF143" i="6" s="1"/>
  <c r="D165" i="6"/>
  <c r="D166" i="6" s="1"/>
  <c r="D174" i="6" s="1"/>
  <c r="CN165" i="6"/>
  <c r="CN166" i="6" s="1"/>
  <c r="CN174" i="6" s="1"/>
  <c r="FX165" i="6"/>
  <c r="FX166" i="6" s="1"/>
  <c r="FX174" i="6" s="1"/>
  <c r="GI165" i="6"/>
  <c r="GI166" i="6" s="1"/>
  <c r="GI174" i="6" s="1"/>
  <c r="AV196" i="6"/>
  <c r="AV197" i="6" s="1"/>
  <c r="AV205" i="6" s="1"/>
  <c r="D227" i="6"/>
  <c r="D228" i="6" s="1"/>
  <c r="D236" i="6" s="1"/>
  <c r="CN227" i="6"/>
  <c r="CN228" i="6" s="1"/>
  <c r="CN236" i="6" s="1"/>
  <c r="FX227" i="6"/>
  <c r="FX228" i="6" s="1"/>
  <c r="FX236" i="6" s="1"/>
  <c r="AV258" i="6"/>
  <c r="AV259" i="6" s="1"/>
  <c r="AV267" i="6" s="1"/>
  <c r="EF258" i="6"/>
  <c r="EF259" i="6" s="1"/>
  <c r="EF267" i="6" s="1"/>
  <c r="D289" i="6"/>
  <c r="D290" i="6" s="1"/>
  <c r="D298" i="6" s="1"/>
  <c r="CN289" i="6"/>
  <c r="CN290" i="6" s="1"/>
  <c r="CN298" i="6" s="1"/>
  <c r="FX289" i="6"/>
  <c r="FX290" i="6" s="1"/>
  <c r="FX298" i="6" s="1"/>
  <c r="AV320" i="6"/>
  <c r="AV321" i="6" s="1"/>
  <c r="AV329" i="6" s="1"/>
  <c r="BG320" i="6"/>
  <c r="BG321" i="6" s="1"/>
  <c r="BG329" i="6" s="1"/>
  <c r="EF320" i="6"/>
  <c r="EF321" i="6" s="1"/>
  <c r="EF329" i="6" s="1"/>
  <c r="D351" i="6"/>
  <c r="D352" i="6" s="1"/>
  <c r="D360" i="6" s="1"/>
  <c r="CN351" i="6"/>
  <c r="CN352" i="6" s="1"/>
  <c r="CN360" i="6" s="1"/>
  <c r="FX351" i="6"/>
  <c r="FX352" i="6" s="1"/>
  <c r="FX360" i="6" s="1"/>
  <c r="CN66" i="5"/>
  <c r="CN67" i="5" s="1"/>
  <c r="CN75" i="5" s="1"/>
  <c r="Z97" i="5"/>
  <c r="Z98" i="5" s="1"/>
  <c r="Z106" i="5" s="1"/>
  <c r="DJ97" i="5"/>
  <c r="DJ98" i="5" s="1"/>
  <c r="DJ106" i="5" s="1"/>
  <c r="BR128" i="5"/>
  <c r="BR129" i="5" s="1"/>
  <c r="BR137" i="5" s="1"/>
  <c r="DJ221" i="5"/>
  <c r="DJ222" i="5" s="1"/>
  <c r="DJ230" i="5" s="1"/>
  <c r="DU221" i="5"/>
  <c r="DU222" i="5" s="1"/>
  <c r="DU230" i="5" s="1"/>
  <c r="GT221" i="5"/>
  <c r="GT222" i="5" s="1"/>
  <c r="GT230" i="5" s="1"/>
  <c r="O252" i="5"/>
  <c r="O253" i="5" s="1"/>
  <c r="O261" i="5" s="1"/>
  <c r="O351" i="6"/>
  <c r="O352" i="6" s="1"/>
  <c r="O360" i="6" s="1"/>
  <c r="CY351" i="6"/>
  <c r="CY352" i="6" s="1"/>
  <c r="CY360" i="6" s="1"/>
  <c r="GI351" i="6"/>
  <c r="GI352" i="6" s="1"/>
  <c r="GI360" i="6" s="1"/>
  <c r="BG351" i="6"/>
  <c r="BG352" i="6" s="1"/>
  <c r="BG360" i="6" s="1"/>
  <c r="EF66" i="5"/>
  <c r="EF67" i="5" s="1"/>
  <c r="EF75" i="5" s="1"/>
  <c r="FM66" i="5"/>
  <c r="FM67" i="5" s="1"/>
  <c r="FM75" i="5" s="1"/>
  <c r="CY97" i="5"/>
  <c r="CY98" i="5" s="1"/>
  <c r="CY106" i="5" s="1"/>
  <c r="GT97" i="5"/>
  <c r="GT98" i="5" s="1"/>
  <c r="GT106" i="5" s="1"/>
  <c r="DJ159" i="5"/>
  <c r="DJ160" i="5" s="1"/>
  <c r="DJ168" i="5" s="1"/>
  <c r="EQ190" i="5"/>
  <c r="EQ191" i="5" s="1"/>
  <c r="EQ199" i="5" s="1"/>
  <c r="O221" i="5"/>
  <c r="O222" i="5" s="1"/>
  <c r="O230" i="5" s="1"/>
  <c r="CY66" i="5"/>
  <c r="CY67" i="5" s="1"/>
  <c r="CY75" i="5" s="1"/>
  <c r="DU128" i="5"/>
  <c r="DU129" i="5" s="1"/>
  <c r="DU137" i="5" s="1"/>
  <c r="AV190" i="5"/>
  <c r="AV191" i="5" s="1"/>
  <c r="AV199" i="5" s="1"/>
  <c r="DU190" i="5"/>
  <c r="DU191" i="5" s="1"/>
  <c r="DU199" i="5" s="1"/>
  <c r="EF190" i="5"/>
  <c r="EF191" i="5" s="1"/>
  <c r="EF199" i="5" s="1"/>
  <c r="FM159" i="5"/>
  <c r="FM160" i="5" s="1"/>
  <c r="FM168" i="5" s="1"/>
  <c r="BR66" i="5"/>
  <c r="BR67" i="5" s="1"/>
  <c r="BR75" i="5" s="1"/>
  <c r="EF97" i="5"/>
  <c r="EF98" i="5" s="1"/>
  <c r="EF106" i="5" s="1"/>
  <c r="GI66" i="5"/>
  <c r="GI67" i="5" s="1"/>
  <c r="GI75" i="5" s="1"/>
  <c r="EQ97" i="5"/>
  <c r="EQ98" i="5" s="1"/>
  <c r="EQ106" i="5" s="1"/>
  <c r="AK97" i="5"/>
  <c r="AK98" i="5" s="1"/>
  <c r="AK106" i="5" s="1"/>
  <c r="AV97" i="5"/>
  <c r="AV98" i="5" s="1"/>
  <c r="AV106" i="5" s="1"/>
  <c r="BG97" i="5"/>
  <c r="BG98" i="5" s="1"/>
  <c r="BG106" i="5" s="1"/>
  <c r="D128" i="5"/>
  <c r="D129" i="5" s="1"/>
  <c r="D137" i="5" s="1"/>
  <c r="DU66" i="5"/>
  <c r="DU67" i="5" s="1"/>
  <c r="DU75" i="5" s="1"/>
  <c r="FX128" i="5"/>
  <c r="FX129" i="5" s="1"/>
  <c r="FX137" i="5" s="1"/>
  <c r="HE66" i="5"/>
  <c r="HE67" i="5" s="1"/>
  <c r="HE75" i="5" s="1"/>
  <c r="Z159" i="5"/>
  <c r="Z160" i="5" s="1"/>
  <c r="Z168" i="5" s="1"/>
  <c r="GI97" i="5"/>
  <c r="GI98" i="5" s="1"/>
  <c r="GI106" i="5" s="1"/>
  <c r="CN190" i="5"/>
  <c r="CN191" i="5" s="1"/>
  <c r="CN199" i="5" s="1"/>
  <c r="CC66" i="5"/>
  <c r="CC67" i="5" s="1"/>
  <c r="CC75" i="5" s="1"/>
  <c r="GT66" i="5"/>
  <c r="GT67" i="5" s="1"/>
  <c r="GT75" i="5" s="1"/>
  <c r="FX159" i="5"/>
  <c r="FX160" i="5" s="1"/>
  <c r="FX168" i="5" s="1"/>
  <c r="AK128" i="5"/>
  <c r="AK129" i="5" s="1"/>
  <c r="AK137" i="5" s="1"/>
  <c r="FB128" i="5"/>
  <c r="FB129" i="5" s="1"/>
  <c r="FB137" i="5" s="1"/>
  <c r="FM128" i="5"/>
  <c r="FM129" i="5" s="1"/>
  <c r="FM137" i="5" s="1"/>
  <c r="GI159" i="5"/>
  <c r="GI160" i="5" s="1"/>
  <c r="GI168" i="5" s="1"/>
  <c r="BR221" i="5"/>
  <c r="BR222" i="5" s="1"/>
  <c r="BR230" i="5" s="1"/>
  <c r="AK252" i="5"/>
  <c r="AK253" i="5" s="1"/>
  <c r="AK261" i="5" s="1"/>
  <c r="DU252" i="5"/>
  <c r="DU253" i="5" s="1"/>
  <c r="DU261" i="5" s="1"/>
  <c r="HE252" i="5"/>
  <c r="HE253" i="5" s="1"/>
  <c r="HE261" i="5" s="1"/>
  <c r="D283" i="5"/>
  <c r="D284" i="5" s="1"/>
  <c r="D292" i="5" s="1"/>
  <c r="CC283" i="5"/>
  <c r="CC284" i="5" s="1"/>
  <c r="CC292" i="5" s="1"/>
  <c r="CN283" i="5"/>
  <c r="CN284" i="5" s="1"/>
  <c r="CN292" i="5" s="1"/>
  <c r="FM283" i="5"/>
  <c r="FM284" i="5" s="1"/>
  <c r="FM292" i="5" s="1"/>
  <c r="AK314" i="5"/>
  <c r="AK315" i="5" s="1"/>
  <c r="AK323" i="5" s="1"/>
  <c r="AV314" i="5"/>
  <c r="AV315" i="5" s="1"/>
  <c r="AV323" i="5" s="1"/>
  <c r="HE314" i="5"/>
  <c r="HE315" i="5" s="1"/>
  <c r="HE323" i="5" s="1"/>
  <c r="CN72" i="6"/>
  <c r="CN73" i="6" s="1"/>
  <c r="CN81" i="6" s="1"/>
  <c r="FX72" i="6"/>
  <c r="FX73" i="6" s="1"/>
  <c r="FX81" i="6" s="1"/>
  <c r="AV103" i="6"/>
  <c r="AV104" i="6" s="1"/>
  <c r="AV112" i="6" s="1"/>
  <c r="EF103" i="6"/>
  <c r="EF104" i="6" s="1"/>
  <c r="EF112" i="6" s="1"/>
  <c r="D134" i="6"/>
  <c r="D135" i="6" s="1"/>
  <c r="D143" i="6" s="1"/>
  <c r="CN134" i="6"/>
  <c r="CN135" i="6" s="1"/>
  <c r="CN143" i="6" s="1"/>
  <c r="FX134" i="6"/>
  <c r="FX135" i="6" s="1"/>
  <c r="FX143" i="6" s="1"/>
  <c r="AV165" i="6"/>
  <c r="AV166" i="6" s="1"/>
  <c r="AV174" i="6" s="1"/>
  <c r="EF165" i="6"/>
  <c r="EF166" i="6" s="1"/>
  <c r="EF174" i="6" s="1"/>
  <c r="D196" i="6"/>
  <c r="D197" i="6" s="1"/>
  <c r="D205" i="6" s="1"/>
  <c r="CN196" i="6"/>
  <c r="CN197" i="6" s="1"/>
  <c r="CN205" i="6" s="1"/>
  <c r="CY196" i="6"/>
  <c r="CY197" i="6" s="1"/>
  <c r="CY205" i="6" s="1"/>
  <c r="FX196" i="6"/>
  <c r="FX197" i="6" s="1"/>
  <c r="FX205" i="6" s="1"/>
  <c r="AV227" i="6"/>
  <c r="AV228" i="6" s="1"/>
  <c r="AV236" i="6" s="1"/>
  <c r="EF227" i="6"/>
  <c r="EF228" i="6" s="1"/>
  <c r="EF236" i="6" s="1"/>
  <c r="D258" i="6"/>
  <c r="D259" i="6" s="1"/>
  <c r="D267" i="6" s="1"/>
  <c r="CN258" i="6"/>
  <c r="CN259" i="6" s="1"/>
  <c r="CN267" i="6" s="1"/>
  <c r="FX258" i="6"/>
  <c r="FX259" i="6" s="1"/>
  <c r="FX267" i="6" s="1"/>
  <c r="AV289" i="6"/>
  <c r="AV290" i="6" s="1"/>
  <c r="AV298" i="6" s="1"/>
  <c r="EF289" i="6"/>
  <c r="EF290" i="6" s="1"/>
  <c r="EF298" i="6" s="1"/>
  <c r="EQ289" i="6"/>
  <c r="EQ290" i="6" s="1"/>
  <c r="EQ298" i="6" s="1"/>
  <c r="D320" i="6"/>
  <c r="D321" i="6" s="1"/>
  <c r="D329" i="6" s="1"/>
  <c r="CN320" i="6"/>
  <c r="CN321" i="6" s="1"/>
  <c r="CN329" i="6" s="1"/>
  <c r="FX320" i="6"/>
  <c r="FX321" i="6" s="1"/>
  <c r="FX329" i="6" s="1"/>
  <c r="DJ66" i="5"/>
  <c r="DJ67" i="5" s="1"/>
  <c r="DJ75" i="5" s="1"/>
  <c r="O97" i="5"/>
  <c r="O98" i="5" s="1"/>
  <c r="O106" i="5" s="1"/>
  <c r="DU97" i="5"/>
  <c r="DU98" i="5" s="1"/>
  <c r="DU106" i="5" s="1"/>
  <c r="O128" i="5"/>
  <c r="O129" i="5" s="1"/>
  <c r="O137" i="5" s="1"/>
  <c r="EQ128" i="5"/>
  <c r="EQ129" i="5" s="1"/>
  <c r="EQ137" i="5" s="1"/>
  <c r="AK159" i="5"/>
  <c r="AK160" i="5" s="1"/>
  <c r="AK168" i="5" s="1"/>
  <c r="BG159" i="5"/>
  <c r="BG160" i="5" s="1"/>
  <c r="BG168" i="5" s="1"/>
  <c r="EQ159" i="5"/>
  <c r="EQ160" i="5" s="1"/>
  <c r="EQ168" i="5" s="1"/>
  <c r="BR190" i="5"/>
  <c r="BR191" i="5" s="1"/>
  <c r="BR199" i="5" s="1"/>
  <c r="FM190" i="5"/>
  <c r="FM191" i="5" s="1"/>
  <c r="FM199" i="5" s="1"/>
  <c r="GI190" i="5"/>
  <c r="GI191" i="5" s="1"/>
  <c r="GI199" i="5" s="1"/>
  <c r="BG221" i="5"/>
  <c r="BG222" i="5" s="1"/>
  <c r="BG230" i="5" s="1"/>
  <c r="EQ221" i="5"/>
  <c r="EQ222" i="5" s="1"/>
  <c r="EQ230" i="5" s="1"/>
  <c r="FB221" i="5"/>
  <c r="FB222" i="5" s="1"/>
  <c r="FB230" i="5" s="1"/>
  <c r="Z252" i="5"/>
  <c r="Z253" i="5" s="1"/>
  <c r="Z261" i="5" s="1"/>
  <c r="GT252" i="5"/>
  <c r="GT253" i="5" s="1"/>
  <c r="GT261" i="5" s="1"/>
  <c r="BR283" i="5"/>
  <c r="BR284" i="5" s="1"/>
  <c r="BR292" i="5" s="1"/>
  <c r="FB283" i="5"/>
  <c r="FB284" i="5" s="1"/>
  <c r="FB292" i="5" s="1"/>
  <c r="Z314" i="5"/>
  <c r="Z315" i="5" s="1"/>
  <c r="Z323" i="5" s="1"/>
  <c r="DJ314" i="5"/>
  <c r="DJ315" i="5" s="1"/>
  <c r="DJ323" i="5" s="1"/>
  <c r="GT314" i="5"/>
  <c r="GT315" i="5" s="1"/>
  <c r="GT323" i="5" s="1"/>
  <c r="CC72" i="6"/>
  <c r="CC73" i="6" s="1"/>
  <c r="CC81" i="6" s="1"/>
  <c r="FM72" i="6"/>
  <c r="FM73" i="6" s="1"/>
  <c r="FM81" i="6" s="1"/>
  <c r="AK103" i="6"/>
  <c r="AK104" i="6" s="1"/>
  <c r="AK112" i="6" s="1"/>
  <c r="DU103" i="6"/>
  <c r="DU104" i="6" s="1"/>
  <c r="DU112" i="6" s="1"/>
  <c r="CC134" i="6"/>
  <c r="CC135" i="6" s="1"/>
  <c r="CC143" i="6" s="1"/>
  <c r="FM134" i="6"/>
  <c r="FM135" i="6" s="1"/>
  <c r="FM143" i="6" s="1"/>
  <c r="AK165" i="6"/>
  <c r="AK166" i="6" s="1"/>
  <c r="AK174" i="6" s="1"/>
  <c r="DU165" i="6"/>
  <c r="DU166" i="6" s="1"/>
  <c r="DU174" i="6" s="1"/>
  <c r="HE165" i="6"/>
  <c r="HE166" i="6" s="1"/>
  <c r="HE174" i="6" s="1"/>
  <c r="CC196" i="6"/>
  <c r="CC197" i="6" s="1"/>
  <c r="CC205" i="6" s="1"/>
  <c r="FM196" i="6"/>
  <c r="FM197" i="6" s="1"/>
  <c r="FM205" i="6" s="1"/>
  <c r="DU227" i="6"/>
  <c r="DU228" i="6" s="1"/>
  <c r="DU236" i="6" s="1"/>
  <c r="HE227" i="6"/>
  <c r="HE228" i="6" s="1"/>
  <c r="HE236" i="6" s="1"/>
  <c r="CC258" i="6"/>
  <c r="CC259" i="6" s="1"/>
  <c r="CC267" i="6" s="1"/>
  <c r="FM258" i="6"/>
  <c r="FM259" i="6" s="1"/>
  <c r="FM267" i="6" s="1"/>
  <c r="DU289" i="6"/>
  <c r="DU290" i="6" s="1"/>
  <c r="DU298" i="6" s="1"/>
  <c r="HE289" i="6"/>
  <c r="HE290" i="6" s="1"/>
  <c r="HE298" i="6" s="1"/>
  <c r="CC320" i="6"/>
  <c r="CC321" i="6" s="1"/>
  <c r="CC329" i="6" s="1"/>
  <c r="FM320" i="6"/>
  <c r="FM321" i="6" s="1"/>
  <c r="FM329" i="6" s="1"/>
  <c r="EF128" i="5"/>
  <c r="EF129" i="5" s="1"/>
  <c r="EF137" i="5" s="1"/>
  <c r="O159" i="5"/>
  <c r="O160" i="5" s="1"/>
  <c r="O168" i="5" s="1"/>
  <c r="EF159" i="5"/>
  <c r="EF160" i="5" s="1"/>
  <c r="EF168" i="5" s="1"/>
  <c r="FB190" i="5"/>
  <c r="FB191" i="5" s="1"/>
  <c r="FB199" i="5" s="1"/>
  <c r="AV221" i="5"/>
  <c r="AV222" i="5" s="1"/>
  <c r="AV230" i="5" s="1"/>
  <c r="EF221" i="5"/>
  <c r="EF222" i="5" s="1"/>
  <c r="EF230" i="5" s="1"/>
  <c r="D252" i="5"/>
  <c r="D253" i="5" s="1"/>
  <c r="D261" i="5" s="1"/>
  <c r="CY252" i="5"/>
  <c r="CY253" i="5" s="1"/>
  <c r="CY261" i="5" s="1"/>
  <c r="DJ252" i="5"/>
  <c r="DJ253" i="5" s="1"/>
  <c r="DJ261" i="5" s="1"/>
  <c r="GI252" i="5"/>
  <c r="GI253" i="5" s="1"/>
  <c r="GI261" i="5" s="1"/>
  <c r="BG283" i="5"/>
  <c r="BG284" i="5" s="1"/>
  <c r="BG292" i="5" s="1"/>
  <c r="O314" i="5"/>
  <c r="O315" i="5" s="1"/>
  <c r="O323" i="5" s="1"/>
  <c r="DU314" i="5"/>
  <c r="DU315" i="5" s="1"/>
  <c r="DU323" i="5" s="1"/>
  <c r="GI314" i="5"/>
  <c r="GI315" i="5" s="1"/>
  <c r="GI323" i="5" s="1"/>
  <c r="BR72" i="6"/>
  <c r="BR73" i="6" s="1"/>
  <c r="BR81" i="6" s="1"/>
  <c r="FB72" i="6"/>
  <c r="FB73" i="6" s="1"/>
  <c r="FB81" i="6" s="1"/>
  <c r="Z103" i="6"/>
  <c r="Z104" i="6" s="1"/>
  <c r="Z112" i="6" s="1"/>
  <c r="DJ103" i="6"/>
  <c r="DJ104" i="6" s="1"/>
  <c r="DJ112" i="6" s="1"/>
  <c r="GT103" i="6"/>
  <c r="GT104" i="6" s="1"/>
  <c r="GT112" i="6" s="1"/>
  <c r="FB134" i="6"/>
  <c r="FB135" i="6" s="1"/>
  <c r="FB143" i="6" s="1"/>
  <c r="Z165" i="6"/>
  <c r="Z166" i="6" s="1"/>
  <c r="Z174" i="6" s="1"/>
  <c r="DJ165" i="6"/>
  <c r="DJ166" i="6" s="1"/>
  <c r="DJ174" i="6" s="1"/>
  <c r="GT165" i="6"/>
  <c r="GT166" i="6" s="1"/>
  <c r="GT174" i="6" s="1"/>
  <c r="BR196" i="6"/>
  <c r="BR197" i="6" s="1"/>
  <c r="BR205" i="6" s="1"/>
  <c r="AK227" i="6"/>
  <c r="AK228" i="6" s="1"/>
  <c r="AK236" i="6" s="1"/>
  <c r="GT227" i="6"/>
  <c r="GT228" i="6" s="1"/>
  <c r="GT236" i="6" s="1"/>
  <c r="BR258" i="6"/>
  <c r="BR259" i="6" s="1"/>
  <c r="BR267" i="6" s="1"/>
  <c r="FB258" i="6"/>
  <c r="FB259" i="6" s="1"/>
  <c r="FB267" i="6" s="1"/>
  <c r="Z289" i="6"/>
  <c r="Z290" i="6" s="1"/>
  <c r="Z298" i="6" s="1"/>
  <c r="DJ289" i="6"/>
  <c r="DJ290" i="6" s="1"/>
  <c r="DJ298" i="6" s="1"/>
  <c r="GT289" i="6"/>
  <c r="GT290" i="6" s="1"/>
  <c r="GT298" i="6" s="1"/>
  <c r="BR320" i="6"/>
  <c r="BR321" i="6" s="1"/>
  <c r="BR329" i="6" s="1"/>
  <c r="FB320" i="6"/>
  <c r="FB321" i="6" s="1"/>
  <c r="FB329" i="6" s="1"/>
  <c r="HE97" i="5"/>
  <c r="HE98" i="5" s="1"/>
  <c r="HE106" i="5" s="1"/>
  <c r="DJ128" i="5"/>
  <c r="DJ129" i="5" s="1"/>
  <c r="DJ137" i="5" s="1"/>
  <c r="D159" i="5"/>
  <c r="D160" i="5" s="1"/>
  <c r="D168" i="5" s="1"/>
  <c r="DU159" i="5"/>
  <c r="DU160" i="5" s="1"/>
  <c r="DU168" i="5" s="1"/>
  <c r="AK190" i="5"/>
  <c r="AK191" i="5" s="1"/>
  <c r="AK199" i="5" s="1"/>
  <c r="BG190" i="5"/>
  <c r="BG191" i="5" s="1"/>
  <c r="BG199" i="5" s="1"/>
  <c r="AK221" i="5"/>
  <c r="AK222" i="5" s="1"/>
  <c r="AK230" i="5" s="1"/>
  <c r="HE221" i="5"/>
  <c r="HE222" i="5" s="1"/>
  <c r="HE230" i="5" s="1"/>
  <c r="CN252" i="5"/>
  <c r="CN253" i="5" s="1"/>
  <c r="CN261" i="5" s="1"/>
  <c r="FX252" i="5"/>
  <c r="FX253" i="5" s="1"/>
  <c r="FX261" i="5" s="1"/>
  <c r="AV283" i="5"/>
  <c r="AV284" i="5" s="1"/>
  <c r="AV292" i="5" s="1"/>
  <c r="EF283" i="5"/>
  <c r="EF284" i="5" s="1"/>
  <c r="EF292" i="5" s="1"/>
  <c r="EQ283" i="5"/>
  <c r="EQ284" i="5" s="1"/>
  <c r="EQ292" i="5" s="1"/>
  <c r="D314" i="5"/>
  <c r="D315" i="5" s="1"/>
  <c r="D323" i="5" s="1"/>
  <c r="CN314" i="5"/>
  <c r="CN315" i="5" s="1"/>
  <c r="CN323" i="5" s="1"/>
  <c r="CY314" i="5"/>
  <c r="CY315" i="5" s="1"/>
  <c r="CY323" i="5" s="1"/>
  <c r="BG72" i="6"/>
  <c r="BG73" i="6" s="1"/>
  <c r="BG81" i="6" s="1"/>
  <c r="EQ72" i="6"/>
  <c r="EQ73" i="6" s="1"/>
  <c r="EQ81" i="6" s="1"/>
  <c r="O103" i="6"/>
  <c r="O104" i="6" s="1"/>
  <c r="O112" i="6" s="1"/>
  <c r="CY103" i="6"/>
  <c r="CY104" i="6" s="1"/>
  <c r="CY112" i="6" s="1"/>
  <c r="GI103" i="6"/>
  <c r="GI104" i="6" s="1"/>
  <c r="GI112" i="6" s="1"/>
  <c r="HE103" i="6"/>
  <c r="HE104" i="6" s="1"/>
  <c r="HE112" i="6" s="1"/>
  <c r="BG134" i="6"/>
  <c r="BG135" i="6" s="1"/>
  <c r="BG143" i="6" s="1"/>
  <c r="BR134" i="6"/>
  <c r="BR135" i="6" s="1"/>
  <c r="BR143" i="6" s="1"/>
  <c r="EQ134" i="6"/>
  <c r="EQ135" i="6" s="1"/>
  <c r="EQ143" i="6" s="1"/>
  <c r="O165" i="6"/>
  <c r="O166" i="6" s="1"/>
  <c r="O174" i="6" s="1"/>
  <c r="CY165" i="6"/>
  <c r="CY166" i="6" s="1"/>
  <c r="CY174" i="6" s="1"/>
  <c r="BG196" i="6"/>
  <c r="BG197" i="6" s="1"/>
  <c r="BG205" i="6" s="1"/>
  <c r="EQ196" i="6"/>
  <c r="EQ197" i="6" s="1"/>
  <c r="EQ205" i="6" s="1"/>
  <c r="FB196" i="6"/>
  <c r="FB197" i="6" s="1"/>
  <c r="FB205" i="6" s="1"/>
  <c r="O227" i="6"/>
  <c r="O228" i="6" s="1"/>
  <c r="O236" i="6" s="1"/>
  <c r="Z227" i="6"/>
  <c r="Z228" i="6" s="1"/>
  <c r="Z236" i="6" s="1"/>
  <c r="CY227" i="6"/>
  <c r="CY228" i="6" s="1"/>
  <c r="CY236" i="6" s="1"/>
  <c r="DJ227" i="6"/>
  <c r="DJ228" i="6" s="1"/>
  <c r="DJ236" i="6" s="1"/>
  <c r="GI227" i="6"/>
  <c r="GI228" i="6" s="1"/>
  <c r="GI236" i="6" s="1"/>
  <c r="BG258" i="6"/>
  <c r="BG259" i="6" s="1"/>
  <c r="BG267" i="6" s="1"/>
  <c r="EQ258" i="6"/>
  <c r="EQ259" i="6" s="1"/>
  <c r="EQ267" i="6" s="1"/>
  <c r="O289" i="6"/>
  <c r="O290" i="6" s="1"/>
  <c r="O298" i="6" s="1"/>
  <c r="AK289" i="6"/>
  <c r="AK290" i="6" s="1"/>
  <c r="AK298" i="6" s="1"/>
  <c r="CY289" i="6"/>
  <c r="CY290" i="6" s="1"/>
  <c r="CY298" i="6" s="1"/>
  <c r="GI289" i="6"/>
  <c r="GI290" i="6" s="1"/>
  <c r="GI298" i="6" s="1"/>
  <c r="EQ320" i="6"/>
  <c r="EQ321" i="6" s="1"/>
  <c r="EQ329" i="6" s="1"/>
  <c r="FX66" i="5"/>
  <c r="FX67" i="5" s="1"/>
  <c r="FX75" i="5" s="1"/>
  <c r="CN97" i="5"/>
  <c r="CN98" i="5" s="1"/>
  <c r="CN106" i="5" s="1"/>
  <c r="D190" i="5"/>
  <c r="D191" i="5" s="1"/>
  <c r="D199" i="5" s="1"/>
  <c r="D221" i="5"/>
  <c r="D222" i="5" s="1"/>
  <c r="D230" i="5" s="1"/>
  <c r="CY221" i="5"/>
  <c r="CY222" i="5" s="1"/>
  <c r="CY230" i="5" s="1"/>
  <c r="GI221" i="5"/>
  <c r="GI222" i="5" s="1"/>
  <c r="GI230" i="5" s="1"/>
  <c r="FB252" i="5"/>
  <c r="FB253" i="5" s="1"/>
  <c r="FB261" i="5" s="1"/>
  <c r="AK72" i="6"/>
  <c r="AK73" i="6" s="1"/>
  <c r="AK81" i="6" s="1"/>
  <c r="FM165" i="6"/>
  <c r="FM166" i="6" s="1"/>
  <c r="FM174" i="6" s="1"/>
  <c r="AK196" i="6"/>
  <c r="AK197" i="6" s="1"/>
  <c r="AK205" i="6" s="1"/>
  <c r="EF196" i="6"/>
  <c r="EF197" i="6" s="1"/>
  <c r="EF205" i="6" s="1"/>
  <c r="AK258" i="6"/>
  <c r="AK259" i="6" s="1"/>
  <c r="AK267" i="6" s="1"/>
  <c r="HE258" i="6"/>
  <c r="HE259" i="6" s="1"/>
  <c r="HE267" i="6" s="1"/>
  <c r="FM289" i="6"/>
  <c r="FM290" i="6" s="1"/>
  <c r="FM298" i="6" s="1"/>
  <c r="HE320" i="6"/>
  <c r="HE321" i="6" s="1"/>
  <c r="HE329" i="6" s="1"/>
  <c r="EQ351" i="6"/>
  <c r="EQ352" i="6" s="1"/>
  <c r="EQ360" i="6" s="1"/>
  <c r="Z66" i="5"/>
  <c r="Z67" i="5" s="1"/>
  <c r="Z75" i="5" s="1"/>
  <c r="BG128" i="5"/>
  <c r="BG129" i="5" s="1"/>
  <c r="BG137" i="5" s="1"/>
  <c r="HE128" i="5"/>
  <c r="HE129" i="5" s="1"/>
  <c r="HE137" i="5" s="1"/>
  <c r="DJ190" i="5"/>
  <c r="DJ191" i="5" s="1"/>
  <c r="DJ199" i="5" s="1"/>
  <c r="AK283" i="5"/>
  <c r="AK284" i="5" s="1"/>
  <c r="AK292" i="5" s="1"/>
  <c r="DJ283" i="5"/>
  <c r="DJ284" i="5" s="1"/>
  <c r="DJ292" i="5" s="1"/>
  <c r="BR314" i="5"/>
  <c r="BR315" i="5" s="1"/>
  <c r="BR323" i="5" s="1"/>
  <c r="DU72" i="6"/>
  <c r="DU73" i="6" s="1"/>
  <c r="DU81" i="6" s="1"/>
  <c r="HE72" i="6"/>
  <c r="HE73" i="6" s="1"/>
  <c r="HE81" i="6" s="1"/>
  <c r="FM103" i="6"/>
  <c r="FM104" i="6" s="1"/>
  <c r="FM112" i="6" s="1"/>
  <c r="DU134" i="6"/>
  <c r="DU135" i="6" s="1"/>
  <c r="DU143" i="6" s="1"/>
  <c r="DU196" i="6"/>
  <c r="DU197" i="6" s="1"/>
  <c r="DU205" i="6" s="1"/>
  <c r="CC227" i="6"/>
  <c r="CC228" i="6" s="1"/>
  <c r="CC236" i="6" s="1"/>
  <c r="DU258" i="6"/>
  <c r="DU259" i="6" s="1"/>
  <c r="DU267" i="6" s="1"/>
  <c r="AK320" i="6"/>
  <c r="AK321" i="6" s="1"/>
  <c r="AK329" i="6" s="1"/>
  <c r="DU320" i="6"/>
  <c r="DU321" i="6" s="1"/>
  <c r="DU329" i="6" s="1"/>
  <c r="O66" i="5"/>
  <c r="O67" i="5" s="1"/>
  <c r="O75" i="5" s="1"/>
  <c r="FB66" i="5"/>
  <c r="FB67" i="5" s="1"/>
  <c r="FB75" i="5" s="1"/>
  <c r="BR97" i="5"/>
  <c r="BR98" i="5" s="1"/>
  <c r="BR106" i="5" s="1"/>
  <c r="FM97" i="5"/>
  <c r="FM98" i="5" s="1"/>
  <c r="FM106" i="5" s="1"/>
  <c r="Z128" i="5"/>
  <c r="Z129" i="5" s="1"/>
  <c r="Z137" i="5" s="1"/>
  <c r="AV128" i="5"/>
  <c r="AV129" i="5" s="1"/>
  <c r="AV137" i="5" s="1"/>
  <c r="GI128" i="5"/>
  <c r="GI129" i="5" s="1"/>
  <c r="GI137" i="5" s="1"/>
  <c r="GT128" i="5"/>
  <c r="GT129" i="5" s="1"/>
  <c r="GT137" i="5" s="1"/>
  <c r="CC159" i="5"/>
  <c r="CC160" i="5" s="1"/>
  <c r="CC168" i="5" s="1"/>
  <c r="CY190" i="5"/>
  <c r="CY191" i="5" s="1"/>
  <c r="CY199" i="5" s="1"/>
  <c r="HE190" i="5"/>
  <c r="HE191" i="5" s="1"/>
  <c r="HE199" i="5" s="1"/>
  <c r="CN221" i="5"/>
  <c r="CN222" i="5" s="1"/>
  <c r="CN230" i="5" s="1"/>
  <c r="FX221" i="5"/>
  <c r="FX222" i="5" s="1"/>
  <c r="FX230" i="5" s="1"/>
  <c r="BG252" i="5"/>
  <c r="BG253" i="5" s="1"/>
  <c r="BG261" i="5" s="1"/>
  <c r="BR252" i="5"/>
  <c r="BR253" i="5" s="1"/>
  <c r="BR261" i="5" s="1"/>
  <c r="EQ252" i="5"/>
  <c r="EQ253" i="5" s="1"/>
  <c r="EQ261" i="5" s="1"/>
  <c r="O283" i="5"/>
  <c r="O284" i="5" s="1"/>
  <c r="O292" i="5" s="1"/>
  <c r="CY283" i="5"/>
  <c r="CY284" i="5" s="1"/>
  <c r="CY292" i="5" s="1"/>
  <c r="GI283" i="5"/>
  <c r="GI284" i="5" s="1"/>
  <c r="GI292" i="5" s="1"/>
  <c r="EQ314" i="5"/>
  <c r="EQ315" i="5" s="1"/>
  <c r="EQ323" i="5" s="1"/>
  <c r="Z72" i="6"/>
  <c r="Z73" i="6" s="1"/>
  <c r="Z81" i="6" s="1"/>
  <c r="DJ72" i="6"/>
  <c r="DJ73" i="6" s="1"/>
  <c r="DJ81" i="6" s="1"/>
  <c r="GT72" i="6"/>
  <c r="GT73" i="6" s="1"/>
  <c r="GT81" i="6" s="1"/>
  <c r="BR103" i="6"/>
  <c r="BR104" i="6" s="1"/>
  <c r="BR112" i="6" s="1"/>
  <c r="FB103" i="6"/>
  <c r="FB104" i="6" s="1"/>
  <c r="FB112" i="6" s="1"/>
  <c r="Z134" i="6"/>
  <c r="Z135" i="6" s="1"/>
  <c r="Z143" i="6" s="1"/>
  <c r="AK134" i="6"/>
  <c r="AK135" i="6" s="1"/>
  <c r="AK143" i="6" s="1"/>
  <c r="DJ134" i="6"/>
  <c r="DJ135" i="6" s="1"/>
  <c r="DJ143" i="6" s="1"/>
  <c r="GT134" i="6"/>
  <c r="GT135" i="6" s="1"/>
  <c r="GT143" i="6" s="1"/>
  <c r="HE134" i="6"/>
  <c r="HE135" i="6" s="1"/>
  <c r="HE143" i="6" s="1"/>
  <c r="FB165" i="6"/>
  <c r="FB166" i="6" s="1"/>
  <c r="FB174" i="6" s="1"/>
  <c r="Z196" i="6"/>
  <c r="Z197" i="6" s="1"/>
  <c r="Z205" i="6" s="1"/>
  <c r="GT196" i="6"/>
  <c r="GT197" i="6" s="1"/>
  <c r="GT205" i="6" s="1"/>
  <c r="FM227" i="6"/>
  <c r="FM228" i="6" s="1"/>
  <c r="FM236" i="6" s="1"/>
  <c r="Z258" i="6"/>
  <c r="Z259" i="6" s="1"/>
  <c r="Z267" i="6" s="1"/>
  <c r="GT258" i="6"/>
  <c r="GT259" i="6" s="1"/>
  <c r="GT267" i="6" s="1"/>
  <c r="BR289" i="6"/>
  <c r="BR290" i="6" s="1"/>
  <c r="BR298" i="6" s="1"/>
  <c r="CC289" i="6"/>
  <c r="CC290" i="6" s="1"/>
  <c r="CC298" i="6" s="1"/>
  <c r="FB289" i="6"/>
  <c r="FB290" i="6" s="1"/>
  <c r="FB298" i="6" s="1"/>
  <c r="Z320" i="6"/>
  <c r="Z321" i="6" s="1"/>
  <c r="Z329" i="6" s="1"/>
  <c r="DJ320" i="6"/>
  <c r="DJ321" i="6" s="1"/>
  <c r="DJ329" i="6" s="1"/>
  <c r="GT320" i="6"/>
  <c r="GT321" i="6" s="1"/>
  <c r="GT329" i="6" s="1"/>
  <c r="Z351" i="6"/>
  <c r="Z352" i="6" s="1"/>
  <c r="Z360" i="6" s="1"/>
  <c r="DJ351" i="6"/>
  <c r="DJ352" i="6" s="1"/>
  <c r="DJ360" i="6" s="1"/>
  <c r="GT351" i="6"/>
  <c r="GT352" i="6" s="1"/>
  <c r="GT360" i="6" s="1"/>
  <c r="BG66" i="5"/>
  <c r="BG67" i="5" s="1"/>
  <c r="BG75" i="5" s="1"/>
  <c r="FX97" i="5"/>
  <c r="FX98" i="5" s="1"/>
  <c r="FX106" i="5" s="1"/>
  <c r="CN159" i="5"/>
  <c r="CN160" i="5" s="1"/>
  <c r="CN168" i="5" s="1"/>
  <c r="Z221" i="5"/>
  <c r="Z222" i="5" s="1"/>
  <c r="Z230" i="5" s="1"/>
  <c r="Z283" i="5"/>
  <c r="Z284" i="5" s="1"/>
  <c r="Z292" i="5" s="1"/>
  <c r="GT283" i="5"/>
  <c r="GT284" i="5" s="1"/>
  <c r="GT292" i="5" s="1"/>
  <c r="FB314" i="5"/>
  <c r="FB315" i="5" s="1"/>
  <c r="FB323" i="5" s="1"/>
  <c r="EF72" i="6"/>
  <c r="EF73" i="6" s="1"/>
  <c r="EF81" i="6" s="1"/>
  <c r="EQ66" i="5"/>
  <c r="EQ67" i="5" s="1"/>
  <c r="EQ75" i="5" s="1"/>
  <c r="CC97" i="5"/>
  <c r="CC98" i="5" s="1"/>
  <c r="CC106" i="5" s="1"/>
  <c r="FB97" i="5"/>
  <c r="FB98" i="5" s="1"/>
  <c r="FB106" i="5" s="1"/>
  <c r="BR159" i="5"/>
  <c r="BR160" i="5" s="1"/>
  <c r="BR168" i="5" s="1"/>
  <c r="CY159" i="5"/>
  <c r="CY160" i="5" s="1"/>
  <c r="CY168" i="5" s="1"/>
  <c r="GT159" i="5"/>
  <c r="GT160" i="5" s="1"/>
  <c r="GT168" i="5" s="1"/>
  <c r="HE159" i="5"/>
  <c r="HE160" i="5" s="1"/>
  <c r="HE168" i="5" s="1"/>
  <c r="CC190" i="5"/>
  <c r="CC191" i="5" s="1"/>
  <c r="CC199" i="5" s="1"/>
  <c r="GT190" i="5"/>
  <c r="GT191" i="5" s="1"/>
  <c r="GT199" i="5" s="1"/>
  <c r="CC221" i="5"/>
  <c r="CC222" i="5" s="1"/>
  <c r="CC230" i="5" s="1"/>
  <c r="FM221" i="5"/>
  <c r="FM222" i="5" s="1"/>
  <c r="FM230" i="5" s="1"/>
  <c r="AV252" i="5"/>
  <c r="AV253" i="5" s="1"/>
  <c r="AV261" i="5" s="1"/>
  <c r="EF252" i="5"/>
  <c r="EF253" i="5" s="1"/>
  <c r="EF261" i="5" s="1"/>
  <c r="FX283" i="5"/>
  <c r="FX284" i="5" s="1"/>
  <c r="FX292" i="5" s="1"/>
  <c r="BG314" i="5"/>
  <c r="BG315" i="5" s="1"/>
  <c r="BG323" i="5" s="1"/>
  <c r="EF314" i="5"/>
  <c r="EF315" i="5" s="1"/>
  <c r="EF323" i="5" s="1"/>
  <c r="O72" i="6"/>
  <c r="O73" i="6" s="1"/>
  <c r="O81" i="6" s="1"/>
  <c r="CY72" i="6"/>
  <c r="CY73" i="6" s="1"/>
  <c r="CY81" i="6" s="1"/>
  <c r="GI72" i="6"/>
  <c r="GI73" i="6" s="1"/>
  <c r="GI81" i="6" s="1"/>
  <c r="BG103" i="6"/>
  <c r="BG104" i="6" s="1"/>
  <c r="BG112" i="6" s="1"/>
  <c r="CC103" i="6"/>
  <c r="CC104" i="6" s="1"/>
  <c r="CC112" i="6" s="1"/>
  <c r="EQ103" i="6"/>
  <c r="EQ104" i="6" s="1"/>
  <c r="EQ112" i="6" s="1"/>
  <c r="O134" i="6"/>
  <c r="O135" i="6" s="1"/>
  <c r="O143" i="6" s="1"/>
  <c r="CY134" i="6"/>
  <c r="CY135" i="6" s="1"/>
  <c r="CY143" i="6" s="1"/>
  <c r="GI134" i="6"/>
  <c r="GI135" i="6" s="1"/>
  <c r="GI143" i="6" s="1"/>
  <c r="BG165" i="6"/>
  <c r="BG166" i="6" s="1"/>
  <c r="BG174" i="6" s="1"/>
  <c r="BR165" i="6"/>
  <c r="BR166" i="6" s="1"/>
  <c r="BR174" i="6" s="1"/>
  <c r="CC165" i="6"/>
  <c r="CC166" i="6" s="1"/>
  <c r="CC174" i="6" s="1"/>
  <c r="EQ165" i="6"/>
  <c r="EQ166" i="6" s="1"/>
  <c r="EQ174" i="6" s="1"/>
  <c r="O196" i="6"/>
  <c r="O197" i="6" s="1"/>
  <c r="O205" i="6" s="1"/>
  <c r="DJ196" i="6"/>
  <c r="DJ197" i="6" s="1"/>
  <c r="DJ205" i="6" s="1"/>
  <c r="GI196" i="6"/>
  <c r="GI197" i="6" s="1"/>
  <c r="GI205" i="6" s="1"/>
  <c r="HE196" i="6"/>
  <c r="HE197" i="6" s="1"/>
  <c r="HE205" i="6" s="1"/>
  <c r="BG227" i="6"/>
  <c r="BG228" i="6" s="1"/>
  <c r="BG236" i="6" s="1"/>
  <c r="BR227" i="6"/>
  <c r="BR228" i="6" s="1"/>
  <c r="BR236" i="6" s="1"/>
  <c r="EQ227" i="6"/>
  <c r="EQ228" i="6" s="1"/>
  <c r="EQ236" i="6" s="1"/>
  <c r="FB227" i="6"/>
  <c r="FB228" i="6" s="1"/>
  <c r="FB236" i="6" s="1"/>
  <c r="O258" i="6"/>
  <c r="O259" i="6" s="1"/>
  <c r="O267" i="6" s="1"/>
  <c r="CY258" i="6"/>
  <c r="CY259" i="6" s="1"/>
  <c r="CY267" i="6" s="1"/>
  <c r="DJ258" i="6"/>
  <c r="DJ259" i="6" s="1"/>
  <c r="DJ267" i="6" s="1"/>
  <c r="GI258" i="6"/>
  <c r="GI259" i="6" s="1"/>
  <c r="GI267" i="6" s="1"/>
  <c r="BG289" i="6"/>
  <c r="BG290" i="6" s="1"/>
  <c r="BG298" i="6" s="1"/>
  <c r="O320" i="6"/>
  <c r="O321" i="6" s="1"/>
  <c r="O329" i="6" s="1"/>
  <c r="CY320" i="6"/>
  <c r="CY321" i="6" s="1"/>
  <c r="CY329" i="6" s="1"/>
  <c r="GI320" i="6"/>
  <c r="GI321" i="6" s="1"/>
  <c r="GI329" i="6" s="1"/>
  <c r="AK351" i="6"/>
  <c r="AK352" i="6" s="1"/>
  <c r="AK360" i="6" s="1"/>
  <c r="DU351" i="6"/>
  <c r="DU352" i="6" s="1"/>
  <c r="DU360" i="6" s="1"/>
  <c r="HE351" i="6"/>
  <c r="HE352" i="6" s="1"/>
  <c r="HE360" i="6" s="1"/>
  <c r="E179" i="2" l="1"/>
  <c r="E178" i="2"/>
  <c r="E177" i="2"/>
  <c r="E176" i="2"/>
  <c r="E175" i="2"/>
  <c r="E174" i="2"/>
  <c r="E173" i="2"/>
  <c r="E172" i="2"/>
  <c r="E171" i="2"/>
  <c r="E170" i="2"/>
  <c r="E169" i="2"/>
  <c r="E168" i="2"/>
  <c r="E167" i="2"/>
  <c r="E166" i="2"/>
  <c r="E165" i="2"/>
  <c r="E164" i="2"/>
  <c r="E163" i="2"/>
  <c r="E162" i="2"/>
  <c r="E161" i="2"/>
  <c r="HC87" i="5" l="1"/>
  <c r="HC118" i="5" s="1"/>
  <c r="HC149" i="5" s="1"/>
  <c r="HC180" i="5" s="1"/>
  <c r="HC211" i="5" s="1"/>
  <c r="HC242" i="5" s="1"/>
  <c r="HC273" i="5" s="1"/>
  <c r="HC304" i="5" s="1"/>
  <c r="GG87" i="5"/>
  <c r="GG118" i="5" s="1"/>
  <c r="GG149" i="5" s="1"/>
  <c r="GG180" i="5" s="1"/>
  <c r="GG211" i="5" s="1"/>
  <c r="GG242" i="5" s="1"/>
  <c r="GG273" i="5" s="1"/>
  <c r="GG304" i="5" s="1"/>
  <c r="FV87" i="5"/>
  <c r="FV118" i="5" s="1"/>
  <c r="FV149" i="5" s="1"/>
  <c r="FV180" i="5" s="1"/>
  <c r="FV211" i="5" s="1"/>
  <c r="FV242" i="5" s="1"/>
  <c r="FV273" i="5" s="1"/>
  <c r="FV304" i="5" s="1"/>
  <c r="DS87" i="5"/>
  <c r="DS118" i="5" s="1"/>
  <c r="DS149" i="5" s="1"/>
  <c r="DS180" i="5" s="1"/>
  <c r="DS211" i="5" s="1"/>
  <c r="DS242" i="5" s="1"/>
  <c r="DS273" i="5" s="1"/>
  <c r="DS304" i="5" s="1"/>
  <c r="CW87" i="5"/>
  <c r="CW118" i="5" s="1"/>
  <c r="CW149" i="5" s="1"/>
  <c r="CW180" i="5" s="1"/>
  <c r="CW211" i="5" s="1"/>
  <c r="CW242" i="5" s="1"/>
  <c r="CW273" i="5" s="1"/>
  <c r="CW304" i="5" s="1"/>
  <c r="CL87" i="5"/>
  <c r="CL118" i="5" s="1"/>
  <c r="CL149" i="5" s="1"/>
  <c r="CL180" i="5" s="1"/>
  <c r="CL211" i="5" s="1"/>
  <c r="CL242" i="5" s="1"/>
  <c r="CL273" i="5" s="1"/>
  <c r="CL304" i="5" s="1"/>
  <c r="AI87" i="5"/>
  <c r="AI118" i="5" s="1"/>
  <c r="AI149" i="5" s="1"/>
  <c r="AI180" i="5" s="1"/>
  <c r="AI211" i="5" s="1"/>
  <c r="AI242" i="5" s="1"/>
  <c r="AI273" i="5" s="1"/>
  <c r="AI304" i="5" s="1"/>
  <c r="M87" i="5"/>
  <c r="M118" i="5" s="1"/>
  <c r="M149" i="5" s="1"/>
  <c r="M180" i="5" s="1"/>
  <c r="M211" i="5" s="1"/>
  <c r="M242" i="5" s="1"/>
  <c r="M273" i="5" s="1"/>
  <c r="M304" i="5" s="1"/>
  <c r="B87" i="5"/>
  <c r="B118" i="5" s="1"/>
  <c r="B149" i="5" s="1"/>
  <c r="B180" i="5" s="1"/>
  <c r="B211" i="5" s="1"/>
  <c r="B242" i="5" s="1"/>
  <c r="B273" i="5" s="1"/>
  <c r="B304" i="5" s="1"/>
  <c r="HC56" i="5"/>
  <c r="GR56" i="5"/>
  <c r="GR87" i="5" s="1"/>
  <c r="GR118" i="5" s="1"/>
  <c r="GR149" i="5" s="1"/>
  <c r="GR180" i="5" s="1"/>
  <c r="GR211" i="5" s="1"/>
  <c r="GR242" i="5" s="1"/>
  <c r="GR273" i="5" s="1"/>
  <c r="GR304" i="5" s="1"/>
  <c r="GG56" i="5"/>
  <c r="FV56" i="5"/>
  <c r="FK56" i="5"/>
  <c r="FK87" i="5" s="1"/>
  <c r="FK118" i="5" s="1"/>
  <c r="FK149" i="5" s="1"/>
  <c r="FK180" i="5" s="1"/>
  <c r="FK211" i="5" s="1"/>
  <c r="FK242" i="5" s="1"/>
  <c r="FK273" i="5" s="1"/>
  <c r="FK304" i="5" s="1"/>
  <c r="EZ56" i="5"/>
  <c r="EZ87" i="5" s="1"/>
  <c r="EZ118" i="5" s="1"/>
  <c r="EZ149" i="5" s="1"/>
  <c r="EZ180" i="5" s="1"/>
  <c r="EZ211" i="5" s="1"/>
  <c r="EZ242" i="5" s="1"/>
  <c r="EZ273" i="5" s="1"/>
  <c r="EZ304" i="5" s="1"/>
  <c r="EO56" i="5"/>
  <c r="EO87" i="5" s="1"/>
  <c r="EO118" i="5" s="1"/>
  <c r="EO149" i="5" s="1"/>
  <c r="EO180" i="5" s="1"/>
  <c r="EO211" i="5" s="1"/>
  <c r="EO242" i="5" s="1"/>
  <c r="EO273" i="5" s="1"/>
  <c r="EO304" i="5" s="1"/>
  <c r="ED56" i="5"/>
  <c r="ED87" i="5" s="1"/>
  <c r="ED118" i="5" s="1"/>
  <c r="ED149" i="5" s="1"/>
  <c r="ED180" i="5" s="1"/>
  <c r="ED211" i="5" s="1"/>
  <c r="ED242" i="5" s="1"/>
  <c r="ED273" i="5" s="1"/>
  <c r="ED304" i="5" s="1"/>
  <c r="DS56" i="5"/>
  <c r="DH56" i="5"/>
  <c r="DH87" i="5" s="1"/>
  <c r="DH118" i="5" s="1"/>
  <c r="DH149" i="5" s="1"/>
  <c r="DH180" i="5" s="1"/>
  <c r="DH211" i="5" s="1"/>
  <c r="DH242" i="5" s="1"/>
  <c r="DH273" i="5" s="1"/>
  <c r="DH304" i="5" s="1"/>
  <c r="CW56" i="5"/>
  <c r="CL56" i="5"/>
  <c r="CA56" i="5"/>
  <c r="CA87" i="5" s="1"/>
  <c r="CA118" i="5" s="1"/>
  <c r="CA149" i="5" s="1"/>
  <c r="CA180" i="5" s="1"/>
  <c r="CA211" i="5" s="1"/>
  <c r="CA242" i="5" s="1"/>
  <c r="CA273" i="5" s="1"/>
  <c r="CA304" i="5" s="1"/>
  <c r="BP56" i="5"/>
  <c r="BP87" i="5" s="1"/>
  <c r="BP118" i="5" s="1"/>
  <c r="BP149" i="5" s="1"/>
  <c r="BP180" i="5" s="1"/>
  <c r="BP211" i="5" s="1"/>
  <c r="BP242" i="5" s="1"/>
  <c r="BP273" i="5" s="1"/>
  <c r="BP304" i="5" s="1"/>
  <c r="BE56" i="5"/>
  <c r="BE87" i="5" s="1"/>
  <c r="BE118" i="5" s="1"/>
  <c r="BE149" i="5" s="1"/>
  <c r="BE180" i="5" s="1"/>
  <c r="BE211" i="5" s="1"/>
  <c r="BE242" i="5" s="1"/>
  <c r="BE273" i="5" s="1"/>
  <c r="BE304" i="5" s="1"/>
  <c r="AT56" i="5"/>
  <c r="AT87" i="5" s="1"/>
  <c r="AT118" i="5" s="1"/>
  <c r="AT149" i="5" s="1"/>
  <c r="AT180" i="5" s="1"/>
  <c r="AT211" i="5" s="1"/>
  <c r="AT242" i="5" s="1"/>
  <c r="AT273" i="5" s="1"/>
  <c r="AT304" i="5" s="1"/>
  <c r="AI56" i="5"/>
  <c r="X56" i="5"/>
  <c r="X87" i="5" s="1"/>
  <c r="X118" i="5" s="1"/>
  <c r="X149" i="5" s="1"/>
  <c r="X180" i="5" s="1"/>
  <c r="X211" i="5" s="1"/>
  <c r="X242" i="5" s="1"/>
  <c r="X273" i="5" s="1"/>
  <c r="X304" i="5" s="1"/>
  <c r="M56" i="5"/>
  <c r="B56" i="5"/>
  <c r="E65" i="5"/>
  <c r="E64" i="5"/>
  <c r="E63" i="5"/>
  <c r="E62" i="5"/>
  <c r="E61" i="5"/>
  <c r="E60" i="5"/>
  <c r="E59" i="5"/>
  <c r="D66" i="5" l="1"/>
  <c r="D67" i="5" s="1"/>
  <c r="D75" i="5" s="1"/>
  <c r="A12" i="10" l="1"/>
  <c r="A13" i="10" s="1"/>
  <c r="A14" i="10" s="1"/>
  <c r="A15" i="10" s="1"/>
  <c r="A16" i="10" s="1"/>
  <c r="A17" i="10" s="1"/>
  <c r="A18" i="10" s="1"/>
  <c r="A19" i="10" s="1"/>
  <c r="A20" i="10" s="1"/>
  <c r="A21" i="10" s="1"/>
  <c r="A30" i="10" s="1"/>
  <c r="A31" i="10" s="1"/>
  <c r="A32" i="10" s="1"/>
  <c r="A33" i="10" s="1"/>
  <c r="A34" i="10" s="1"/>
  <c r="A35" i="10" s="1"/>
  <c r="A36" i="10" s="1"/>
  <c r="A37" i="10" s="1"/>
  <c r="A38" i="10" s="1"/>
  <c r="A39" i="10" s="1"/>
  <c r="A43" i="10" s="1"/>
  <c r="A44" i="10" s="1"/>
  <c r="A45" i="10" s="1"/>
  <c r="A46" i="10" s="1"/>
  <c r="A47" i="10" l="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HC93" i="6"/>
  <c r="HC124" i="6" s="1"/>
  <c r="HC155" i="6" s="1"/>
  <c r="HC186" i="6" s="1"/>
  <c r="HC217" i="6" s="1"/>
  <c r="HC248" i="6" s="1"/>
  <c r="HC279" i="6" s="1"/>
  <c r="HC310" i="6" s="1"/>
  <c r="HC341" i="6" s="1"/>
  <c r="GR93" i="6"/>
  <c r="GR124" i="6" s="1"/>
  <c r="GR155" i="6" s="1"/>
  <c r="GR186" i="6" s="1"/>
  <c r="GR217" i="6" s="1"/>
  <c r="GR248" i="6" s="1"/>
  <c r="GR279" i="6" s="1"/>
  <c r="GR310" i="6" s="1"/>
  <c r="GR341" i="6" s="1"/>
  <c r="GG93" i="6"/>
  <c r="GG124" i="6" s="1"/>
  <c r="GG155" i="6" s="1"/>
  <c r="GG186" i="6" s="1"/>
  <c r="GG217" i="6" s="1"/>
  <c r="GG248" i="6" s="1"/>
  <c r="GG279" i="6" s="1"/>
  <c r="GG310" i="6" s="1"/>
  <c r="GG341" i="6" s="1"/>
  <c r="FV93" i="6"/>
  <c r="FV124" i="6" s="1"/>
  <c r="FV155" i="6" s="1"/>
  <c r="FV186" i="6" s="1"/>
  <c r="FV217" i="6" s="1"/>
  <c r="FV248" i="6" s="1"/>
  <c r="FV279" i="6" s="1"/>
  <c r="FV310" i="6" s="1"/>
  <c r="FV341" i="6" s="1"/>
  <c r="FK93" i="6"/>
  <c r="FK124" i="6" s="1"/>
  <c r="FK155" i="6" s="1"/>
  <c r="FK186" i="6" s="1"/>
  <c r="FK217" i="6" s="1"/>
  <c r="FK248" i="6" s="1"/>
  <c r="FK279" i="6" s="1"/>
  <c r="FK310" i="6" s="1"/>
  <c r="FK341" i="6" s="1"/>
  <c r="EZ93" i="6"/>
  <c r="EZ124" i="6" s="1"/>
  <c r="EZ155" i="6" s="1"/>
  <c r="EZ186" i="6" s="1"/>
  <c r="EZ217" i="6" s="1"/>
  <c r="EZ248" i="6" s="1"/>
  <c r="EZ279" i="6" s="1"/>
  <c r="EZ310" i="6" s="1"/>
  <c r="EZ341" i="6" s="1"/>
  <c r="EO93" i="6"/>
  <c r="EO124" i="6" s="1"/>
  <c r="EO155" i="6" s="1"/>
  <c r="EO186" i="6" s="1"/>
  <c r="EO217" i="6" s="1"/>
  <c r="EO248" i="6" s="1"/>
  <c r="EO279" i="6" s="1"/>
  <c r="EO310" i="6" s="1"/>
  <c r="EO341" i="6" s="1"/>
  <c r="ED93" i="6"/>
  <c r="ED124" i="6" s="1"/>
  <c r="ED155" i="6" s="1"/>
  <c r="ED186" i="6" s="1"/>
  <c r="ED217" i="6" s="1"/>
  <c r="ED248" i="6" s="1"/>
  <c r="ED279" i="6" s="1"/>
  <c r="ED310" i="6" s="1"/>
  <c r="ED341" i="6" s="1"/>
  <c r="DS93" i="6"/>
  <c r="DS124" i="6" s="1"/>
  <c r="DS155" i="6" s="1"/>
  <c r="DS186" i="6" s="1"/>
  <c r="DS217" i="6" s="1"/>
  <c r="DS248" i="6" s="1"/>
  <c r="DS279" i="6" s="1"/>
  <c r="DS310" i="6" s="1"/>
  <c r="DS341" i="6" s="1"/>
  <c r="DH93" i="6"/>
  <c r="DH124" i="6" s="1"/>
  <c r="DH155" i="6" s="1"/>
  <c r="DH186" i="6" s="1"/>
  <c r="DH217" i="6" s="1"/>
  <c r="DH248" i="6" s="1"/>
  <c r="DH279" i="6" s="1"/>
  <c r="DH310" i="6" s="1"/>
  <c r="DH341" i="6" s="1"/>
  <c r="CW93" i="6"/>
  <c r="CW124" i="6" s="1"/>
  <c r="CW155" i="6" s="1"/>
  <c r="CW186" i="6" s="1"/>
  <c r="CW217" i="6" s="1"/>
  <c r="CW248" i="6" s="1"/>
  <c r="CW279" i="6" s="1"/>
  <c r="CW310" i="6" s="1"/>
  <c r="CW341" i="6" s="1"/>
  <c r="CL93" i="6"/>
  <c r="CL124" i="6" s="1"/>
  <c r="CL155" i="6" s="1"/>
  <c r="CL186" i="6" s="1"/>
  <c r="CL217" i="6" s="1"/>
  <c r="CL248" i="6" s="1"/>
  <c r="CL279" i="6" s="1"/>
  <c r="CL310" i="6" s="1"/>
  <c r="CL341" i="6" s="1"/>
  <c r="CA93" i="6"/>
  <c r="CA124" i="6" s="1"/>
  <c r="CA155" i="6" s="1"/>
  <c r="CA186" i="6" s="1"/>
  <c r="CA217" i="6" s="1"/>
  <c r="CA248" i="6" s="1"/>
  <c r="CA279" i="6" s="1"/>
  <c r="CA310" i="6" s="1"/>
  <c r="CA341" i="6" s="1"/>
  <c r="BP93" i="6"/>
  <c r="BP124" i="6" s="1"/>
  <c r="BP155" i="6" s="1"/>
  <c r="BP186" i="6" s="1"/>
  <c r="BP217" i="6" s="1"/>
  <c r="BP248" i="6" s="1"/>
  <c r="BP279" i="6" s="1"/>
  <c r="BP310" i="6" s="1"/>
  <c r="BP341" i="6" s="1"/>
  <c r="BE93" i="6"/>
  <c r="BE124" i="6" s="1"/>
  <c r="BE155" i="6" s="1"/>
  <c r="BE186" i="6" s="1"/>
  <c r="BE217" i="6" s="1"/>
  <c r="BE248" i="6" s="1"/>
  <c r="BE279" i="6" s="1"/>
  <c r="BE310" i="6" s="1"/>
  <c r="BE341" i="6" s="1"/>
  <c r="AT93" i="6"/>
  <c r="AT124" i="6" s="1"/>
  <c r="AT155" i="6" s="1"/>
  <c r="AT186" i="6" s="1"/>
  <c r="AT217" i="6" s="1"/>
  <c r="AT248" i="6" s="1"/>
  <c r="AT279" i="6" s="1"/>
  <c r="AT310" i="6" s="1"/>
  <c r="AT341" i="6" s="1"/>
  <c r="AI93" i="6"/>
  <c r="AI124" i="6" s="1"/>
  <c r="AI155" i="6" s="1"/>
  <c r="AI186" i="6" s="1"/>
  <c r="AI217" i="6" s="1"/>
  <c r="AI248" i="6" s="1"/>
  <c r="AI279" i="6" s="1"/>
  <c r="AI310" i="6" s="1"/>
  <c r="AI341" i="6" s="1"/>
  <c r="X93" i="6"/>
  <c r="X124" i="6" s="1"/>
  <c r="X155" i="6" s="1"/>
  <c r="X186" i="6" s="1"/>
  <c r="X217" i="6" s="1"/>
  <c r="X248" i="6" s="1"/>
  <c r="X279" i="6" s="1"/>
  <c r="X310" i="6" s="1"/>
  <c r="X341" i="6" s="1"/>
  <c r="M93" i="6"/>
  <c r="M124" i="6" s="1"/>
  <c r="M155" i="6" s="1"/>
  <c r="M186" i="6" s="1"/>
  <c r="M217" i="6" s="1"/>
  <c r="M248" i="6" s="1"/>
  <c r="M279" i="6" s="1"/>
  <c r="M310" i="6" s="1"/>
  <c r="M341" i="6" s="1"/>
  <c r="B93" i="6"/>
  <c r="B124" i="6" s="1"/>
  <c r="B155" i="6" s="1"/>
  <c r="B186" i="6" s="1"/>
  <c r="B217" i="6" s="1"/>
  <c r="B248" i="6" s="1"/>
  <c r="B279" i="6" s="1"/>
  <c r="B310" i="6" s="1"/>
  <c r="B341" i="6" s="1"/>
  <c r="E71" i="6"/>
  <c r="E70" i="6"/>
  <c r="E69" i="6"/>
  <c r="E68" i="6"/>
  <c r="E67" i="6"/>
  <c r="E66" i="6"/>
  <c r="E65" i="6"/>
  <c r="D72" i="6" l="1"/>
  <c r="HL19" i="5"/>
  <c r="HL18" i="5"/>
  <c r="HL17" i="5"/>
  <c r="HL16" i="5"/>
  <c r="HL15" i="5"/>
  <c r="HL14" i="5"/>
  <c r="HL13" i="5"/>
  <c r="HL12" i="5"/>
  <c r="HL11" i="5"/>
  <c r="HL10" i="5"/>
  <c r="HA19" i="5"/>
  <c r="HA18" i="5"/>
  <c r="HA17" i="5"/>
  <c r="HA16" i="5"/>
  <c r="HA15" i="5"/>
  <c r="HA14" i="5"/>
  <c r="HA13" i="5"/>
  <c r="HA12" i="5"/>
  <c r="HA11" i="5"/>
  <c r="HA10" i="5"/>
  <c r="GP19" i="5"/>
  <c r="GP18" i="5"/>
  <c r="GP17" i="5"/>
  <c r="GP16" i="5"/>
  <c r="GP15" i="5"/>
  <c r="GP14" i="5"/>
  <c r="GP13" i="5"/>
  <c r="GP12" i="5"/>
  <c r="GP11" i="5"/>
  <c r="GP10" i="5"/>
  <c r="GE19" i="5"/>
  <c r="GE18" i="5"/>
  <c r="GE17" i="5"/>
  <c r="GE16" i="5"/>
  <c r="GE15" i="5"/>
  <c r="GE14" i="5"/>
  <c r="GE13" i="5"/>
  <c r="GE12" i="5"/>
  <c r="GE11" i="5"/>
  <c r="GE10" i="5"/>
  <c r="FT19" i="5"/>
  <c r="FT18" i="5"/>
  <c r="FT17" i="5"/>
  <c r="FT16" i="5"/>
  <c r="FT15" i="5"/>
  <c r="FT14" i="5"/>
  <c r="FT13" i="5"/>
  <c r="FT12" i="5"/>
  <c r="FT11" i="5"/>
  <c r="FT10" i="5"/>
  <c r="FI19" i="5"/>
  <c r="FI18" i="5"/>
  <c r="FI17" i="5"/>
  <c r="FI16" i="5"/>
  <c r="FI15" i="5"/>
  <c r="FI14" i="5"/>
  <c r="FI13" i="5"/>
  <c r="FI12" i="5"/>
  <c r="FI11" i="5"/>
  <c r="FI10" i="5"/>
  <c r="EX19" i="5"/>
  <c r="EX18" i="5"/>
  <c r="EX17" i="5"/>
  <c r="EX16" i="5"/>
  <c r="EX15" i="5"/>
  <c r="EX14" i="5"/>
  <c r="EX13" i="5"/>
  <c r="EX12" i="5"/>
  <c r="EX11" i="5"/>
  <c r="EX10" i="5"/>
  <c r="EM19" i="5"/>
  <c r="EM18" i="5"/>
  <c r="EM17" i="5"/>
  <c r="EM16" i="5"/>
  <c r="EM15" i="5"/>
  <c r="EM14" i="5"/>
  <c r="EM13" i="5"/>
  <c r="EM12" i="5"/>
  <c r="EM11" i="5"/>
  <c r="EM10" i="5"/>
  <c r="EB19" i="5"/>
  <c r="EB18" i="5"/>
  <c r="EB17" i="5"/>
  <c r="EB16" i="5"/>
  <c r="EB15" i="5"/>
  <c r="EB14" i="5"/>
  <c r="EB13" i="5"/>
  <c r="EB12" i="5"/>
  <c r="EB11" i="5"/>
  <c r="EB10" i="5"/>
  <c r="DQ19" i="5"/>
  <c r="DQ18" i="5"/>
  <c r="DQ17" i="5"/>
  <c r="DQ16" i="5"/>
  <c r="DQ15" i="5"/>
  <c r="DQ14" i="5"/>
  <c r="DQ13" i="5"/>
  <c r="DQ12" i="5"/>
  <c r="DQ11" i="5"/>
  <c r="DQ10" i="5"/>
  <c r="DF19" i="5"/>
  <c r="DF18" i="5"/>
  <c r="DF17" i="5"/>
  <c r="DF16" i="5"/>
  <c r="DF15" i="5"/>
  <c r="DF14" i="5"/>
  <c r="DF13" i="5"/>
  <c r="DF12" i="5"/>
  <c r="DF11" i="5"/>
  <c r="DF10" i="5"/>
  <c r="CU19" i="5"/>
  <c r="CU18" i="5"/>
  <c r="CU17" i="5"/>
  <c r="CU16" i="5"/>
  <c r="CU15" i="5"/>
  <c r="CU14" i="5"/>
  <c r="CU13" i="5"/>
  <c r="CU12" i="5"/>
  <c r="CU11" i="5"/>
  <c r="CU10" i="5"/>
  <c r="CJ19" i="5"/>
  <c r="CJ18" i="5"/>
  <c r="CJ17" i="5"/>
  <c r="CJ16" i="5"/>
  <c r="CJ15" i="5"/>
  <c r="CJ14" i="5"/>
  <c r="CJ13" i="5"/>
  <c r="CJ12" i="5"/>
  <c r="CJ11" i="5"/>
  <c r="CJ10" i="5"/>
  <c r="BY19" i="5"/>
  <c r="BY18" i="5"/>
  <c r="BY17" i="5"/>
  <c r="BY16" i="5"/>
  <c r="BY15" i="5"/>
  <c r="BY14" i="5"/>
  <c r="BY13" i="5"/>
  <c r="BY12" i="5"/>
  <c r="BY11" i="5"/>
  <c r="BY10" i="5"/>
  <c r="BN19" i="5"/>
  <c r="BN18" i="5"/>
  <c r="BN17" i="5"/>
  <c r="BN16" i="5"/>
  <c r="BN15" i="5"/>
  <c r="BN14" i="5"/>
  <c r="BN13" i="5"/>
  <c r="BN12" i="5"/>
  <c r="BN11" i="5"/>
  <c r="BN10" i="5"/>
  <c r="BC19" i="5"/>
  <c r="BC18" i="5"/>
  <c r="BC17" i="5"/>
  <c r="BC16" i="5"/>
  <c r="BC15" i="5"/>
  <c r="BC14" i="5"/>
  <c r="BC13" i="5"/>
  <c r="BC12" i="5"/>
  <c r="BC11" i="5"/>
  <c r="BC10" i="5"/>
  <c r="AR19" i="5"/>
  <c r="AR18" i="5"/>
  <c r="AR17" i="5"/>
  <c r="AR16" i="5"/>
  <c r="AR15" i="5"/>
  <c r="AR14" i="5"/>
  <c r="AR13" i="5"/>
  <c r="AR12" i="5"/>
  <c r="AR11" i="5"/>
  <c r="AR10" i="5"/>
  <c r="AG19" i="5"/>
  <c r="AG18" i="5"/>
  <c r="AG17" i="5"/>
  <c r="AG16" i="5"/>
  <c r="AG15" i="5"/>
  <c r="AG14" i="5"/>
  <c r="AG13" i="5"/>
  <c r="AG12" i="5"/>
  <c r="AG11" i="5"/>
  <c r="AG10" i="5"/>
  <c r="V19" i="5"/>
  <c r="V18" i="5"/>
  <c r="V17" i="5"/>
  <c r="V16" i="5"/>
  <c r="V15" i="5"/>
  <c r="V14" i="5"/>
  <c r="V13" i="5"/>
  <c r="V12" i="5"/>
  <c r="V11" i="5"/>
  <c r="V10" i="5"/>
  <c r="HL25" i="6"/>
  <c r="HL24" i="6"/>
  <c r="HL23" i="6"/>
  <c r="HL22" i="6"/>
  <c r="HL21" i="6"/>
  <c r="HL20" i="6"/>
  <c r="HL19" i="6"/>
  <c r="HL18" i="6"/>
  <c r="HL17" i="6"/>
  <c r="HL16" i="6"/>
  <c r="HA25" i="6"/>
  <c r="HA24" i="6"/>
  <c r="HA23" i="6"/>
  <c r="HA22" i="6"/>
  <c r="HA21" i="6"/>
  <c r="HA20" i="6"/>
  <c r="HA19" i="6"/>
  <c r="HA18" i="6"/>
  <c r="HA17" i="6"/>
  <c r="HA16" i="6"/>
  <c r="GP25" i="6"/>
  <c r="GP24" i="6"/>
  <c r="GP23" i="6"/>
  <c r="GP22" i="6"/>
  <c r="GP21" i="6"/>
  <c r="GP20" i="6"/>
  <c r="GP19" i="6"/>
  <c r="GP18" i="6"/>
  <c r="GP17" i="6"/>
  <c r="GP16" i="6"/>
  <c r="GE25" i="6"/>
  <c r="GE24" i="6"/>
  <c r="GE23" i="6"/>
  <c r="GE22" i="6"/>
  <c r="GE21" i="6"/>
  <c r="GE20" i="6"/>
  <c r="GE19" i="6"/>
  <c r="GE18" i="6"/>
  <c r="GE17" i="6"/>
  <c r="GE16" i="6"/>
  <c r="FT25" i="6"/>
  <c r="FT24" i="6"/>
  <c r="FT23" i="6"/>
  <c r="FT22" i="6"/>
  <c r="FT21" i="6"/>
  <c r="FT20" i="6"/>
  <c r="FT19" i="6"/>
  <c r="FT18" i="6"/>
  <c r="FT17" i="6"/>
  <c r="FT16" i="6"/>
  <c r="FI25" i="6"/>
  <c r="FI24" i="6"/>
  <c r="FI23" i="6"/>
  <c r="FI22" i="6"/>
  <c r="FI21" i="6"/>
  <c r="FI20" i="6"/>
  <c r="FI19" i="6"/>
  <c r="FI18" i="6"/>
  <c r="FI17" i="6"/>
  <c r="FI16" i="6"/>
  <c r="EX25" i="6"/>
  <c r="EX24" i="6"/>
  <c r="EX23" i="6"/>
  <c r="EX22" i="6"/>
  <c r="EX21" i="6"/>
  <c r="EX20" i="6"/>
  <c r="EX19" i="6"/>
  <c r="EX18" i="6"/>
  <c r="EX17" i="6"/>
  <c r="EX16" i="6"/>
  <c r="EM25" i="6"/>
  <c r="EM24" i="6"/>
  <c r="EM23" i="6"/>
  <c r="EM22" i="6"/>
  <c r="EM21" i="6"/>
  <c r="EM20" i="6"/>
  <c r="EM19" i="6"/>
  <c r="EM18" i="6"/>
  <c r="EM17" i="6"/>
  <c r="EM16" i="6"/>
  <c r="EB25" i="6"/>
  <c r="EB24" i="6"/>
  <c r="EB23" i="6"/>
  <c r="EB22" i="6"/>
  <c r="EB21" i="6"/>
  <c r="EB20" i="6"/>
  <c r="EB19" i="6"/>
  <c r="EB18" i="6"/>
  <c r="EB17" i="6"/>
  <c r="EB16" i="6"/>
  <c r="DQ25" i="6"/>
  <c r="DQ24" i="6"/>
  <c r="DQ23" i="6"/>
  <c r="DQ22" i="6"/>
  <c r="DQ21" i="6"/>
  <c r="DQ20" i="6"/>
  <c r="DQ19" i="6"/>
  <c r="DQ18" i="6"/>
  <c r="DQ17" i="6"/>
  <c r="DQ16" i="6"/>
  <c r="DF25" i="6"/>
  <c r="DF24" i="6"/>
  <c r="DF23" i="6"/>
  <c r="DF22" i="6"/>
  <c r="DF21" i="6"/>
  <c r="DF20" i="6"/>
  <c r="DF19" i="6"/>
  <c r="DF18" i="6"/>
  <c r="DF17" i="6"/>
  <c r="DF16" i="6"/>
  <c r="CU25" i="6"/>
  <c r="CU24" i="6"/>
  <c r="CU23" i="6"/>
  <c r="CU22" i="6"/>
  <c r="CU21" i="6"/>
  <c r="CU20" i="6"/>
  <c r="CU19" i="6"/>
  <c r="CU18" i="6"/>
  <c r="CU17" i="6"/>
  <c r="CU16" i="6"/>
  <c r="CJ25" i="6"/>
  <c r="CJ24" i="6"/>
  <c r="CJ23" i="6"/>
  <c r="CJ22" i="6"/>
  <c r="CJ21" i="6"/>
  <c r="CJ20" i="6"/>
  <c r="CJ19" i="6"/>
  <c r="CJ18" i="6"/>
  <c r="CJ17" i="6"/>
  <c r="CJ16" i="6"/>
  <c r="BY25" i="6"/>
  <c r="BY24" i="6"/>
  <c r="BY23" i="6"/>
  <c r="BY22" i="6"/>
  <c r="BY21" i="6"/>
  <c r="BY20" i="6"/>
  <c r="BY19" i="6"/>
  <c r="BY18" i="6"/>
  <c r="BY17" i="6"/>
  <c r="BY16" i="6"/>
  <c r="BN25" i="6"/>
  <c r="BN24" i="6"/>
  <c r="BN23" i="6"/>
  <c r="BN22" i="6"/>
  <c r="BN21" i="6"/>
  <c r="BN20" i="6"/>
  <c r="BN19" i="6"/>
  <c r="BN18" i="6"/>
  <c r="BN17" i="6"/>
  <c r="BN16" i="6"/>
  <c r="BC25" i="6"/>
  <c r="BC24" i="6"/>
  <c r="BC23" i="6"/>
  <c r="BC22" i="6"/>
  <c r="BC21" i="6"/>
  <c r="BC20" i="6"/>
  <c r="BC19" i="6"/>
  <c r="BC18" i="6"/>
  <c r="BC17" i="6"/>
  <c r="BC16" i="6"/>
  <c r="AR25" i="6"/>
  <c r="AR24" i="6"/>
  <c r="AR23" i="6"/>
  <c r="AR22" i="6"/>
  <c r="AR21" i="6"/>
  <c r="AR20" i="6"/>
  <c r="AR19" i="6"/>
  <c r="AR18" i="6"/>
  <c r="AR17" i="6"/>
  <c r="AR16" i="6"/>
  <c r="AG25" i="6"/>
  <c r="AG24" i="6"/>
  <c r="AG23" i="6"/>
  <c r="AG22" i="6"/>
  <c r="AG21" i="6"/>
  <c r="AG20" i="6"/>
  <c r="AG19" i="6"/>
  <c r="AG18" i="6"/>
  <c r="AG17" i="6"/>
  <c r="AG16" i="6"/>
  <c r="V25" i="6"/>
  <c r="V24" i="6"/>
  <c r="V23" i="6"/>
  <c r="V22" i="6"/>
  <c r="V21" i="6"/>
  <c r="V20" i="6"/>
  <c r="V19" i="6"/>
  <c r="V18" i="6"/>
  <c r="V17" i="6"/>
  <c r="V16" i="6"/>
  <c r="K25" i="6"/>
  <c r="K24" i="6"/>
  <c r="K23" i="6"/>
  <c r="K22" i="6"/>
  <c r="K21" i="6"/>
  <c r="K20" i="6"/>
  <c r="K19" i="6"/>
  <c r="K18" i="6"/>
  <c r="K17" i="6"/>
  <c r="K16" i="6"/>
  <c r="HE11" i="6"/>
  <c r="GT11" i="6"/>
  <c r="GI11" i="6"/>
  <c r="FX11" i="6"/>
  <c r="FM11" i="6"/>
  <c r="FB11" i="6"/>
  <c r="EQ11" i="6"/>
  <c r="EF11" i="6"/>
  <c r="DU11" i="6"/>
  <c r="DJ11" i="6"/>
  <c r="CY11" i="6"/>
  <c r="CN11" i="6"/>
  <c r="CC11" i="6"/>
  <c r="BR11" i="6"/>
  <c r="BG11" i="6"/>
  <c r="AV11" i="6"/>
  <c r="AK11" i="6"/>
  <c r="Z11" i="6"/>
  <c r="O11" i="6"/>
  <c r="D11" i="6"/>
  <c r="HE5" i="5"/>
  <c r="GT5" i="5"/>
  <c r="GI5" i="5"/>
  <c r="FX5" i="5"/>
  <c r="FM5" i="5"/>
  <c r="FB5" i="5"/>
  <c r="EQ5" i="5"/>
  <c r="EF5" i="5"/>
  <c r="DU5" i="5"/>
  <c r="DJ5" i="5"/>
  <c r="CY5" i="5"/>
  <c r="CN5" i="5"/>
  <c r="CC5" i="5"/>
  <c r="BR5" i="5"/>
  <c r="BG5" i="5"/>
  <c r="AV5" i="5"/>
  <c r="AK5" i="5"/>
  <c r="Z5" i="5"/>
  <c r="O5" i="5"/>
  <c r="K19" i="5"/>
  <c r="K18" i="5"/>
  <c r="K17" i="5"/>
  <c r="K16" i="5"/>
  <c r="K15" i="5"/>
  <c r="K14" i="5"/>
  <c r="K13" i="5"/>
  <c r="K12" i="5"/>
  <c r="K11" i="5"/>
  <c r="K10" i="5"/>
  <c r="J11" i="5"/>
  <c r="J12" i="5"/>
  <c r="J13" i="5"/>
  <c r="J14" i="5"/>
  <c r="J15" i="5"/>
  <c r="J16" i="5"/>
  <c r="J17" i="5"/>
  <c r="J18" i="5"/>
  <c r="J19" i="5"/>
  <c r="D73" i="6" l="1"/>
  <c r="D81" i="6" s="1"/>
  <c r="D5" i="5"/>
  <c r="HF34" i="5"/>
  <c r="HF33" i="5"/>
  <c r="HF32" i="5"/>
  <c r="HF31" i="5"/>
  <c r="HF30" i="5"/>
  <c r="HF29" i="5"/>
  <c r="HF28" i="5"/>
  <c r="GU34" i="5"/>
  <c r="GU33" i="5"/>
  <c r="GU32" i="5"/>
  <c r="GU31" i="5"/>
  <c r="GU30" i="5"/>
  <c r="GU29" i="5"/>
  <c r="GU28" i="5"/>
  <c r="GJ34" i="5"/>
  <c r="GJ33" i="5"/>
  <c r="GJ32" i="5"/>
  <c r="GJ31" i="5"/>
  <c r="GJ30" i="5"/>
  <c r="GJ29" i="5"/>
  <c r="GJ28" i="5"/>
  <c r="FY34" i="5"/>
  <c r="FY33" i="5"/>
  <c r="FY32" i="5"/>
  <c r="FY31" i="5"/>
  <c r="FY30" i="5"/>
  <c r="FY29" i="5"/>
  <c r="FY28" i="5"/>
  <c r="FN34" i="5"/>
  <c r="FN33" i="5"/>
  <c r="FN32" i="5"/>
  <c r="FN31" i="5"/>
  <c r="FN30" i="5"/>
  <c r="FN29" i="5"/>
  <c r="FN28" i="5"/>
  <c r="FC34" i="5"/>
  <c r="FC33" i="5"/>
  <c r="FC32" i="5"/>
  <c r="FC31" i="5"/>
  <c r="FC30" i="5"/>
  <c r="FC29" i="5"/>
  <c r="FC28" i="5"/>
  <c r="ER34" i="5"/>
  <c r="ER33" i="5"/>
  <c r="ER32" i="5"/>
  <c r="ER31" i="5"/>
  <c r="ER30" i="5"/>
  <c r="ER29" i="5"/>
  <c r="ER28" i="5"/>
  <c r="EG34" i="5"/>
  <c r="EG33" i="5"/>
  <c r="EG32" i="5"/>
  <c r="EG31" i="5"/>
  <c r="EG30" i="5"/>
  <c r="EG29" i="5"/>
  <c r="EG28" i="5"/>
  <c r="DV34" i="5"/>
  <c r="DV33" i="5"/>
  <c r="DV32" i="5"/>
  <c r="DV31" i="5"/>
  <c r="DV30" i="5"/>
  <c r="DV29" i="5"/>
  <c r="DV28" i="5"/>
  <c r="DK34" i="5"/>
  <c r="DK33" i="5"/>
  <c r="DK32" i="5"/>
  <c r="DK31" i="5"/>
  <c r="DK30" i="5"/>
  <c r="DK29" i="5"/>
  <c r="DK28" i="5"/>
  <c r="CZ34" i="5"/>
  <c r="CZ33" i="5"/>
  <c r="CZ32" i="5"/>
  <c r="CZ31" i="5"/>
  <c r="CZ30" i="5"/>
  <c r="CZ29" i="5"/>
  <c r="CZ28" i="5"/>
  <c r="CO34" i="5"/>
  <c r="CO33" i="5"/>
  <c r="CO32" i="5"/>
  <c r="CO31" i="5"/>
  <c r="CO30" i="5"/>
  <c r="CO29" i="5"/>
  <c r="CO28" i="5"/>
  <c r="CD34" i="5"/>
  <c r="CD33" i="5"/>
  <c r="CD32" i="5"/>
  <c r="CD31" i="5"/>
  <c r="CD30" i="5"/>
  <c r="CD29" i="5"/>
  <c r="CD28" i="5"/>
  <c r="BS34" i="5"/>
  <c r="BS33" i="5"/>
  <c r="BS32" i="5"/>
  <c r="BS31" i="5"/>
  <c r="BS30" i="5"/>
  <c r="BS29" i="5"/>
  <c r="BS28" i="5"/>
  <c r="BH34" i="5"/>
  <c r="BH33" i="5"/>
  <c r="BH32" i="5"/>
  <c r="BH31" i="5"/>
  <c r="BH30" i="5"/>
  <c r="BH29" i="5"/>
  <c r="BH28" i="5"/>
  <c r="AW34" i="5"/>
  <c r="AW33" i="5"/>
  <c r="AW32" i="5"/>
  <c r="AW31" i="5"/>
  <c r="AW30" i="5"/>
  <c r="AW29" i="5"/>
  <c r="AW28" i="5"/>
  <c r="AL34" i="5"/>
  <c r="AL33" i="5"/>
  <c r="AL32" i="5"/>
  <c r="AL31" i="5"/>
  <c r="AL30" i="5"/>
  <c r="AL29" i="5"/>
  <c r="AL28" i="5"/>
  <c r="AA34" i="5"/>
  <c r="AA33" i="5"/>
  <c r="AA32" i="5"/>
  <c r="AA31" i="5"/>
  <c r="AA30" i="5"/>
  <c r="AA29" i="5"/>
  <c r="AA28" i="5"/>
  <c r="P34" i="5"/>
  <c r="P33" i="5"/>
  <c r="P32" i="5"/>
  <c r="P31" i="5"/>
  <c r="P30" i="5"/>
  <c r="P29" i="5"/>
  <c r="P28" i="5"/>
  <c r="CY35" i="5" l="1"/>
  <c r="GI35" i="5"/>
  <c r="O35" i="5"/>
  <c r="CN35" i="5"/>
  <c r="FX35" i="5"/>
  <c r="BR35" i="5"/>
  <c r="FB35" i="5"/>
  <c r="EF35" i="5"/>
  <c r="DU35" i="5"/>
  <c r="AV35" i="5"/>
  <c r="AK35" i="5"/>
  <c r="Z35" i="5"/>
  <c r="DJ35" i="5"/>
  <c r="GT35" i="5"/>
  <c r="CC35" i="5"/>
  <c r="HE35" i="5"/>
  <c r="FM35" i="5"/>
  <c r="BG35" i="5"/>
  <c r="EQ35" i="5"/>
  <c r="BR36" i="5" l="1"/>
  <c r="BR44" i="5" s="1"/>
  <c r="HE36" i="5"/>
  <c r="HE44" i="5" s="1"/>
  <c r="EF36" i="5"/>
  <c r="EF44" i="5" s="1"/>
  <c r="CC36" i="5"/>
  <c r="CC44" i="5" s="1"/>
  <c r="FB36" i="5"/>
  <c r="FB44" i="5" s="1"/>
  <c r="DJ36" i="5"/>
  <c r="DJ44" i="5" s="1"/>
  <c r="FX36" i="5"/>
  <c r="FX44" i="5" s="1"/>
  <c r="CN36" i="5"/>
  <c r="CN44" i="5" s="1"/>
  <c r="GT36" i="5"/>
  <c r="GT44" i="5" s="1"/>
  <c r="EQ36" i="5"/>
  <c r="EQ44" i="5" s="1"/>
  <c r="AK36" i="5"/>
  <c r="AK44" i="5" s="1"/>
  <c r="O36" i="5"/>
  <c r="O44" i="5" s="1"/>
  <c r="BG36" i="5"/>
  <c r="BG44" i="5" s="1"/>
  <c r="AV36" i="5"/>
  <c r="AV44" i="5" s="1"/>
  <c r="GI36" i="5"/>
  <c r="GI44" i="5" s="1"/>
  <c r="FM36" i="5"/>
  <c r="FM44" i="5" s="1"/>
  <c r="DU36" i="5"/>
  <c r="DU44" i="5" s="1"/>
  <c r="CY36" i="5"/>
  <c r="CY44" i="5" s="1"/>
  <c r="Z36" i="5"/>
  <c r="Z44" i="5" s="1"/>
  <c r="Q5" i="7"/>
  <c r="AB5" i="7" s="1"/>
  <c r="AM5" i="7" s="1"/>
  <c r="AX5" i="7" s="1"/>
  <c r="BI5" i="7" s="1"/>
  <c r="BT5" i="7" s="1"/>
  <c r="CE5" i="7" s="1"/>
  <c r="CP5" i="7" s="1"/>
  <c r="DA5" i="7" s="1"/>
  <c r="DL5" i="7" s="1"/>
  <c r="DW5" i="7" s="1"/>
  <c r="EH5" i="7" s="1"/>
  <c r="ES5" i="7" s="1"/>
  <c r="FD5" i="7" s="1"/>
  <c r="FO5" i="7" s="1"/>
  <c r="FZ5" i="7" s="1"/>
  <c r="GK5" i="7" s="1"/>
  <c r="GV5" i="7" s="1"/>
  <c r="HG5" i="7" s="1"/>
  <c r="HK25" i="6" l="1"/>
  <c r="GZ25" i="6"/>
  <c r="GO25" i="6"/>
  <c r="GD25" i="6"/>
  <c r="FS25" i="6"/>
  <c r="FH25" i="6"/>
  <c r="EW25" i="6"/>
  <c r="EL25" i="6"/>
  <c r="EA25" i="6"/>
  <c r="DP25" i="6"/>
  <c r="DE25" i="6"/>
  <c r="CT25" i="6"/>
  <c r="CI25" i="6"/>
  <c r="BX25" i="6"/>
  <c r="BM25" i="6"/>
  <c r="BB25" i="6"/>
  <c r="AQ25" i="6"/>
  <c r="AF25" i="6"/>
  <c r="U25" i="6"/>
  <c r="J25" i="6"/>
  <c r="HK24" i="6"/>
  <c r="GZ24" i="6"/>
  <c r="GO24" i="6"/>
  <c r="GD24" i="6"/>
  <c r="FS24" i="6"/>
  <c r="FH24" i="6"/>
  <c r="EW24" i="6"/>
  <c r="EL24" i="6"/>
  <c r="EA24" i="6"/>
  <c r="DP24" i="6"/>
  <c r="DE24" i="6"/>
  <c r="CT24" i="6"/>
  <c r="CI24" i="6"/>
  <c r="BX24" i="6"/>
  <c r="BM24" i="6"/>
  <c r="BB24" i="6"/>
  <c r="AQ24" i="6"/>
  <c r="AF24" i="6"/>
  <c r="U24" i="6"/>
  <c r="J24" i="6"/>
  <c r="HK23" i="6"/>
  <c r="GZ23" i="6"/>
  <c r="GO23" i="6"/>
  <c r="GD23" i="6"/>
  <c r="FS23" i="6"/>
  <c r="FH23" i="6"/>
  <c r="EW23" i="6"/>
  <c r="EL23" i="6"/>
  <c r="EA23" i="6"/>
  <c r="DP23" i="6"/>
  <c r="DE23" i="6"/>
  <c r="CT23" i="6"/>
  <c r="CI23" i="6"/>
  <c r="BX23" i="6"/>
  <c r="BM23" i="6"/>
  <c r="BB23" i="6"/>
  <c r="AQ23" i="6"/>
  <c r="AF23" i="6"/>
  <c r="U23" i="6"/>
  <c r="J23" i="6"/>
  <c r="HK22" i="6"/>
  <c r="GZ22" i="6"/>
  <c r="GO22" i="6"/>
  <c r="GD22" i="6"/>
  <c r="FS22" i="6"/>
  <c r="FH22" i="6"/>
  <c r="EW22" i="6"/>
  <c r="EL22" i="6"/>
  <c r="EA22" i="6"/>
  <c r="DP22" i="6"/>
  <c r="DE22" i="6"/>
  <c r="CT22" i="6"/>
  <c r="CI22" i="6"/>
  <c r="BX22" i="6"/>
  <c r="BM22" i="6"/>
  <c r="BB22" i="6"/>
  <c r="AQ22" i="6"/>
  <c r="AF22" i="6"/>
  <c r="U22" i="6"/>
  <c r="J22" i="6"/>
  <c r="HK21" i="6"/>
  <c r="GZ21" i="6"/>
  <c r="GO21" i="6"/>
  <c r="GD21" i="6"/>
  <c r="FS21" i="6"/>
  <c r="FH21" i="6"/>
  <c r="EW21" i="6"/>
  <c r="EL21" i="6"/>
  <c r="EA21" i="6"/>
  <c r="DP21" i="6"/>
  <c r="DE21" i="6"/>
  <c r="CT21" i="6"/>
  <c r="CI21" i="6"/>
  <c r="BX21" i="6"/>
  <c r="BM21" i="6"/>
  <c r="BB21" i="6"/>
  <c r="AQ21" i="6"/>
  <c r="AF21" i="6"/>
  <c r="U21" i="6"/>
  <c r="J21" i="6"/>
  <c r="HK20" i="6"/>
  <c r="GZ20" i="6"/>
  <c r="GO20" i="6"/>
  <c r="GD20" i="6"/>
  <c r="FS20" i="6"/>
  <c r="FH20" i="6"/>
  <c r="EW20" i="6"/>
  <c r="EL20" i="6"/>
  <c r="EA20" i="6"/>
  <c r="DP20" i="6"/>
  <c r="DE20" i="6"/>
  <c r="CT20" i="6"/>
  <c r="CI20" i="6"/>
  <c r="BX20" i="6"/>
  <c r="BM20" i="6"/>
  <c r="BB20" i="6"/>
  <c r="AQ20" i="6"/>
  <c r="AF20" i="6"/>
  <c r="U20" i="6"/>
  <c r="J20" i="6"/>
  <c r="HK19" i="6"/>
  <c r="GZ19" i="6"/>
  <c r="GO19" i="6"/>
  <c r="GD19" i="6"/>
  <c r="FS19" i="6"/>
  <c r="FH19" i="6"/>
  <c r="EW19" i="6"/>
  <c r="EL19" i="6"/>
  <c r="EA19" i="6"/>
  <c r="DP19" i="6"/>
  <c r="DE19" i="6"/>
  <c r="CT19" i="6"/>
  <c r="CI19" i="6"/>
  <c r="BX19" i="6"/>
  <c r="BM19" i="6"/>
  <c r="BB19" i="6"/>
  <c r="AQ19" i="6"/>
  <c r="AF19" i="6"/>
  <c r="U19" i="6"/>
  <c r="J19" i="6"/>
  <c r="HK18" i="6"/>
  <c r="GZ18" i="6"/>
  <c r="GO18" i="6"/>
  <c r="GD18" i="6"/>
  <c r="FS18" i="6"/>
  <c r="FH18" i="6"/>
  <c r="EW18" i="6"/>
  <c r="EL18" i="6"/>
  <c r="EA18" i="6"/>
  <c r="DP18" i="6"/>
  <c r="DE18" i="6"/>
  <c r="CT18" i="6"/>
  <c r="CI18" i="6"/>
  <c r="BX18" i="6"/>
  <c r="BM18" i="6"/>
  <c r="BB18" i="6"/>
  <c r="AQ18" i="6"/>
  <c r="AF18" i="6"/>
  <c r="U18" i="6"/>
  <c r="J18" i="6"/>
  <c r="HK17" i="6"/>
  <c r="GZ17" i="6"/>
  <c r="GO17" i="6"/>
  <c r="GD17" i="6"/>
  <c r="FS17" i="6"/>
  <c r="FH17" i="6"/>
  <c r="EW17" i="6"/>
  <c r="EL17" i="6"/>
  <c r="EA17" i="6"/>
  <c r="DP17" i="6"/>
  <c r="DE17" i="6"/>
  <c r="CT17" i="6"/>
  <c r="CI17" i="6"/>
  <c r="BX17" i="6"/>
  <c r="BM17" i="6"/>
  <c r="BB17" i="6"/>
  <c r="AQ17" i="6"/>
  <c r="AF17" i="6"/>
  <c r="U17" i="6"/>
  <c r="J17" i="6"/>
  <c r="HK16" i="6"/>
  <c r="GZ16" i="6"/>
  <c r="GO16" i="6"/>
  <c r="GD16" i="6"/>
  <c r="FS16" i="6"/>
  <c r="FH16" i="6"/>
  <c r="EW16" i="6"/>
  <c r="EL16" i="6"/>
  <c r="EA16" i="6"/>
  <c r="DP16" i="6"/>
  <c r="DE16" i="6"/>
  <c r="CT16" i="6"/>
  <c r="CI16" i="6"/>
  <c r="BX16" i="6"/>
  <c r="BM16" i="6"/>
  <c r="BB16" i="6"/>
  <c r="AQ16" i="6"/>
  <c r="AF16" i="6"/>
  <c r="U16" i="6"/>
  <c r="J16" i="6"/>
  <c r="M11" i="6"/>
  <c r="X11" i="6" s="1"/>
  <c r="AI11" i="6" s="1"/>
  <c r="AT11" i="6" s="1"/>
  <c r="BE11" i="6" s="1"/>
  <c r="BP11" i="6" s="1"/>
  <c r="CA11" i="6" s="1"/>
  <c r="CL11" i="6" s="1"/>
  <c r="CW11" i="6" s="1"/>
  <c r="DH11" i="6" s="1"/>
  <c r="DS11" i="6" s="1"/>
  <c r="ED11" i="6" s="1"/>
  <c r="EO11" i="6" s="1"/>
  <c r="EZ11" i="6" s="1"/>
  <c r="FK11" i="6" s="1"/>
  <c r="FV11" i="6" s="1"/>
  <c r="GG11" i="6" s="1"/>
  <c r="GR11" i="6" s="1"/>
  <c r="HC11" i="6" s="1"/>
  <c r="HF50" i="6"/>
  <c r="HE50" i="6"/>
  <c r="HE51" i="6" s="1"/>
  <c r="GU50" i="6"/>
  <c r="GT50" i="6"/>
  <c r="GT51" i="6" s="1"/>
  <c r="GJ50" i="6"/>
  <c r="GI50" i="6"/>
  <c r="GI51" i="6" s="1"/>
  <c r="FY50" i="6"/>
  <c r="FX50" i="6"/>
  <c r="FX51" i="6" s="1"/>
  <c r="FN50" i="6"/>
  <c r="FM50" i="6"/>
  <c r="FM51" i="6" s="1"/>
  <c r="FC50" i="6"/>
  <c r="FB50" i="6"/>
  <c r="FB51" i="6" s="1"/>
  <c r="ER50" i="6"/>
  <c r="EQ50" i="6"/>
  <c r="EQ51" i="6" s="1"/>
  <c r="EG50" i="6"/>
  <c r="EF50" i="6"/>
  <c r="EF51" i="6" s="1"/>
  <c r="DV50" i="6"/>
  <c r="DU50" i="6"/>
  <c r="DU51" i="6" s="1"/>
  <c r="DK50" i="6"/>
  <c r="DJ50" i="6"/>
  <c r="DJ51" i="6" s="1"/>
  <c r="CZ50" i="6"/>
  <c r="CY50" i="6"/>
  <c r="CY51" i="6" s="1"/>
  <c r="CO50" i="6"/>
  <c r="CN50" i="6"/>
  <c r="CN51" i="6" s="1"/>
  <c r="CD50" i="6"/>
  <c r="CC50" i="6"/>
  <c r="CC51" i="6" s="1"/>
  <c r="BS50" i="6"/>
  <c r="BR50" i="6"/>
  <c r="BR51" i="6" s="1"/>
  <c r="BH50" i="6"/>
  <c r="BG50" i="6"/>
  <c r="BG51" i="6" s="1"/>
  <c r="AW50" i="6"/>
  <c r="AV50" i="6"/>
  <c r="AV51" i="6" s="1"/>
  <c r="AL50" i="6"/>
  <c r="AK50" i="6"/>
  <c r="AK51" i="6" s="1"/>
  <c r="AA50" i="6"/>
  <c r="Z50" i="6"/>
  <c r="Z51" i="6" s="1"/>
  <c r="P50" i="6"/>
  <c r="O50" i="6"/>
  <c r="O51" i="6" s="1"/>
  <c r="E50" i="6"/>
  <c r="D50" i="6"/>
  <c r="D51" i="6" s="1"/>
  <c r="HC32" i="6"/>
  <c r="HC33" i="6" s="1"/>
  <c r="HC34" i="6" s="1"/>
  <c r="HC35" i="6" s="1"/>
  <c r="HC36" i="6" s="1"/>
  <c r="HC37" i="6" s="1"/>
  <c r="HC38" i="6" s="1"/>
  <c r="HC39" i="6" s="1"/>
  <c r="HC40" i="6" s="1"/>
  <c r="HC41" i="6" s="1"/>
  <c r="HC42" i="6" s="1"/>
  <c r="HC43" i="6" s="1"/>
  <c r="HC44" i="6" s="1"/>
  <c r="HC45" i="6" s="1"/>
  <c r="HC46" i="6" s="1"/>
  <c r="HC47" i="6" s="1"/>
  <c r="HC48" i="6" s="1"/>
  <c r="HC49" i="6" s="1"/>
  <c r="GR32" i="6"/>
  <c r="GR33" i="6" s="1"/>
  <c r="GR34" i="6" s="1"/>
  <c r="GR35" i="6" s="1"/>
  <c r="GR36" i="6" s="1"/>
  <c r="GR37" i="6" s="1"/>
  <c r="GR38" i="6" s="1"/>
  <c r="GR39" i="6" s="1"/>
  <c r="GR40" i="6" s="1"/>
  <c r="GR41" i="6" s="1"/>
  <c r="GR42" i="6" s="1"/>
  <c r="GR43" i="6" s="1"/>
  <c r="GR44" i="6" s="1"/>
  <c r="GR45" i="6" s="1"/>
  <c r="GR46" i="6" s="1"/>
  <c r="GR47" i="6" s="1"/>
  <c r="GR48" i="6" s="1"/>
  <c r="GR49" i="6" s="1"/>
  <c r="GG32" i="6"/>
  <c r="GG33" i="6" s="1"/>
  <c r="GG34" i="6" s="1"/>
  <c r="GG35" i="6" s="1"/>
  <c r="GG36" i="6" s="1"/>
  <c r="GG37" i="6" s="1"/>
  <c r="GG38" i="6" s="1"/>
  <c r="GG39" i="6" s="1"/>
  <c r="GG40" i="6" s="1"/>
  <c r="GG41" i="6" s="1"/>
  <c r="GG42" i="6" s="1"/>
  <c r="GG43" i="6" s="1"/>
  <c r="GG44" i="6" s="1"/>
  <c r="GG45" i="6" s="1"/>
  <c r="GG46" i="6" s="1"/>
  <c r="GG47" i="6" s="1"/>
  <c r="GG48" i="6" s="1"/>
  <c r="GG49" i="6" s="1"/>
  <c r="FV32" i="6"/>
  <c r="FV33" i="6" s="1"/>
  <c r="FV34" i="6" s="1"/>
  <c r="FV35" i="6" s="1"/>
  <c r="FV36" i="6" s="1"/>
  <c r="FV37" i="6" s="1"/>
  <c r="FV38" i="6" s="1"/>
  <c r="FV39" i="6" s="1"/>
  <c r="FV40" i="6" s="1"/>
  <c r="FV41" i="6" s="1"/>
  <c r="FV42" i="6" s="1"/>
  <c r="FV43" i="6" s="1"/>
  <c r="FV44" i="6" s="1"/>
  <c r="FV45" i="6" s="1"/>
  <c r="FV46" i="6" s="1"/>
  <c r="FV47" i="6" s="1"/>
  <c r="FV48" i="6" s="1"/>
  <c r="FV49" i="6" s="1"/>
  <c r="FK32" i="6"/>
  <c r="FK33" i="6" s="1"/>
  <c r="FK34" i="6" s="1"/>
  <c r="FK35" i="6" s="1"/>
  <c r="FK36" i="6" s="1"/>
  <c r="FK37" i="6" s="1"/>
  <c r="FK38" i="6" s="1"/>
  <c r="FK39" i="6" s="1"/>
  <c r="FK40" i="6" s="1"/>
  <c r="FK41" i="6" s="1"/>
  <c r="FK42" i="6" s="1"/>
  <c r="FK43" i="6" s="1"/>
  <c r="FK44" i="6" s="1"/>
  <c r="FK45" i="6" s="1"/>
  <c r="FK46" i="6" s="1"/>
  <c r="FK47" i="6" s="1"/>
  <c r="FK48" i="6" s="1"/>
  <c r="FK49" i="6" s="1"/>
  <c r="EZ32" i="6"/>
  <c r="EZ33" i="6" s="1"/>
  <c r="EZ34" i="6" s="1"/>
  <c r="EZ35" i="6" s="1"/>
  <c r="EZ36" i="6" s="1"/>
  <c r="EZ37" i="6" s="1"/>
  <c r="EZ38" i="6" s="1"/>
  <c r="EZ39" i="6" s="1"/>
  <c r="EZ40" i="6" s="1"/>
  <c r="EZ41" i="6" s="1"/>
  <c r="EZ42" i="6" s="1"/>
  <c r="EZ43" i="6" s="1"/>
  <c r="EZ44" i="6" s="1"/>
  <c r="EZ45" i="6" s="1"/>
  <c r="EZ46" i="6" s="1"/>
  <c r="EZ47" i="6" s="1"/>
  <c r="EZ48" i="6" s="1"/>
  <c r="EZ49" i="6" s="1"/>
  <c r="EO32" i="6"/>
  <c r="EO33" i="6" s="1"/>
  <c r="EO34" i="6" s="1"/>
  <c r="EO35" i="6" s="1"/>
  <c r="EO36" i="6" s="1"/>
  <c r="EO37" i="6" s="1"/>
  <c r="EO38" i="6" s="1"/>
  <c r="EO39" i="6" s="1"/>
  <c r="EO40" i="6" s="1"/>
  <c r="EO41" i="6" s="1"/>
  <c r="EO42" i="6" s="1"/>
  <c r="EO43" i="6" s="1"/>
  <c r="EO44" i="6" s="1"/>
  <c r="EO45" i="6" s="1"/>
  <c r="EO46" i="6" s="1"/>
  <c r="EO47" i="6" s="1"/>
  <c r="EO48" i="6" s="1"/>
  <c r="EO49" i="6" s="1"/>
  <c r="ED32" i="6"/>
  <c r="ED33" i="6" s="1"/>
  <c r="ED34" i="6" s="1"/>
  <c r="ED35" i="6" s="1"/>
  <c r="ED36" i="6" s="1"/>
  <c r="ED37" i="6" s="1"/>
  <c r="ED38" i="6" s="1"/>
  <c r="ED39" i="6" s="1"/>
  <c r="ED40" i="6" s="1"/>
  <c r="ED41" i="6" s="1"/>
  <c r="ED42" i="6" s="1"/>
  <c r="ED43" i="6" s="1"/>
  <c r="ED44" i="6" s="1"/>
  <c r="ED45" i="6" s="1"/>
  <c r="ED46" i="6" s="1"/>
  <c r="ED47" i="6" s="1"/>
  <c r="ED48" i="6" s="1"/>
  <c r="ED49" i="6" s="1"/>
  <c r="DS32" i="6"/>
  <c r="DS33" i="6" s="1"/>
  <c r="DS34" i="6" s="1"/>
  <c r="DS35" i="6" s="1"/>
  <c r="DS36" i="6" s="1"/>
  <c r="DS37" i="6" s="1"/>
  <c r="DS38" i="6" s="1"/>
  <c r="DS39" i="6" s="1"/>
  <c r="DS40" i="6" s="1"/>
  <c r="DS41" i="6" s="1"/>
  <c r="DS42" i="6" s="1"/>
  <c r="DS43" i="6" s="1"/>
  <c r="DS44" i="6" s="1"/>
  <c r="DS45" i="6" s="1"/>
  <c r="DS46" i="6" s="1"/>
  <c r="DS47" i="6" s="1"/>
  <c r="DS48" i="6" s="1"/>
  <c r="DS49" i="6" s="1"/>
  <c r="DH32" i="6"/>
  <c r="DH33" i="6" s="1"/>
  <c r="DH34" i="6" s="1"/>
  <c r="DH35" i="6" s="1"/>
  <c r="DH36" i="6" s="1"/>
  <c r="DH37" i="6" s="1"/>
  <c r="DH38" i="6" s="1"/>
  <c r="DH39" i="6" s="1"/>
  <c r="DH40" i="6" s="1"/>
  <c r="DH41" i="6" s="1"/>
  <c r="DH42" i="6" s="1"/>
  <c r="DH43" i="6" s="1"/>
  <c r="DH44" i="6" s="1"/>
  <c r="DH45" i="6" s="1"/>
  <c r="DH46" i="6" s="1"/>
  <c r="DH47" i="6" s="1"/>
  <c r="DH48" i="6" s="1"/>
  <c r="DH49" i="6" s="1"/>
  <c r="CW32" i="6"/>
  <c r="CW33" i="6" s="1"/>
  <c r="CW34" i="6" s="1"/>
  <c r="CW35" i="6" s="1"/>
  <c r="CW36" i="6" s="1"/>
  <c r="CW37" i="6" s="1"/>
  <c r="CW38" i="6" s="1"/>
  <c r="CW39" i="6" s="1"/>
  <c r="CW40" i="6" s="1"/>
  <c r="CW41" i="6" s="1"/>
  <c r="CW42" i="6" s="1"/>
  <c r="CW43" i="6" s="1"/>
  <c r="CW44" i="6" s="1"/>
  <c r="CW45" i="6" s="1"/>
  <c r="CW46" i="6" s="1"/>
  <c r="CW47" i="6" s="1"/>
  <c r="CW48" i="6" s="1"/>
  <c r="CW49" i="6" s="1"/>
  <c r="CL32" i="6"/>
  <c r="CL33" i="6" s="1"/>
  <c r="CL34" i="6" s="1"/>
  <c r="CL35" i="6" s="1"/>
  <c r="CL36" i="6" s="1"/>
  <c r="CL37" i="6" s="1"/>
  <c r="CL38" i="6" s="1"/>
  <c r="CL39" i="6" s="1"/>
  <c r="CL40" i="6" s="1"/>
  <c r="CL41" i="6" s="1"/>
  <c r="CL42" i="6" s="1"/>
  <c r="CL43" i="6" s="1"/>
  <c r="CL44" i="6" s="1"/>
  <c r="CL45" i="6" s="1"/>
  <c r="CL46" i="6" s="1"/>
  <c r="CL47" i="6" s="1"/>
  <c r="CL48" i="6" s="1"/>
  <c r="CL49" i="6" s="1"/>
  <c r="CA32" i="6"/>
  <c r="CA33" i="6" s="1"/>
  <c r="CA34" i="6" s="1"/>
  <c r="CA35" i="6" s="1"/>
  <c r="CA36" i="6" s="1"/>
  <c r="CA37" i="6" s="1"/>
  <c r="CA38" i="6" s="1"/>
  <c r="CA39" i="6" s="1"/>
  <c r="CA40" i="6" s="1"/>
  <c r="CA41" i="6" s="1"/>
  <c r="CA42" i="6" s="1"/>
  <c r="CA43" i="6" s="1"/>
  <c r="CA44" i="6" s="1"/>
  <c r="CA45" i="6" s="1"/>
  <c r="CA46" i="6" s="1"/>
  <c r="CA47" i="6" s="1"/>
  <c r="CA48" i="6" s="1"/>
  <c r="CA49" i="6" s="1"/>
  <c r="BP32" i="6"/>
  <c r="BP33" i="6" s="1"/>
  <c r="BP34" i="6" s="1"/>
  <c r="BP35" i="6" s="1"/>
  <c r="BP36" i="6" s="1"/>
  <c r="BP37" i="6" s="1"/>
  <c r="BP38" i="6" s="1"/>
  <c r="BP39" i="6" s="1"/>
  <c r="BP40" i="6" s="1"/>
  <c r="BP41" i="6" s="1"/>
  <c r="BP42" i="6" s="1"/>
  <c r="BP43" i="6" s="1"/>
  <c r="BP44" i="6" s="1"/>
  <c r="BP45" i="6" s="1"/>
  <c r="BP46" i="6" s="1"/>
  <c r="BP47" i="6" s="1"/>
  <c r="BP48" i="6" s="1"/>
  <c r="BP49" i="6" s="1"/>
  <c r="BE32" i="6"/>
  <c r="BE33" i="6" s="1"/>
  <c r="BE34" i="6" s="1"/>
  <c r="BE35" i="6" s="1"/>
  <c r="BE36" i="6" s="1"/>
  <c r="BE37" i="6" s="1"/>
  <c r="BE38" i="6" s="1"/>
  <c r="BE39" i="6" s="1"/>
  <c r="BE40" i="6" s="1"/>
  <c r="BE41" i="6" s="1"/>
  <c r="BE42" i="6" s="1"/>
  <c r="BE43" i="6" s="1"/>
  <c r="BE44" i="6" s="1"/>
  <c r="BE45" i="6" s="1"/>
  <c r="BE46" i="6" s="1"/>
  <c r="BE47" i="6" s="1"/>
  <c r="BE48" i="6" s="1"/>
  <c r="BE49" i="6" s="1"/>
  <c r="AT32" i="6"/>
  <c r="AT33" i="6" s="1"/>
  <c r="AT34" i="6" s="1"/>
  <c r="AT35" i="6" s="1"/>
  <c r="AT36" i="6" s="1"/>
  <c r="AT37" i="6" s="1"/>
  <c r="AT38" i="6" s="1"/>
  <c r="AT39" i="6" s="1"/>
  <c r="AT40" i="6" s="1"/>
  <c r="AT41" i="6" s="1"/>
  <c r="AT42" i="6" s="1"/>
  <c r="AT43" i="6" s="1"/>
  <c r="AT44" i="6" s="1"/>
  <c r="AT45" i="6" s="1"/>
  <c r="AT46" i="6" s="1"/>
  <c r="AT47" i="6" s="1"/>
  <c r="AT48" i="6" s="1"/>
  <c r="AT49" i="6" s="1"/>
  <c r="AI32" i="6"/>
  <c r="AI33" i="6" s="1"/>
  <c r="AI34" i="6" s="1"/>
  <c r="AI35" i="6" s="1"/>
  <c r="AI36" i="6" s="1"/>
  <c r="AI37" i="6" s="1"/>
  <c r="AI38" i="6" s="1"/>
  <c r="AI39" i="6" s="1"/>
  <c r="AI40" i="6" s="1"/>
  <c r="AI41" i="6" s="1"/>
  <c r="AI42" i="6" s="1"/>
  <c r="AI43" i="6" s="1"/>
  <c r="AI44" i="6" s="1"/>
  <c r="AI45" i="6" s="1"/>
  <c r="AI46" i="6" s="1"/>
  <c r="AI47" i="6" s="1"/>
  <c r="AI48" i="6" s="1"/>
  <c r="AI49" i="6" s="1"/>
  <c r="X32" i="6"/>
  <c r="X33" i="6" s="1"/>
  <c r="X34" i="6" s="1"/>
  <c r="X35" i="6" s="1"/>
  <c r="X36" i="6" s="1"/>
  <c r="X37" i="6" s="1"/>
  <c r="X38" i="6" s="1"/>
  <c r="X39" i="6" s="1"/>
  <c r="X40" i="6" s="1"/>
  <c r="X41" i="6" s="1"/>
  <c r="X42" i="6" s="1"/>
  <c r="X43" i="6" s="1"/>
  <c r="X44" i="6" s="1"/>
  <c r="X45" i="6" s="1"/>
  <c r="X46" i="6" s="1"/>
  <c r="X47" i="6" s="1"/>
  <c r="X48" i="6" s="1"/>
  <c r="X49" i="6" s="1"/>
  <c r="M32" i="6"/>
  <c r="M33" i="6" s="1"/>
  <c r="M34" i="6" s="1"/>
  <c r="M35" i="6" s="1"/>
  <c r="M36" i="6" s="1"/>
  <c r="M37" i="6" s="1"/>
  <c r="M38" i="6" s="1"/>
  <c r="M39" i="6" s="1"/>
  <c r="M40" i="6" s="1"/>
  <c r="M41" i="6" s="1"/>
  <c r="M42" i="6" s="1"/>
  <c r="M43" i="6" s="1"/>
  <c r="M44" i="6" s="1"/>
  <c r="M45" i="6" s="1"/>
  <c r="M46" i="6" s="1"/>
  <c r="M47" i="6" s="1"/>
  <c r="M48" i="6" s="1"/>
  <c r="M49" i="6" s="1"/>
  <c r="B32" i="6"/>
  <c r="B33" i="6" s="1"/>
  <c r="B34" i="6" s="1"/>
  <c r="B35" i="6" s="1"/>
  <c r="B36" i="6" s="1"/>
  <c r="B37" i="6" s="1"/>
  <c r="B38" i="6" s="1"/>
  <c r="B39" i="6" s="1"/>
  <c r="B40" i="6" s="1"/>
  <c r="B41" i="6" s="1"/>
  <c r="B42" i="6" s="1"/>
  <c r="B43" i="6" s="1"/>
  <c r="B44" i="6" s="1"/>
  <c r="B45" i="6" s="1"/>
  <c r="B46" i="6" s="1"/>
  <c r="B47" i="6" s="1"/>
  <c r="B48" i="6" s="1"/>
  <c r="B49" i="6" s="1"/>
  <c r="E34" i="5"/>
  <c r="E33" i="5"/>
  <c r="E32" i="5"/>
  <c r="E31" i="5"/>
  <c r="E30" i="5"/>
  <c r="E29" i="5"/>
  <c r="E28" i="5"/>
  <c r="D35" i="5" l="1"/>
  <c r="D36" i="5" s="1"/>
  <c r="D44" i="5" l="1"/>
  <c r="HK19" i="5" l="1"/>
  <c r="HK18" i="5"/>
  <c r="HK17" i="5"/>
  <c r="HK16" i="5"/>
  <c r="HK15" i="5"/>
  <c r="HK14" i="5"/>
  <c r="HK13" i="5"/>
  <c r="HK12" i="5"/>
  <c r="HK11" i="5"/>
  <c r="HK10" i="5"/>
  <c r="GZ19" i="5"/>
  <c r="GZ18" i="5"/>
  <c r="GZ17" i="5"/>
  <c r="GZ16" i="5"/>
  <c r="GZ15" i="5"/>
  <c r="GZ14" i="5"/>
  <c r="GZ13" i="5"/>
  <c r="GZ12" i="5"/>
  <c r="GZ11" i="5"/>
  <c r="GZ10" i="5"/>
  <c r="GO19" i="5"/>
  <c r="GO18" i="5"/>
  <c r="GO17" i="5"/>
  <c r="GO16" i="5"/>
  <c r="GO15" i="5"/>
  <c r="GO14" i="5"/>
  <c r="GO13" i="5"/>
  <c r="GO12" i="5"/>
  <c r="GO11" i="5"/>
  <c r="GO10" i="5"/>
  <c r="GD19" i="5"/>
  <c r="GD18" i="5"/>
  <c r="GD17" i="5"/>
  <c r="GD16" i="5"/>
  <c r="GD15" i="5"/>
  <c r="GD14" i="5"/>
  <c r="GD13" i="5"/>
  <c r="GD12" i="5"/>
  <c r="GD11" i="5"/>
  <c r="GD10" i="5"/>
  <c r="FS19" i="5"/>
  <c r="FS18" i="5"/>
  <c r="FS17" i="5"/>
  <c r="FS16" i="5"/>
  <c r="FS15" i="5"/>
  <c r="FS14" i="5"/>
  <c r="FS13" i="5"/>
  <c r="FS12" i="5"/>
  <c r="FS11" i="5"/>
  <c r="FS10" i="5"/>
  <c r="FH19" i="5"/>
  <c r="FH18" i="5"/>
  <c r="FH17" i="5"/>
  <c r="FH16" i="5"/>
  <c r="FH15" i="5"/>
  <c r="FH14" i="5"/>
  <c r="FH13" i="5"/>
  <c r="FH12" i="5"/>
  <c r="FH11" i="5"/>
  <c r="FH10" i="5"/>
  <c r="EW19" i="5"/>
  <c r="EW18" i="5"/>
  <c r="EW17" i="5"/>
  <c r="EW16" i="5"/>
  <c r="EW15" i="5"/>
  <c r="EW14" i="5"/>
  <c r="EW13" i="5"/>
  <c r="EW12" i="5"/>
  <c r="EW11" i="5"/>
  <c r="EW10" i="5"/>
  <c r="EL19" i="5"/>
  <c r="EL18" i="5"/>
  <c r="EL17" i="5"/>
  <c r="EL16" i="5"/>
  <c r="EL15" i="5"/>
  <c r="EL14" i="5"/>
  <c r="EL13" i="5"/>
  <c r="EL12" i="5"/>
  <c r="EL11" i="5"/>
  <c r="EL10" i="5"/>
  <c r="EA19" i="5"/>
  <c r="EA18" i="5"/>
  <c r="EA17" i="5"/>
  <c r="EA16" i="5"/>
  <c r="EA15" i="5"/>
  <c r="EA14" i="5"/>
  <c r="EA13" i="5"/>
  <c r="EA12" i="5"/>
  <c r="EA11" i="5"/>
  <c r="EA10" i="5"/>
  <c r="DP19" i="5"/>
  <c r="DP18" i="5"/>
  <c r="DP17" i="5"/>
  <c r="DP16" i="5"/>
  <c r="DP15" i="5"/>
  <c r="DP14" i="5"/>
  <c r="DP13" i="5"/>
  <c r="DP12" i="5"/>
  <c r="DP11" i="5"/>
  <c r="DP10" i="5"/>
  <c r="DE19" i="5"/>
  <c r="DE18" i="5"/>
  <c r="DE17" i="5"/>
  <c r="DE16" i="5"/>
  <c r="DE15" i="5"/>
  <c r="DE14" i="5"/>
  <c r="DE13" i="5"/>
  <c r="DE12" i="5"/>
  <c r="DE11" i="5"/>
  <c r="DE10" i="5"/>
  <c r="CT19" i="5"/>
  <c r="CT18" i="5"/>
  <c r="CT17" i="5"/>
  <c r="CT16" i="5"/>
  <c r="CT15" i="5"/>
  <c r="CT14" i="5"/>
  <c r="CT13" i="5"/>
  <c r="CT12" i="5"/>
  <c r="CT11" i="5"/>
  <c r="CT10" i="5"/>
  <c r="M5" i="5"/>
  <c r="X5" i="5" s="1"/>
  <c r="AI5" i="5" s="1"/>
  <c r="AT5" i="5" s="1"/>
  <c r="BE5" i="5" s="1"/>
  <c r="BP5" i="5" s="1"/>
  <c r="CA5" i="5" s="1"/>
  <c r="CL5" i="5" s="1"/>
  <c r="CW5" i="5" s="1"/>
  <c r="DH5" i="5" s="1"/>
  <c r="DS5" i="5" s="1"/>
  <c r="ED5" i="5" s="1"/>
  <c r="EO5" i="5" s="1"/>
  <c r="EZ5" i="5" s="1"/>
  <c r="FK5" i="5" s="1"/>
  <c r="FV5" i="5" s="1"/>
  <c r="GG5" i="5" s="1"/>
  <c r="GR5" i="5" s="1"/>
  <c r="HC5" i="5" s="1"/>
  <c r="CI19" i="5"/>
  <c r="CI18" i="5"/>
  <c r="CI17" i="5"/>
  <c r="CI16" i="5"/>
  <c r="CI15" i="5"/>
  <c r="CI14" i="5"/>
  <c r="CI13" i="5"/>
  <c r="CI12" i="5"/>
  <c r="CI11" i="5"/>
  <c r="CI10" i="5"/>
  <c r="BX19" i="5"/>
  <c r="BX18" i="5"/>
  <c r="BX17" i="5"/>
  <c r="BX16" i="5"/>
  <c r="BX15" i="5"/>
  <c r="BX14" i="5"/>
  <c r="BX13" i="5"/>
  <c r="BX12" i="5"/>
  <c r="BX11" i="5"/>
  <c r="BX10" i="5"/>
  <c r="BM19" i="5"/>
  <c r="BM18" i="5"/>
  <c r="BM17" i="5"/>
  <c r="BM16" i="5"/>
  <c r="BM15" i="5"/>
  <c r="BM14" i="5"/>
  <c r="BM13" i="5"/>
  <c r="BM12" i="5"/>
  <c r="BM11" i="5"/>
  <c r="BM10" i="5"/>
  <c r="BB19" i="5"/>
  <c r="BB18" i="5"/>
  <c r="BB17" i="5"/>
  <c r="BB16" i="5"/>
  <c r="BB15" i="5"/>
  <c r="BB14" i="5"/>
  <c r="BB13" i="5"/>
  <c r="BB12" i="5"/>
  <c r="BB11" i="5"/>
  <c r="BB10" i="5"/>
  <c r="AQ19" i="5"/>
  <c r="AQ18" i="5"/>
  <c r="AQ17" i="5"/>
  <c r="AQ16" i="5"/>
  <c r="AQ15" i="5"/>
  <c r="AQ14" i="5"/>
  <c r="AQ13" i="5"/>
  <c r="AQ12" i="5"/>
  <c r="AQ11" i="5"/>
  <c r="AQ10" i="5"/>
  <c r="AF19" i="5"/>
  <c r="AF18" i="5"/>
  <c r="AF17" i="5"/>
  <c r="AF16" i="5"/>
  <c r="AF15" i="5"/>
  <c r="AF14" i="5"/>
  <c r="AF13" i="5"/>
  <c r="AF12" i="5"/>
  <c r="AF11" i="5"/>
  <c r="AF10" i="5"/>
  <c r="U19" i="5"/>
  <c r="U18" i="5"/>
  <c r="U17" i="5"/>
  <c r="U16" i="5"/>
  <c r="U15" i="5"/>
  <c r="U14" i="5"/>
  <c r="U13" i="5"/>
  <c r="U12" i="5"/>
  <c r="U11" i="5"/>
  <c r="U10" i="5"/>
  <c r="J10" i="5"/>
  <c r="H324" i="2" l="1"/>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5" i="2"/>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D62" i="2" l="1"/>
  <c r="D61" i="2"/>
  <c r="D60" i="2"/>
  <c r="D59" i="2"/>
  <c r="D58" i="2"/>
  <c r="D57" i="2"/>
  <c r="D56" i="2"/>
  <c r="D55" i="2"/>
  <c r="D54" i="2"/>
  <c r="D50" i="2"/>
  <c r="D49" i="2"/>
  <c r="D48" i="2"/>
  <c r="D47" i="2"/>
  <c r="D46" i="2"/>
  <c r="D45" i="2"/>
  <c r="D44" i="2"/>
  <c r="D43" i="2"/>
  <c r="D42" i="2"/>
  <c r="D41" i="2"/>
  <c r="D40" i="2"/>
  <c r="D39" i="2"/>
  <c r="D38" i="2"/>
  <c r="D37" i="2"/>
  <c r="D36" i="2"/>
  <c r="D35" i="2"/>
  <c r="F99" i="10" l="1"/>
  <c r="G102" i="10"/>
  <c r="H89" i="10"/>
  <c r="G86" i="10"/>
  <c r="G89" i="10"/>
  <c r="F101" i="10"/>
  <c r="F89" i="10"/>
  <c r="H90" i="10"/>
  <c r="G99" i="10"/>
  <c r="H99" i="10"/>
  <c r="G101" i="10"/>
  <c r="H101" i="10"/>
  <c r="F103" i="10"/>
  <c r="G90" i="10"/>
  <c r="F87" i="10"/>
  <c r="G103" i="10"/>
  <c r="F90" i="10"/>
  <c r="H88" i="10"/>
  <c r="F100" i="10"/>
  <c r="G100" i="10"/>
  <c r="H103" i="10"/>
  <c r="G88" i="10"/>
  <c r="H102" i="10"/>
  <c r="F86" i="10"/>
  <c r="H100" i="10"/>
  <c r="F102" i="10"/>
  <c r="F88" i="10"/>
  <c r="H86" i="10"/>
  <c r="H87" i="10"/>
  <c r="G87" i="10"/>
</calcChain>
</file>

<file path=xl/sharedStrings.xml><?xml version="1.0" encoding="utf-8"?>
<sst xmlns="http://schemas.openxmlformats.org/spreadsheetml/2006/main" count="31405" uniqueCount="787">
  <si>
    <t>Probabilidad</t>
  </si>
  <si>
    <t>Impacto</t>
  </si>
  <si>
    <t>Consecutivo</t>
  </si>
  <si>
    <t>Riesgo</t>
  </si>
  <si>
    <t>Consecuencias</t>
  </si>
  <si>
    <t>Clasificación</t>
  </si>
  <si>
    <t>Calificación</t>
  </si>
  <si>
    <t>Evaluación</t>
  </si>
  <si>
    <t>Tipo de control</t>
  </si>
  <si>
    <t>Preventivo</t>
  </si>
  <si>
    <t>Detectivo</t>
  </si>
  <si>
    <t>Nueva Calificación</t>
  </si>
  <si>
    <t>Nueva evaluación</t>
  </si>
  <si>
    <t>Controles</t>
  </si>
  <si>
    <t>Opciones de manejo</t>
  </si>
  <si>
    <t>Responsable</t>
  </si>
  <si>
    <t>Cumplimiento</t>
  </si>
  <si>
    <t>Definición</t>
  </si>
  <si>
    <t>Se enfoca a asuntos globales relacionados con la misión y el cumplimiento de los objetivos estratégicos, la clara definición de las políticas, diseño y conceptualización de la entidad por parte de la alta gerencia</t>
  </si>
  <si>
    <t>Seguridad industrial y salud ocupacional</t>
  </si>
  <si>
    <t>Corrupción</t>
  </si>
  <si>
    <t>Contratación</t>
  </si>
  <si>
    <t>Comprende los riesgos relacionados tanto con la parte operativa como con la técnica de la entidad, incluye riesgos provenientes de deficiencias en los sistemas de información, en la definición de los procesos, en la estructura de la entidad, la desarticulación entre dependencias, lo cual conduce a ineficencias, oportunidades de corrupción e incumplimiento de los compromisos institucionales.</t>
  </si>
  <si>
    <t>Estratégicos</t>
  </si>
  <si>
    <t>Operativos</t>
  </si>
  <si>
    <t>Financieros</t>
  </si>
  <si>
    <t>Ambientales</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</si>
  <si>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de su interacción con las demás áreas, dependerá en gran parte el éxito o fracaso de toda la entidad.</t>
  </si>
  <si>
    <t>Probabilidad de que la exposición a un factor o proceso peligroso en el trabajo cause enfermedad o lesión.</t>
  </si>
  <si>
    <t>Combinación de la posibilidad de la ocurrencia de un evento peligroso y la severidad del impacto ambiental (consecuencia), que afecta directa o indirectamente al ambiente, en un lugar y tiempo determinado, que puede ser causado por el evento.</t>
  </si>
  <si>
    <t>Están relacionados con la percepción y la confianza por parte de la ciudadanía hacia la institución.</t>
  </si>
  <si>
    <t>Relacionados con acciones, misiones, uso indebido del poder, de los recursos o de la información para la obtención de un beneficio particular o de un tercero.</t>
  </si>
  <si>
    <t>Son aquellos que podrían presentarse durante el desarrollo de los procesos que ejecuta la EMB para contratación; igualmente se incluyen también aquellos que podrían presentarse durante el desarrollo de un proyecto de asociación en el cual hay participación de capital privado.</t>
  </si>
  <si>
    <t>Improbable</t>
  </si>
  <si>
    <t>Posible</t>
  </si>
  <si>
    <t>Probable</t>
  </si>
  <si>
    <t>Casi seguro</t>
  </si>
  <si>
    <t>Nivel</t>
  </si>
  <si>
    <t>Descripción</t>
  </si>
  <si>
    <t>Descriptor</t>
  </si>
  <si>
    <t>Frecuencia</t>
  </si>
  <si>
    <t>El evento puede ocurrir sólo en circunstancias excepcionales.</t>
  </si>
  <si>
    <t>No se ha presentado en los últimos 5 años</t>
  </si>
  <si>
    <t>El evento puede ocurrir en algún momento</t>
  </si>
  <si>
    <t>Al menos 1 vez en los últimos 5 años</t>
  </si>
  <si>
    <t>Al menos 1 vez en los últimos 2 años</t>
  </si>
  <si>
    <t>El evento probablemente ocurrirá en la mayoría de las circunstancias</t>
  </si>
  <si>
    <t>Al menos 1 vez en el último año</t>
  </si>
  <si>
    <t>Se espera que el evento ocurra en la mayoría de las circunstancias</t>
  </si>
  <si>
    <t>Más de 1 vez al año</t>
  </si>
  <si>
    <t>Insignificante</t>
  </si>
  <si>
    <t>Menor</t>
  </si>
  <si>
    <t>Moderado</t>
  </si>
  <si>
    <t>Mayor</t>
  </si>
  <si>
    <t>Catastrófico</t>
  </si>
  <si>
    <t>Llave</t>
  </si>
  <si>
    <t>Color</t>
  </si>
  <si>
    <t>Valoración</t>
  </si>
  <si>
    <t>Gerencia</t>
  </si>
  <si>
    <t>Abreviación</t>
  </si>
  <si>
    <t>GDI</t>
  </si>
  <si>
    <t>Gerencia de desarrollo inmobiliario</t>
  </si>
  <si>
    <t>GG</t>
  </si>
  <si>
    <t>Gerencia general</t>
  </si>
  <si>
    <t>GT</t>
  </si>
  <si>
    <t>Gerencia técnica</t>
  </si>
  <si>
    <t>OAJ</t>
  </si>
  <si>
    <t>Oficina asesora jurídica</t>
  </si>
  <si>
    <t>GCC</t>
  </si>
  <si>
    <t>Gerencia de comunicaciones y ciudadanía</t>
  </si>
  <si>
    <t>GAF</t>
  </si>
  <si>
    <t>Gerencia administrativa y financiera</t>
  </si>
  <si>
    <t>GRS</t>
  </si>
  <si>
    <t>Gerencia de riesgos y seguridad</t>
  </si>
  <si>
    <t>Gerencia de estructuración financiera</t>
  </si>
  <si>
    <t>OAP</t>
  </si>
  <si>
    <t>Oficina asesora de planeación</t>
  </si>
  <si>
    <t>Tipo</t>
  </si>
  <si>
    <t>Gerencia de contratación</t>
  </si>
  <si>
    <t>GC</t>
  </si>
  <si>
    <t>Tipos de control</t>
  </si>
  <si>
    <t>Aquellos que actúan para eliminar las causas del riesgo para prevenir su ocurrencia o materialización.</t>
  </si>
  <si>
    <t>Aquellos que se registran después que el evento se presenta.</t>
  </si>
  <si>
    <t>Gerenciales</t>
  </si>
  <si>
    <t>Posibilidad de ocurrencia de eventos que afecten los procesos gerenciales y/o la alta dirección.</t>
  </si>
  <si>
    <t>Posibilidad de ocurrencia de eventos que afecten la totalidad o parte de la infraestructura tecnológica (hardware, software, redes, etc.) de una entidad.</t>
  </si>
  <si>
    <t>Tecnológicos</t>
  </si>
  <si>
    <t>Se asocian con la capacidad de la entidad para cumplir con los requisitos legales, contractuales, de ética pública y en general con su compromiso ante la comunidad.  Posibilidad de ocurrencia de eventos que afecten la situación jurídica o contractual de la organización debido a su incumplimiento o desacato de la normatividad legal y las obligaciones contractuales.</t>
  </si>
  <si>
    <t>Seguridad digital</t>
  </si>
  <si>
    <t>Imagen o reputacional</t>
  </si>
  <si>
    <t>Un agente de amenazas, ya sea humano o no humano, toma alguna acción, como identificar y explotar una vulnerabilidad, que da lugar a algún resultado inesperado y no deseado, es decir, pérdida, modificación o divulgación de información, o pérdida de acceso a la información.  Combinación de amenazas y vulnerabilidades en el entorno digital.  Puede debilitar el logro de objetivos económicos y sociales, afectar la soberanía nacional, la integridad territorial, el órden constitucional y los intereses nacionales.  Incluye aspectos relacionados con el ambiente físico, digital y las personas.</t>
  </si>
  <si>
    <t>Rara vez</t>
  </si>
  <si>
    <t>El evento podrá ocurrir en algún momento</t>
  </si>
  <si>
    <t>Impacto Cuantitativo</t>
  </si>
  <si>
    <t>Impacto Cualitativo</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</si>
  <si>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 del presupuesto general de la entidad.</t>
  </si>
  <si>
    <t>* No hay interrupción de las operaciones de la entidad.
* No se generan sanciones económicas o administrativas.
* No se afecta la imagen institucional de forma significativa.</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</si>
  <si>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</si>
  <si>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</si>
  <si>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</si>
  <si>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</si>
  <si>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</si>
  <si>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</si>
  <si>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</si>
  <si>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</si>
  <si>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Bajo</t>
  </si>
  <si>
    <t>Alto</t>
  </si>
  <si>
    <t>Extremo</t>
  </si>
  <si>
    <t>Opciones de Manejo</t>
  </si>
  <si>
    <t>Evitar el riesgo</t>
  </si>
  <si>
    <t>Reducir el riesgo</t>
  </si>
  <si>
    <t>Opción</t>
  </si>
  <si>
    <t>Transferir el riesgo</t>
  </si>
  <si>
    <t>Aceptar el riesgo</t>
  </si>
  <si>
    <t>Incrementar el riesgo</t>
  </si>
  <si>
    <t>Esta acción sólo aplica para las oportunidades.  Se refiere a la aplicación de actividades que permitan aumentar las oportunidades identificadas con el fin de perseguir un efecto deseado.</t>
  </si>
  <si>
    <t>Gerencia u Oficina Asesora responsable</t>
  </si>
  <si>
    <t>Tipo de proceso</t>
  </si>
  <si>
    <t>Proceso</t>
  </si>
  <si>
    <t>Subproceso</t>
  </si>
  <si>
    <t>Objetivo</t>
  </si>
  <si>
    <t>Alcance</t>
  </si>
  <si>
    <t>Direccionamiento Estratégico</t>
  </si>
  <si>
    <t>Planeac¡ón Estratég¡ca</t>
  </si>
  <si>
    <t>Gestión de riesgos</t>
  </si>
  <si>
    <t>Gestión Social</t>
  </si>
  <si>
    <t>El proceso inic¡a con la identiflcación de impactos soc¡oeconómicos y la formulación de planes y programas de gestión social para cada una de las fases del proyecto; continua con la ejecución y segu¡m¡ento de los planes y programas; y finaliza con el cierre y evaluación de los planes y programas, y la rendición de cuentas.</t>
  </si>
  <si>
    <t>Comunicación Corporativa</t>
  </si>
  <si>
    <t>Responder a la obligación de garantizar el derecho ciudadano a la información pública del proyecto Primera Línea del Metro de Bogotá, con mensajes que promuevan la apropiación del proyecto y contribuyan a la creación de una marca de ciudad fuerte, amigable y capaz de vincular los valores de excelencia, calidad del servicio y cultura ciudadana que representa este Servicio Público Urbano de Transporte Masivo de Pasajeros de Bogotá.</t>
  </si>
  <si>
    <t>Misional</t>
  </si>
  <si>
    <t>Explotación y Gestión de negocios</t>
  </si>
  <si>
    <t>Gestión técnica en arquitectura y urbanismo</t>
  </si>
  <si>
    <t>Gestión de la captura de valor</t>
  </si>
  <si>
    <t>Apoyo y soporte</t>
  </si>
  <si>
    <t>Desarrolla integralmente el Talento Humano, para la mejora continua y fortalecimiento competencias y mejoramiento del clima laboral de la EMB.</t>
  </si>
  <si>
    <t>Inicia con el proceso de planificación de gestión de talento humano y termina con la desvinculación del personal; incluyendo actividades de bienestar y formación.</t>
  </si>
  <si>
    <t>Gestión contractual</t>
  </si>
  <si>
    <t>Gestión financiera</t>
  </si>
  <si>
    <t>Programar, ejecutar, registrar y controlar los recursos financieros con el propósito de garantizar la calidad, confiabilidad, razonabilidad y oportunidad de la información financiera.</t>
  </si>
  <si>
    <t>lnicia con la programación y ejecución presupuestal incluye la generación de obligación y los pagos realizados, finaliza con el cierre contable y la presentación de los Estados Financieros.</t>
  </si>
  <si>
    <t>Gestión tributaria</t>
  </si>
  <si>
    <t>Planificar y desarrollar las actividades tendentes a la cuantificación y determinación de la deuda tributaria de la EMB.</t>
  </si>
  <si>
    <t>Este subproceso inicia con la elaboración de medios magnéticos, hasta generar los pagos correspondientes a los diferentes impuestos y generar el soporte correspondiente.</t>
  </si>
  <si>
    <t>Gestión de caja menor</t>
  </si>
  <si>
    <t>lnicia con los trámites correspondientes para a apertura de la caja menor y termina con la validación de las operaciones de gasto de la misma.</t>
  </si>
  <si>
    <t>Gestión contable</t>
  </si>
  <si>
    <t>Realizar el registro, análisis, verificación y control de la información contable derivada de hechos económicos para presentar Estados Financieros con información confiable, relevante y comprensible.</t>
  </si>
  <si>
    <t>lnicia con el proceso de preparación y revisión de la información y finaliza con la Generación de los Registro Contables en las herramientas correspond¡entes.</t>
  </si>
  <si>
    <t>Ejecución presupuestal</t>
  </si>
  <si>
    <t>Gestión de tesorería</t>
  </si>
  <si>
    <t>Gestión administrativa y logística</t>
  </si>
  <si>
    <t>Administrar de manera eficaz y oportuna los recursos físicos y servicios generales requeridos por las diferentes dependencias de la entidad en cumplimiento de la misión institucional establecida para la misma.</t>
  </si>
  <si>
    <t>Inicia con el plan de acción para el mantenimiento de la infraestructura física y los demás recursos de la Empresa Metro, abarca el manejo de las actividades encaminadas a administrar los mencionados recursos y termina con la implementación de planes de mejoramiento, acciones correctivas y demás actividades que aseguren el mejoramiento continuo de la logística.</t>
  </si>
  <si>
    <t>Administración y mantenimiento de los bienes inmuebles de la institución</t>
  </si>
  <si>
    <t>Administrar de manera eficaz y oportuna los recursos físicos de la entidad en cumplimiento de la misión institucional establecida para la misma.</t>
  </si>
  <si>
    <t>Inicia con el plan de inventario de bienes adquiridos y arrendados por parte de la empresa y termina con la implementación de planes de mejoramiento, acciones correctivas y demás actividades que aseguren el mejoramiento continuo de la logística.</t>
  </si>
  <si>
    <t>Planeación y gestión de compras</t>
  </si>
  <si>
    <t>Administrar y planear de manera eficaz y oportuna la gestión de compras requeridas por las diferentes dependencias de la entidad.</t>
  </si>
  <si>
    <t>Inicia con la consolidación del Plan de Adquisiciones y aprobación del mismo por parte del Comité de Gerencia y termina con la ejecución del plan de compras, acciones correctivas y demás actividades que aseguren el mejoramiento continuo de la logística de la entidad.</t>
  </si>
  <si>
    <t>Establecer buenas prácticas para la gestión estratégica y operativa, buscando la alineación de los procesos de negocio con el uso de las tecnologías de la información y las Comunicaciones, a través de la creación, adquisición, implementación y gestión de servicios eficientes y rentables, y la reducción de los riesgos asociados a dichos servicios, que contribuyan al mejoramiento de la gestión del Metro de Bogotá.</t>
  </si>
  <si>
    <t>Gestión seguridad de la información</t>
  </si>
  <si>
    <t>Definir, implementar y mantener sistema de seguridad de la información del Metro de Bogotá para asegurar su disponibilidad, integridad y confidencialidad.</t>
  </si>
  <si>
    <t>Inicia con la definición de las políticas de seguridad y finaliza con la monitorización y ejecución de eventos.</t>
  </si>
  <si>
    <t>Gestión documental</t>
  </si>
  <si>
    <t>Administrar el sistema de gestión documental de la Empresa Metro de Bogotá, con el fin de garantizar el manejo, custodia, conservación y disposición oportuna de la documentación interna y externa.</t>
  </si>
  <si>
    <t>Inicia desde la definición de criterios para la gestión documental, hasta la transferencia, custodia y consulta de los documentos.</t>
  </si>
  <si>
    <t>Gestión de adquisición predial</t>
  </si>
  <si>
    <t>Fijar de manera clara los parámetros y obligaciones a tener en cuenta durante el desarrollo de la gestión predial para los proyectos desarrollados por la Empresa que culminará con la adquisición del suelo.</t>
  </si>
  <si>
    <t>Inicia con el trazado aportado por el área técnica el cual permite a la Oficina Jurídica, la Gerencia de Desarrollo Inmobiliario y la Gerencia General anunciar el proyecto, fijar los motivos de utilidad públicas y determinar los motivos de urgencia.  A partir de este insumo comienza por la Subgerencia de Gestión de Suelo una identificación técnico - jurídica de los predios que se encuentran ubicados dentro del trazado con el fin de determinar el grado de afectación que puede tener hasta la contratación de los insumos requeridos para su adquisición, la cual culmina con la entrega de los inmuebles, Escritura pública de compra debidamente registrada en la Oficina de Registro de Instrumentos Públicos de Bogotá o la Resolución de Expropiación administrativa o Judicial, a favor de la Empresa Metro de Bogotá.</t>
  </si>
  <si>
    <t>Gestión Legal</t>
  </si>
  <si>
    <t>Proporcionar la asesoría jurídica que requiera la EMB para el cumplimiento de su objeto social y funciones, de manera eficiente y oportuna, conforme a la normativa vigente.</t>
  </si>
  <si>
    <t>Este proceso incluye asesoría jurídica para la emisión de conceptos, revisión de actos administrativos y proyectos normativos, sustantación de recursos de segunda instancia, y demás requeridos por la EMB para el cumplimiento de sus funciones.</t>
  </si>
  <si>
    <t>Seguimiento, evaluación y control</t>
  </si>
  <si>
    <t>Administración de asuntos disciplinarios</t>
  </si>
  <si>
    <t>Contribuir en la protección de la función pública adelantando adecuadamente las actuaciones disciplinarias al interior de la Entidad.</t>
  </si>
  <si>
    <t>Inicia con la recepción de quejas o reclamos de un funcionario, indagación, continúa con la investigación disciplinaria y la evaluación de la misma y culmina con el juzgamiento que implica los descargos de la parte acusada, la práctica de pruebas requeridas y el acto administrativo que pone fin a la actuación disciplinaria.</t>
  </si>
  <si>
    <t>OCI</t>
  </si>
  <si>
    <t>Evaluación y mejoramiento de la gestión</t>
  </si>
  <si>
    <t>Gestión de PQRS</t>
  </si>
  <si>
    <t>Atender las peticiones, quejas, reclamos y sugerencias de la ciudadanía en general y de comunidades o entidades externas a la EMB, que solicitan información sobre el proyecto o sobre los servicios que ofrece la misma para de esta manera fortalecer la oferta de valor a los diferentes grupos sociales objetivos.</t>
  </si>
  <si>
    <t>Inicia con la recepción de la petición, queja, reclamo y sugerencia, abarca todas las actividades encaminadas a gestionar el trámite de la misma dentro de cada una de las áreas o dependencias de la EMB y termina con la implementación de acciones correctivas, preventivas y de mejora correspondientes según corresponda.</t>
  </si>
  <si>
    <t>GEEF</t>
  </si>
  <si>
    <t>INVENTARIO DE PROCESOS EMB</t>
  </si>
  <si>
    <t>EMB</t>
  </si>
  <si>
    <t>Institucional</t>
  </si>
  <si>
    <t>Oficina de Control Interno</t>
  </si>
  <si>
    <t>Gestión de Personas</t>
  </si>
  <si>
    <t>Planeación de proyectos</t>
  </si>
  <si>
    <t>Evaluar y estructurar técnica, financiera y legalmente los proyectos para líneas (sistemas) de metro mediante las modalidades de contratación que se definan, sus componentes y servicios complementarios de transporte, renovación urbana y otro tipo de infraestructura pública que determine el Gobierno Distrital para el sistema Metro.</t>
  </si>
  <si>
    <t>El proceso inicia con la determinación de las necesidades de proyectos de transporte (infraestructura) tipo metro, sus componentes y servicios complementarios de transporte, renovación urbana y otro tipo de infraestructura pública, la determinación de la viabilidad del proyecto y finaliza con la estructuración técnica, legal y financiera.</t>
  </si>
  <si>
    <t>Operación y mantenimiento de proyectos</t>
  </si>
  <si>
    <t>Ejecución de proyectos</t>
  </si>
  <si>
    <t>Ejecutar el proyecto con todos sus componentes, garantizando que se cumplan las especificaciones técnicas, los costos, los cronogramas y el alcance establecidos en la etapa de Planeación hasta su puesta en marcha.</t>
  </si>
  <si>
    <t>Inicia con los productos de la etapa de planeación y finaliza con la puesta a punto del proyecto, momento en que se inicia la operación comercial.</t>
  </si>
  <si>
    <t>Ejecutar la operación y el mantenimiento de la infraestructura, del material rodante, de los equipos electromecánicos y los sistemas metroferroviarios, garantizando la aplicación de los lineamientos definidos en la etapa de planificación del proyecto, en el plan operacional aprobado por la autoridad de transporte Distrital y en las acciones de mejoramiento continuas.</t>
  </si>
  <si>
    <t>Inicia con el final de la puesta a punto del proyecto, momento en que se inicia la operación comercial.  No tiene fecha de terminación prevista.</t>
  </si>
  <si>
    <t>OAPI</t>
  </si>
  <si>
    <t>Administración de recursos TI</t>
  </si>
  <si>
    <t>Estrategia de TI</t>
  </si>
  <si>
    <t>Establecer la gestión estratégica de TI basado en el ejercicio de Arquitectura Empresarial realizado en la EMB.</t>
  </si>
  <si>
    <t>Inicia con el diagnóstico y formulación estratégica de TI, implementación y monitoreo de iniciativas y proyectos de tecnología basados en la arquitectura de TI de gobierno Digital, considerando criterios de confiabilidad, seguridad de la información, eficiencia y oportunidad y termina con las acciones de mejora al desempeño de los procesos.</t>
  </si>
  <si>
    <t>Gestión de la operación</t>
  </si>
  <si>
    <t>Planear, ejecutar y hacer seguimiento a los recursos tecnológicos de la entidad manteniendo la disponibilidad y capacidad de los recursos para soportar los procesos de la entidad.</t>
  </si>
  <si>
    <t>Incluye administración de usuarios, redes, infraestructura de equipos, supervisión de contratos, mantenimiento preventivo de equipos de cómputo, gestión de incidentes y requerimientos y la mejora continua del proceso.</t>
  </si>
  <si>
    <t>Proyectos de TI</t>
  </si>
  <si>
    <t>Definir la gestión de proyectos de TI tanto para infraestructura como para servicios y sistemas de información.</t>
  </si>
  <si>
    <t>Inicia con la validación del caso de negocio, asegurando el inicio, Planeación, ejecución, seguimiento y control del proyecto y finaliza con el cierre de los proyectos que sean liderados por TI usando la metodología de proyectos PMI.</t>
  </si>
  <si>
    <t>Gestión ambiental</t>
  </si>
  <si>
    <t>Gestionar integralmente el diseño y coordinación del componente ambiental a nivel institucional y del proyecto PLMB para consolidar un sistema de transporte sostenible de conformidad con la normatividad vigente y las políticas nacionales, distritales e internacionales.</t>
  </si>
  <si>
    <t>Inicia con la planificación, coordinación y seguimiento de la política, planes, programas, proyectos, instrumentos, metodologías y normas que se puedan presentar como parte del desarrollo de la Empresa (a nivel institucional y misional), y termina con la evaluación, seguimiento y verificación del cumplimiento de las metas y acciones establecidas para el proceso.</t>
  </si>
  <si>
    <t>Estructuración y planeación financiera del proyecto</t>
  </si>
  <si>
    <t>Adquisición del suelo</t>
  </si>
  <si>
    <t>Estructurar los parámetros y procedimientos para la adquisición predial.</t>
  </si>
  <si>
    <t>Definidos los inmuebles, la Gerencia de Desarrollo Inmobiliario a través de la subgerencia de gestión de suelo, obtiene la ficha social de cada uno de los inmuebles y realiza una consulta del VUR para identificar los propietarios de cada uno de ellos, y adelanta los estudios previos para contratar los estudios de títulos y las fichas prediales con los registros topográficos si se requiere de actualización de cabida y linderos se adelanta la gestión ante Catastro Distrital y/o adelanta con el personal disponible de la empresa estos dos insumos para adelantar la contratación de los avalúos comerciales con los documentos recibidos por la gerencia de comunicaciones de los documentos requeridos para la liquidación del daño emergente y lucro cesante.  Se contratan los avalúos comerciales para dar iniciar al proceso de adquisición con la expedición de las ofertas de compra que identificara el mecanismo de expropiación, las normas que lo regulan y la forma de pago.  Este proceso culmina con la Escritura pública de compra y/o el acto administrativo de expropiación y/o sentencia judicial y entrega del inmueble a favor de la Empresa Metro de Bogotá.</t>
  </si>
  <si>
    <t>Planificación de gestión del suelo</t>
  </si>
  <si>
    <t>Estructurar la base de datos gráfica y alfanumérica de los predios requeridos para el proyecto, así como planificar las acciones para adquirir el suelo de acuerdo a su uso.</t>
  </si>
  <si>
    <t>Este subproceso inicia con el recibo del trazado por parte del área técnica, hasta la consolidación de la base predial del proyecto con la información básica por predio.</t>
  </si>
  <si>
    <t>Administración del proceso PQRS</t>
  </si>
  <si>
    <t>Definir el paso a paso, responsables y términos de la gestión del proceso de peticiones, quejas, reclamos y soluciones de la empresa Metro de Bogotá, en el marco de las disposiciones vigentes.</t>
  </si>
  <si>
    <t>Establecer una hoja de ruta que facilite la administración del proceso PQRS, con oportunidad y calidad, pensando en la satisfacción de usuario.</t>
  </si>
  <si>
    <t>Gestión del proceso de PQRS</t>
  </si>
  <si>
    <t>Formular la gestión del proceso de peticiones, quejas, reclamos y soluciones de la empresa Metro de Bogotá.</t>
  </si>
  <si>
    <t>Establecer los protocolos de atención al ciudadano de la empresa Metro de Bogotá.</t>
  </si>
  <si>
    <t>Aspecto</t>
  </si>
  <si>
    <t>Listas de Verificación</t>
  </si>
  <si>
    <t>Estructura ¿Qué pasaría si?</t>
  </si>
  <si>
    <t>Análisis de Escenario</t>
  </si>
  <si>
    <t>Análisis de Impacto en el negocio</t>
  </si>
  <si>
    <t>Análisis de la causa principal (ACP)</t>
  </si>
  <si>
    <t>Análisis de modos y efectos de fallas (AMEF) y Análisis de modos y efectos de falla y criticidad (AMEFC)</t>
  </si>
  <si>
    <t>Análisis de árbol de fallas (AAF)</t>
  </si>
  <si>
    <t>Análisis de árbol de eventos (AAE)</t>
  </si>
  <si>
    <t>Análisis de causas y consecuencias</t>
  </si>
  <si>
    <t>Análisis de causa y efecto</t>
  </si>
  <si>
    <t>Análisis de Árbol de Decisiones</t>
  </si>
  <si>
    <t>Análisis en esquema de corbatín o "Bow tie"</t>
  </si>
  <si>
    <t>NOMBRE DE LA TÉCNICA</t>
  </si>
  <si>
    <t>DESCRIPCIÓN</t>
  </si>
  <si>
    <t>FORTALEZAS Y LIMITACIONES DE LA TÉCNICA</t>
  </si>
  <si>
    <t>ORIENTACIONES GENERALES Y/O EJEMPLO</t>
  </si>
  <si>
    <t xml:space="preserve">FORTALEZAS  </t>
  </si>
  <si>
    <t>LIMITACIONES</t>
  </si>
  <si>
    <t>Lluvia de Ideas
(ó Tormenta de Ideas)</t>
  </si>
  <si>
    <t>Implica estimular y fomentar  el flujo libre de la conversación entre un grupo de personas con conocimiento  ara identificar los modos de potenciales  de falla y los peligros asociados, los riesgos, los criterios para las decisiones y/o las opciones de tratamiento. Sin embargo la verdadera lluvia de ideas  implica Técnicas particulares para tratar de garantizar la estimulación  de la imaginación  de las personas median los pensamientos  y las declaraciones  de los otros grupos.</t>
  </si>
  <si>
    <t xml:space="preserve">Fomenta la imaginación, lo cual ayuda a identificar riesgos nuevos y soluciones novedosas.
Es relativamente fácil y rápida de establecer.
</t>
  </si>
  <si>
    <t xml:space="preserve">Los participantes pueden carecer de la habilidad y el conocimiento, lo cual no les permite  ser contribuyentes eficaces.
Dado que relativamente no es estructurado, es fácil demostrar que el proceso no ha sido exhaustivo, por ejemplo demostrar que todos los riesgos  potenciales se han identificado.
Puede existir una dinámica de grupo particular en la que algunas personas  con ideas útiles permanecen en silencio  mientras que otras dominan la discusión, lo que se podría solucionar mediante la lluvia de ideas por computador, esta técnica puede realizarse de forma anónima evitanto así la influencia de aspectos políticos o personales que pueden impedir el flujo libre de las ideas. 
</t>
  </si>
  <si>
    <t>Una sesión de lluvia de ideas estructurada debería cubrir los siguientes pasos:</t>
  </si>
  <si>
    <t>USO:</t>
  </si>
  <si>
    <t xml:space="preserve">Se puede utilizar  para discusiones  de alto nivel en las identifican los problemas, para la revisión más detallada, o en un nivel detallado para problemas particulares. </t>
  </si>
  <si>
    <t>PROCESO:</t>
  </si>
  <si>
    <t>La lluvia de ideas puede ser formal o informal.</t>
  </si>
  <si>
    <t>En un Proceso Formal:</t>
  </si>
  <si>
    <t>El facilitador  prepara antes de la sesión las orientaciones y guías de pensamiento adecuadas  para El contexto.</t>
  </si>
  <si>
    <t>Se define los objetivos  de la sesión y Se explican las reglas.</t>
  </si>
  <si>
    <t xml:space="preserve">El facilitador empieza una secuencia de pensamientos  y todos  exploran las ideas  identificando tantos aspectos como sea posible. Todos los elementos  de entrada se aceptan  y ninguno se critica, y el grupo se mueve rápidamente para permitir  que las ideas promueven el pensamiento lateral. </t>
  </si>
  <si>
    <t>El facilitador puede orientar  a las personas en una nueva ruta  cuando Se ha agotado una dirección  de pensamiento o cuando la discusión Se desvía demasiado.</t>
  </si>
  <si>
    <t>Fuente: Fundibeq 
(Consultado en: http://www.fundibeq.org/opencms/export/sites/default/PWF/downloads/gallery/methodology/tools/tormenta_de_ideas.pdf)</t>
  </si>
  <si>
    <t>En un Proceso Informal:</t>
  </si>
  <si>
    <t>Es menos estructurada y conffrecuencia es más específica para un fin determinado.</t>
  </si>
  <si>
    <r>
      <rPr>
        <b/>
        <sz val="11"/>
        <color theme="1"/>
        <rFont val="Times New Roman"/>
        <family val="1"/>
      </rPr>
      <t xml:space="preserve">Ejemplo: </t>
    </r>
    <r>
      <rPr>
        <sz val="11"/>
        <color theme="1"/>
        <rFont val="Times New Roman"/>
        <family val="1"/>
      </rPr>
      <t xml:space="preserve">En un taller de trabajo un facilitador lidera la discusión sobre los eventos que pueden afectar los objetivos del reporte financiero externo. Al taller asisten miembros del equipo contable y el facilitador es el líder del proceso financiero, con amplio conocimiento en la metodología de riesgos. En este caso al combinar los conocimientos y la experiencia de los miembros del equipo, se identifican eventos importantes que de otro modo podrían obviarse o no tenerse en cuenta.
Los resultados de la discusión deberán irse depurando a través de las orientaciones del facilitador e irse formalizando para su inclusión en el análisis de riesgo del procesos financiero. </t>
    </r>
  </si>
  <si>
    <t xml:space="preserve">Entrevistas Estructuradas o Semiestructuradas  </t>
  </si>
  <si>
    <t>En una entrevista estructurada, a los entrevistados individuales se les hace una serie de preguntas preparadas tomadas de una hoja guía que anima al entrevistado a visualizar una  situación desdés una perspectiva diferente e identificar así los riesgos  a partir de tal perspectiva. 
La entrevista  semiestructurada es similar, pero permite mayor libertad  de conversación para explorar los aspectos que se van originando.</t>
  </si>
  <si>
    <t xml:space="preserve">Las entrevistas estructuras permiten a las personas tener tiempo para un pensamiento considerado sobre el tema. 
La comunicación personalizada puede permitir mayor profundidad en la consideración de los temas.
Las entrevistas estructuradas permiten la participación de un número mayor de partes involucradas que la lluvia de ideas la cual utiliza un grupo  relativamente pequeño.
</t>
  </si>
  <si>
    <t xml:space="preserve">Se necesita de mucho tiempo para que el facilitador obtenga opiniones  variadas de esta manera.
Se tolera el sesgo y no se elimina mediante  la discusión del grupo.
Es posible que no se logre la motivación  de la imaginación que es una característica de lluvia de ideas.
</t>
  </si>
  <si>
    <r>
      <rPr>
        <b/>
        <sz val="11"/>
        <color theme="1"/>
        <rFont val="Times New Roman"/>
        <family val="1"/>
      </rPr>
      <t xml:space="preserve">EJEMPLO ENTREVISTA ESTRUCTURADA
Agenda de la Entrevista
</t>
    </r>
    <r>
      <rPr>
        <sz val="11"/>
        <color theme="1"/>
        <rFont val="Times New Roman"/>
        <family val="1"/>
      </rPr>
      <t xml:space="preserve">1. Introducción
2. Proporcionar antecedentes sobre el proyecto y el proceso de la entrevista.
3. Confirmar la información sobre cargo, formación y responsabilidades actuales del entrevistado en el proceso sobre el cual se va a indagar.
4. Confirmar que ha recibido y leído el material de apoyo proporcionado con anterioridad (esta información es vital para que la entrevista aporte información relevante frente al análisis de riesgos del proceso objeto de la entrevista).
</t>
    </r>
    <r>
      <rPr>
        <b/>
        <sz val="11"/>
        <color theme="1"/>
        <rFont val="Times New Roman"/>
        <family val="1"/>
      </rPr>
      <t>Estrategias y Objetivos</t>
    </r>
    <r>
      <rPr>
        <sz val="11"/>
        <color theme="1"/>
        <rFont val="Times New Roman"/>
        <family val="1"/>
      </rPr>
      <t xml:space="preserve">
1. Identificar los objetivos principales dentro del proceso donde participa el entrevistado.
2. Determinar cómo dichos objetivos se alinean con la estrategia y objetivos de la entidad.
3. Identificar los indicadores del proceso y las metas asociadas.
4. Determinar cuiál es la tolerancia al riesgo del proceso (relacionado con la política de riesgos institucional).
5. Comentar los factores relacionados con posibles eventos vinculados al objetivo.
6. Identificar los posibles eventos que constituyen riesgos para los objetivos y los que representan oportunidades.
7. Considerar el modo en que el entrevistado da prioridad a estos eventos y su probabilidad e impacto.
8. Identificar los eventos de los últimos 12 meses que han provocado un impacto en la entidad y no fueron identificados por la dirección ni por el personal.
9. Considerar si se han de mejorar los mecanismos de identificación del riesgo.
</t>
    </r>
    <r>
      <rPr>
        <b/>
        <sz val="11"/>
        <color theme="1"/>
        <rFont val="Times New Roman"/>
        <family val="1"/>
      </rPr>
      <t>Fuente: Pricewaterhouse Coopers. Administración de Riesgos Corporativos. Técnicas de Aplicación. Colombia. 2005. Pág. 29</t>
    </r>
  </si>
  <si>
    <t>Son útiles  cuando es difícil hacer que las personas se reúnan para una sesión de lluvia de ideas  o cuando el flujo  libre de una discusión en un grupo no es el adecuado  para las situaciones o las personas implicadas. Estas se pueden aplicar en cualquier etapa de un proyecto o proceso. Constituyen un medio para suministrar a las partes involucradas  los elementos de entrada.</t>
  </si>
  <si>
    <t xml:space="preserve">Se crea un conjunto de preguntas pertinentes para guiar al entrevistador, siempre que sea posible las preguntas deberían ser abiertas, sencillas, tener un lenguaje adecuado para los entrevistados y abarcar solamente un aspecto. También se elaboran posibles preguntas de seguimiento para buscar aclaraciones.
Después de las preguntas se le presenta a la persona que está siendo entrevistada. Cuando se busca mayor  elaboración, las respuestas deberían ser abiertas. Se recomienda precaución  para no “guiar” al entrevistado.
Las respuestas se deberían tomar en consideración con algún grado de flexibilidad con el fin de brindar la oportunidad  de explorar las áreas hacia las cuales el entrevistado puede querer dirigirse.
</t>
  </si>
  <si>
    <t xml:space="preserve">Técnica Delphi  </t>
  </si>
  <si>
    <t xml:space="preserve">Es un procedimiento para obtener un consenso confiable de la opinión de un grupo de expertos, aunque se asocia a la lluvia de ideas, una característica de esta técnica es que los expertos expresan sus opiniones individualmente y de manera anónima al tiempo que tiene acceso a los puntos de vista de otros expertos a medida que el proceso avanza. </t>
  </si>
  <si>
    <t xml:space="preserve">Dado las opiniones son anónimas, aquellas que no son populares se expresan con mayor probabilidad.
Todas la opiniones tienen igual peso, lo cual evita el problema  de personalidades dominantes.
Se logra la propiedad de los resultados.
No es necesario que las personas se reúnan  en un lugar y en un momento determinado.
</t>
  </si>
  <si>
    <t xml:space="preserve">Es una actividad intensa y que consume mucho tiempo.
Es necesario que los participantes puedan  expresarse con claridad por escrito.
</t>
  </si>
  <si>
    <t>Se puede aplicar en cualquier etapa del proceso de gestión  de riesgos o en cualquier fase de un ciclo de duración  de un sistema, siempre que se necesite el consenso de los puntos  de vista de los expertos.</t>
  </si>
  <si>
    <t>Se integra a un grupo de expertos  utilizando un cuestionario semiestructurado. Los expertos no se reúnen  de modo que sus opiniones son independientes.
El procedimiento es el siguiente:
-Formación de un equipo que asuma y controle el proceso Delphi.
-Selección de un grupo de expertos (puede haber uno o más paneles de expertos)
-Desarrollo de la primera ronda de cuestionario.
-Someter el cuestionario a prueba.
-Enviar el cuestionario  a los panelistas individualmente.
-Se analiza la información proveniente de la primera ronda de respuestas, se combina y se vuelve a distribuir a los panelistas.
- El panelista responden y el proceso se repite hasta que se logre el consenso.</t>
  </si>
  <si>
    <r>
      <t xml:space="preserve">Figura 14 - El proceso del Metodo Delphi (Astigarraga, E., 2001)
</t>
    </r>
    <r>
      <rPr>
        <b/>
        <sz val="11"/>
        <color theme="1"/>
        <rFont val="Times New Roman"/>
        <family val="1"/>
      </rPr>
      <t xml:space="preserve">Fuente: Consultado en://www.monografias.com/trabajos75/expatriciacion-desarrollo-competencias-region-iberica/expatriciacion-desarrollo-competencias-region-iberica3.shtml#ixzz3GyiTZQ4k
</t>
    </r>
  </si>
  <si>
    <t>Son listados de peligros, riesgos o fallas en el control que se han desarrollado usualmente a partir de la experiencia, bien sea como resultado de una evaluación previa del riesgo o como resultado de fallas en el pasado.</t>
  </si>
  <si>
    <t xml:space="preserve">Pueden ser utilizadas por personas no expertas.
Cuando están bien diseñadas, combinan la experiencias.
Pueden ayudar a garantizar que no se olviden los problemas comunes.
</t>
  </si>
  <si>
    <t xml:space="preserve">Tienden a inhibir la imaginación  en la identificación de los riesgos.
Ellos abordan “lo que sabemos que sabemos” en el lugar de “lo que sabemos que no sabemos” o “lo que no sabemos que no sabemos”.
Estas listas fomentan el comportamiento  del tipo “marque la casilla”.
Tienden a basarse en la observación, de tal manera que omiten problemas que no se observan con facilidad.
</t>
  </si>
  <si>
    <r>
      <rPr>
        <b/>
        <sz val="11"/>
        <color theme="1"/>
        <rFont val="Times New Roman"/>
        <family val="1"/>
      </rPr>
      <t>EJEMPLO:</t>
    </r>
    <r>
      <rPr>
        <sz val="11"/>
        <color theme="1"/>
        <rFont val="Times New Roman"/>
        <family val="1"/>
      </rPr>
      <t xml:space="preserve">
La Dirección de una entidad antes de emprender un proyecto de incorporación de nueva tecnología determina un listado de eventos comunes a este tipo de proyectos, acudiendo a la experiencia de otras entidades que ya lo han implementado y del sector de tecnología en general.
La entidad revisa este inventario de riesgos genéricos inherentes a los proyectos de este tipo.
Dicho inventario constituye una manera útil de aprovechar el conocimiento acumulado por otras personas sobre el riesgo experimentado en esta área. Teniendo en cuenta que este inventario incluye riesgos propios y de otras entidades con diferentes caracaterísticas, la dirección considera el efecto de estos riesgos en sus propias circunstancias específicas.
En este caso al ser listados genéricos externos, el listado se revisa y se somete a mejoras por parte  del líder el proyecto y su equipo de trabajo, adaptando su contenido a la circunstancias de la entidad, para presentar una mejor relación con los riesgos de la organización y ser consecuentes con el lenguaje común de administración de riesgos de la entidad.
Cada lista que se determine deberá atender a las características del proceso a analizar.
</t>
    </r>
    <r>
      <rPr>
        <b/>
        <sz val="11"/>
        <color theme="1"/>
        <rFont val="Times New Roman"/>
        <family val="1"/>
      </rPr>
      <t>Fuente: Pricewaterhouse Coopers. Administración de Riesgos Corporativos. Técnicas de Aplicación. Colombia. 2005. Pág. 27</t>
    </r>
  </si>
  <si>
    <t>Se puede utilizar para identificar los peligros y los riesgos o para valorar  la eficacia de los controles. Se puede utilizar en cualquier etapa del ciclo de duración de un producto, proceso o un sistema. También se puede utilizar como parte de otras técnicas para la valoración del riesgo, pero son más útiles cuando se aplica para verificar que todos se haya cubierto después de haber aplicado técnica más imaginativa que identifique los problemas nuevos.</t>
  </si>
  <si>
    <t xml:space="preserve">1. Se define el alcance de la actividad
2. Se selecciona una lista de Verificación que cubra adecuadamente el alcance. Es necesario seleccionar listas de verificación cuidadosamente para el propósito. Por ejemplo, una lista  de verificación de controles normales no se puede utilizar para identificar peligros o riesgos nuevos.
3. La persona o el grupo que utiliza  la lista de verificación recorre cada elemento del proceso o del sistema y revista si los elementos de la lista de verificación están presente.
</t>
  </si>
  <si>
    <t>La técnica  es un estudio sistemático, basado en el trabajo de equipo, que utiliza un conjunto de palabras o frases de "indicación”  que el facilitador utiliza frente a un taller para estimular a los participantes a que identifiquen  los riegos. El facilitador  y el equipo utilizan frases normales del tipo “que pasaría si” en combinación con las indicaciones para investigar  como un sistema, un elemento de la planta, la organización o el procedimiento se verán afectados por las desviaciones  con respecto al comportamiento de las operaciones normales.</t>
  </si>
  <si>
    <t xml:space="preserve">Tiene aplicación amplia para todas las formas de las plantas o sistemas físicos, situaciones o circunstancias, organizaciones o actividades. 
Necesita mínima preparación del equipo.
Es relativamente rápida y los peligros y riesgos mayores se hacen aparentes rápidamente en la sesión del taller.
El estudio está “orientado a los sistemas” y permite a las participantes revisar la respuesta del sistema a las desviaciones en lugar de solo examinar las consecuencias de la falla del componente.
Se puede utilizar para identificar las oportunidades de mejora de los procesos y los procesos y los sistemas y generalmente, se puede usar para identificas las acciones que originan o mejoran las probabilidades de éxito.
Crean un registro de riesgo y un plan  de tratamiento de riesgo con pocos esfuerzos de más.
Aunque con frecuencia se utiliza una forma de clasificación del riesgo cualitativa y semicuantitativa para la valoración del riesgo y para priorizar la atención en las sesiones resultantes, la técnica EQPS se puede utilizar para identificar riesgos y peligros que se puedan considerar en un estudio cuantitativo más adelante.
</t>
  </si>
  <si>
    <t xml:space="preserve">Para ser eficientes, se necesita un facilitador experimentado  y capaz.
Se necesita de preparación cuidadosa de tal manera que no se desperdicie  el tiempo del equipo durante el taller.
Si el equipo de taller no tiene una base  amplia y suficiente  de experiencia  o si el sistema de indicaciones  no es exhaustivo, es posible que no se identifique  algunos riesgos o peligros.
La aplicación de alto nivel de la técnica puede no revelar causa complejas, detalladas o correlacionadas.
</t>
  </si>
  <si>
    <t>Aunque esta técnica se diseñó originalmente para el estudio  de peligros en plantas químicas y petroquímicas, en la actualidad se aplica ampliamente a sistemas, elementos de la planta, procedimientos y organizaciones en general. En particular, se utiliza para examinar las consecuencias de los cambios y los riesgos así alterados o creados.</t>
  </si>
  <si>
    <t>A) Antes de empezar el estudio, el facilitador elabora un listado de indicaciones convenientes con palabras o frases que se pueden basar en un conjunto normal o se pueden crear para permitir una versión  exhaustiva de los peligros o los riesgos.
B) En el taller se discuten  y se alcanzan acuerdos sobre el contexto interno y externo  del  elemento, el sistema, el cambio o la situación, y también el alcance del estudio.
C) El facilitador pide a los participantes que planteen y discutan:
- Los riesgos y los peligros conocidos 
- La experiencia y los índices previos 
- Los controles y las salvaguardas conocidas y existentes 
- Los requisitos reglamentarios y las restricciones
D) La creación de una pregunta utilizando una  frase “que pasaría si” y una palabra o un tema de indicación. Las frases “que pasaría si” que se pueden usar son “¿que si…”?,  “¿qué sucedería si”…? “¿podría alguien o algo”…? “¿alguna vez algo o alguien”?, la intensión es estimular ala equipo de estudios para que  explore escenarios potenciales, sus causas, consecuencias o impactos.
E) Los riesgos se resumen y el equipo toma en consideración los controles existentes.
F) La descripción del riesgo, sus causas, consecuencias y los controles esperados se confirman con el equipo y sus registros.
G) El equipo considera si los controles son adecuados y eficaces y llega a un acuerdo sobre una declaración  de la eficiencia del control del riesgo. Si ésta es menos que satisfactoria, el equipo considera adicionalmente las tareas para el tratamiento del riesgo y define los controles  potenciales.
H) Durante la discusión se plantea preguntas “que pasara sí...”? adicionales para identificar  los riesgos.
I)  El facilitador utiliza listas de indicaciones para monitorear  la discusión y sugerir aspectos y escenarios adicionales para que el equipo los discuta.
J) Es normal utilizar un método de valoración del riesgo cualitativo o semicuantitativo para calificar las acciones  creadas en términos de prioridad. Normalmente, esta valoración del riesgo se realiza tomando  en consideración los controles existentes y su eficacia.</t>
  </si>
  <si>
    <t>Fuente: Consultado en: http://www.arlsura.com/pag_serlinea/distribuidores/doc/documentacion/analisis_de_seguridad.pdf</t>
  </si>
  <si>
    <t>Es un nombre que se le da  al desarrollo de modelos descriptivos de la  forma en el que el futuro se podría presentar. Se puede  utilizar conjuntos de escenarios que reflejan  (ejemplo) “el mejor caso”, “el peor caso” y “el caso esperado” para analizar las consecuencias potenciales y su probabilidad para cada escenario,  como una forma de análisis  de sensibilidad cuando se analiza el riesgo.
El análisis del escenario  no puede predecir las probabilidades  de tales cambios pero si puede considerar  las consecuencias y ayudar a las organizaciones a desarrollar las fortalezas y la flexibilidad necesarias para adaptarse a los cambios previsibles.</t>
  </si>
  <si>
    <t>El análisis del escenario toma en consideración  un rango de futuros posibles, lo cual puede ser preferible al enfoque tradicional de confiar en previsiones altas, medias, bajas que asumen, a través del uso de datos históricos, que los eventos futuros probablemente seguirán las tendencias del pasado. Esto es importante para situaciones en las que existe poco conocimiento vigente sobre el cual basar las predicciones o cuando se consideran riesgos en el futuro a largo plazo.</t>
  </si>
  <si>
    <t>Las principales dificultades al utilizar el análisis del escenario están asociadas con la disponibilidad de datos y la capacidad de los animales y de quienes toman decisiones para desarrollar escenarios susceptibles a la prueba de los resultados posibles.
Los peligros de utilizar el análisis del escenario como herramienta para la toma de decisiones  son que los escenarios utilizados pueden no tener una fundamentación  adecuada; que los datos sean especulativos y que los resultados no realistas no se puedan reconocer como tales.</t>
  </si>
  <si>
    <r>
      <t>EJEMPLO ANÁLISIS ESCENARIOS PARA EL SECTOR TIC</t>
    </r>
    <r>
      <rPr>
        <sz val="11"/>
        <color theme="1"/>
        <rFont val="Times New Roman"/>
        <family val="1"/>
      </rPr>
      <t xml:space="preserve">
1. Se construye la matriz de sectores y factores con la documentación de respaldo que sea posible integrar y una explicación del significado de los sectores.
2. Se elige una configuración consistente que representa la situación actual -la configuración base, a la cual se le asigna un nombre relevante y se coloca en la parte inferior de la matriz.
3. A continuación se identifican dos o tres configuraciones distintas pero consistentes que son creibles como condiciones para el estado final de acuerdo al horizonte de tiempo en el que se está trabajando, se deben escribir descripciones cortas.
4. Encontrar unas cuantas configuraciones consistentes y creíbles como estados intermedios y registrarlas como en el punto anterior.
5. Dependiendo del análisis es posible conectar los dos o cuatro escenarios en líneas de tiempo consistentes y orientar la toma de decisiones dependiendo de los escenarios establecidos. Ver figura:</t>
    </r>
  </si>
  <si>
    <t>Este análisis se puede utilizar para facilitar la toma de decisiones sobre políticas y planificar estrategias futuras, así como para considerar las actividades existentes. Puede tener un rol en los componentes de la valoración del riesgo. Para la identificación y el análisis se pueden utilizar grupos de escenarios que reflejen por ejemplo "el mejor caso", "el peor caso" y "el caso esperado" para identificar lo que podría suceder en circunstancias particulares y analizar las consecuencias potenciales y las probabilidades para cada escenario.</t>
  </si>
  <si>
    <t xml:space="preserve">Habiendo establecido un equipo y los canales de comunicaciones pertinentes, y después  de definir el contexto problema y los aspectos que se van a considerar, el siguiente paso es identificar la naturaleza de los cambios que podrían ocurrir. Para ello será necesario investigar  las tendencias principales y la sincronización probable de los cambios en las tendencias, así como un pensamiento imaginativo  acerca del futuro. Los cambios que se van a considerar pueden incluir:
- Cambios externos (por ejemplo los cambios tecnológicos)
- Decisiones que es necesario tomar en el futuro cercano pero que se pueden tener variedad de resultados.
- Las necesidades de las partes involucradas y la manera en que ellas podrían cambiar.
- Cambios en el ambiente del macro  (reglamentos, demografía, etc...). Algunos serán inevitables y algunos serán inciertos.
- Se propone una serie de escenarios enfocados cada uno en cambio plausible en los parámetros.
- Los escenarios se pueden usar entonces para probar y evaluar el interrogante original. En la prueba se toman en consideración de todos los factores significativo pero predecibles (por ejemplo los patrones de uso), y luego exploran que tan “exitosa” seria la política (actividad) en este nuevo escenario , y los resultados “ previos a las pruebas “utilizando preguntas  “¿Qué pasaría si ...?” basadas en presunciones modelo.
- Cuando se ha evaluado una pregunta o una propuesta con respecto a cada escenario, puede ser obvio que se necesitan modificación para hacer la más robusta  o menos riesgosa. El monitoreo y las respuestas ante los indicadores guía que puede brindar  la oportunidad para el cambio  en las estrategias planificadas.
- Dado que lo escenarios son únicamente “tajadas“ definidas de futuros posibles, es importante asegurarse  de tener en cuenta la probabilidad  de que ocurra un resultado (escenario) particular, es decir, adoptar un marco de referencia de riesgo. Por ejemplo, cuando se utilizan escenarios para el mejor caso, el peor caso y el caso esperado se debería intentar cualificar o expresar la probabilidad de que ocurra cada escenario.
</t>
  </si>
  <si>
    <t>Fuente: Consultado en: http://www.pnt.org.mx/boletin/Junio_2011/Pdfs/Innovacion_en_mercadotecnia.pdf</t>
  </si>
  <si>
    <t>También conocido como valoración del impacto en el negocio, analiza la manera en que los riesgos  clave  de alteración podrían afectar las operaciones de una organización e identifica y cuantifica las capacidades que serían necesarias para su gestión. Específicamente este análisis brinda una comprensión sobre:
-La identificación y criticidad de los procesos clave del negocio, las funciones y los recursos  asociados,  y las independencias importantes que existen para la organización.
-La manera en que los eventos perturbadores afectaran la capacidad y la habilidad para lograr los objetivos críticos para el negocio.
-La capacidad y habilidad necesarias  para la gestión del impacto de una alteración  y la recuperación  de la organización hasta niveles de operación pactados.</t>
  </si>
  <si>
    <t xml:space="preserve">La compresión de los procesos críticos, la cual brinda a la organización la habilidad para continuar logrando sus objetivos establecidos.
La compresión de los recursos que se requieren.
La oportunidad de definir los procesos operacionales  de una organización para facilitar la versatilidad de la organización.
</t>
  </si>
  <si>
    <t xml:space="preserve">La falta de conocimiento por parte de los participantes involucrados en diligenciar los cuestionarios, revisar las entrevistas o los talleres.
La dinámica de grupo puede afectar al análisis complejo  de un proceso crítico.
Las expectativas simples o demasiado optimistas de los requisitos de recuperación.
Dificultad para lograr un nivel adecuado  de comprensión de las operaciones  y las actividades  de la organización.
</t>
  </si>
  <si>
    <r>
      <rPr>
        <b/>
        <sz val="11"/>
        <color theme="1"/>
        <rFont val="Times New Roman"/>
        <family val="1"/>
      </rPr>
      <t>PASOS ESENCIALES:</t>
    </r>
    <r>
      <rPr>
        <sz val="11"/>
        <color theme="1"/>
        <rFont val="Times New Roman"/>
        <family val="1"/>
      </rPr>
      <t xml:space="preserve">
1. Identificar el tipo de proceso y el líder del mismo.
2. Listar cada una de las actividades que realiza el proceso para entender cual es el propósito del mismo, aquí se debe analizar cada actividad que se ejecute en tres aspectos: riesgo financiero de no ejecutar tal actividad, riesgo regulatorio o legal de no ejecutar tal actividad, y el riesgo reputacional o con el cliente de no ejecutar tal actividad.
3. Una vez que el líder y su equipo de trabajo tienen una lista de todas las actividades y sabe que pasa si no se realizan, la siguiente respuesta a obtener es qué tan pronto veremos el impacto? Será tan pronto se deje de hacer una actividad?
4. Cuando el equipo tiene la lista de actividades, una idea de qué ocurre cuando dejan de ejecutarse, y en qué tiempo empezaran a ver el impacto, es hora de cuantificar el impacto. Se pueden utilizar medidas cuantitativas como costo por minuto, hora o día de inactividad, o medidas cualitativas que permitan predecir resultados basados en el conocimiento o experiencia de los miembros del equipo. Una vez se completa esta actividad ya tenemos una vista general de todo lo que realiza la entidad, qué impacto tiene para la organización que no se ejecute un proceso o una actividad, que tan rápido se sentirá ese impacto y que tan fuerte impactara a la organización.
5. Esta información será el punto de partida para desarrollar estrategias de recuperación para cualquier organización.</t>
    </r>
  </si>
  <si>
    <t>Este análisis se utiliza para determinar la criticidad y los marcos temporales de recuperación de procesos y los recursos asociados (personas, equipos, tecnología de la información) para garantizar el logro de los objetivos. Además facilita  la determinación de las interdependencias y las interrelaciones entre procesos, partes internas y externas, y los enlaces de la cadena de suministro.</t>
  </si>
  <si>
    <r>
      <t xml:space="preserve">Ya con esta información recopilada, se hace necesario determinar en una escala los tiempos de recuperación óptimos. A manera de ejemplo, se puede determinar que estas son las categorías a emplear:
</t>
    </r>
    <r>
      <rPr>
        <b/>
        <sz val="11"/>
        <color theme="1"/>
        <rFont val="Times New Roman"/>
        <family val="1"/>
      </rPr>
      <t>Categoría 1: Procesos Misionales y/o Críticos (0 a 12 horas)</t>
    </r>
    <r>
      <rPr>
        <sz val="11"/>
        <color theme="1"/>
        <rFont val="Times New Roman"/>
        <family val="1"/>
      </rPr>
      <t xml:space="preserve">
    Funciones que pueden realizarse sólo si las capacidades se reemplazan por otras idénticas.
    No pueden reemplazarse por métodos manuales.
    Muy baja tolerancia a interrupciones.
</t>
    </r>
    <r>
      <rPr>
        <b/>
        <sz val="11"/>
        <color theme="1"/>
        <rFont val="Times New Roman"/>
        <family val="1"/>
      </rPr>
      <t>Categoría 2: Vitales (13 a 24 horas)</t>
    </r>
    <r>
      <rPr>
        <sz val="11"/>
        <color theme="1"/>
        <rFont val="Times New Roman"/>
        <family val="1"/>
      </rPr>
      <t xml:space="preserve">
    Pueden realizarse manualmente por un periodo breve.
    Costo de interrupción un poco más bajos, sólo si son restaurados dentro de un tiempo determinado (5 ó menos días, por ejemplo).
</t>
    </r>
    <r>
      <rPr>
        <b/>
        <sz val="11"/>
        <color theme="1"/>
        <rFont val="Times New Roman"/>
        <family val="1"/>
      </rPr>
      <t xml:space="preserve">
Categoría 3: Importantes (1 a 3 días)</t>
    </r>
    <r>
      <rPr>
        <sz val="11"/>
        <color theme="1"/>
        <rFont val="Times New Roman"/>
        <family val="1"/>
      </rPr>
      <t xml:space="preserve">
    Funciones que pueden realizarse manualmente por un periodo prolongado a un costo tolerable.
    El proceso manual puede ser complicado y requeriría de personal adicional.
</t>
    </r>
    <r>
      <rPr>
        <b/>
        <sz val="11"/>
        <color theme="1"/>
        <rFont val="Times New Roman"/>
        <family val="1"/>
      </rPr>
      <t>Categoría 4: Menores (Mas de 3 días)</t>
    </r>
    <r>
      <rPr>
        <sz val="11"/>
        <color theme="1"/>
        <rFont val="Times New Roman"/>
        <family val="1"/>
      </rPr>
      <t xml:space="preserve">
Funciones que pueden interrumpirse por tiempos prolongados a un costo pequeño o nulo.</t>
    </r>
  </si>
  <si>
    <t>Este análisis se puede emprender utilizando cuestionarios, entrevistas, talleres estructuras o una combinación de estos tres, con el fin de comprender los procesos críticos, los efectos de la perdida de tales procesos y los marcos temporales  que se requieren así como los recurso de soporte.
Los pasos claves incluyen 
-Determinación de las consecuencias  de una alteración  en los procesos críticos  identificados  en términos financieros y/ operacionales durante periodos definidos.
- Identificación  de las independencias con las partes involucradas clave tanto internas como externas. Esto podía incluir la asociación de la naturaleza de las interdependencias en toda la cadena de suministro.
-Determinación de los recursos vigentes  disponibles y el nivel esencial de los recurso necesarios  para continuar operando  en un nivel mínimo aceptable  después de la alteración.
-Determinación del tiempo máximo  aceptable fuera de  aceptable fuera de servicio para cada proceso con base en las consecuencias identificadas y los factores críticos del éxito para tal función. Este tiempo máximo representa el periodo máximo de tiempo durante el cual la organización puede tolerar la pérdida  de capacidad.
-Determinación del objetivo o los objetivos del tiempo de recuperación para cualquier  equipo especializado o para la tecnología  de la información 
-Confirmación del nivel actual de preparación de los procesos críticos para gestionar una alteración. Se puede incluir la evaluación  del nivel de redundancia  dentro del proceso (por ejemplo el equipo de repuesto) o la existencia  de otros proveedores.</t>
  </si>
  <si>
    <t>Se enfoca en valorar las pérdidas debidas a diversos tipos de fallas mientras que el análisis de las pérdidas se relaciona principalmente con las pérdidas financieras o económicas debidas a factores externos o a catástrofes. En este análisis de intenta identificar la causas originales o principales en un lugar de tratar únicamente los síntomas inmediatos obvios. Se reconoce que la acción correctiva no siempre puede ser totalmente eficaz y que puede ser necesaria la mejora continua.  Este análisis se aplica con más frecuencia a la evaluación de la perdida mayor, pero también se puede utilizar  para analizar perdidas en una base más global para determinar en donde realizar mejoras.</t>
  </si>
  <si>
    <t>Participación de los expertos correspondientes que trabajan en un ambiente de equipo.
Análisis estructurado.
Consideración de todas las hipótesis probables.
Documentación de los resultados.
Necesidad de producir recomendaciones finales.</t>
  </si>
  <si>
    <t xml:space="preserve">Los expertos que se requieran no pueden estar disponibles.
La evidencia  crítica puede ser destruida en la falla o eliminada  durante la limpieza.
Puede que al el equipo no se le permita el tiempo ni los recursos  suficientes para evaluar completamente la situación.
Puede que no sea posible implementar adecuadamente las recomendaciones.
</t>
  </si>
  <si>
    <t>EJEMPLO UTILIZANDO LA ESPINA DE PESCADO</t>
  </si>
  <si>
    <t>Este análisis se aplica  a diversos contextos con las siguientes áreas amplias de utilización:
a) El ACP con base  en la seguridad  se utiliza para investigaciones de accidentes y en salud y seguridad ocupacional.
b) El análisis de falla se utiliza en sistemas tecnológicos  relacionados con la confiabilidad y el mantenimiento.
c) El ACP con base en la producción  se aplica en el campo del control de calidad para fabricación industrial.
d) El ACP  con base en el proceso se focaliza en los procesos del negocio.
e) El análisis ACP con base  en el sistema  se ha desarrollado como una combinación de las áreas anteriores  para tratar los sistemas  complejos con la aplicación en la gestión del cambio, la gestión  de riesgo y el análisis de los sistemas.</t>
  </si>
  <si>
    <t>Se asigna un grupo de expertos para que lleven a cabo el análisis  y formulen recomendaciones. El tipo de expertos dependerá  principalmente de la experticia específica necesaria para analizar la falla.
Los pasos básicos incluyen:
- Formación del equipo.
- Establecer el alcance y los objetivos del ACP.
- Recolección  de los datos y la evidencia provenientes de la falla o la perdida.
- Realizar un análisis estructurado  para determinar la causa principal.
- Desarrollar soluciones y planear recomendaciones  implementadas.
- Verificar el éxito de las recomendaciones implementadas.
Las técnicas  de análisis estructuradas pueden ser las siguientes: 
- Técnicas de los “cinco porque”, es decir, preguntar repetidamente “¿Por qué?” para descartar capas de causas y sub causas.
- Análisis de modo y efecto de falla.
- Diagramas de Ishikawa o en espina de pescado.
- Análisis de Pareto.
- Mapeo de la causa Principal.
La evaluación de las causas a menudo avanza desde las causas físicas evidentes inicialmente hasta las causas relacionadas con el humano y finalmente las causas fundamentales subyacentes o de gestión. Los factores causales deben poder ser controlados o eliminados por las partes involucradas para que la acción correctiva sea eficaz y tenga mérito.</t>
  </si>
  <si>
    <t>Fuente: USTA-ICONTEC. Maestría en Calidad y Gestión Integral.Taller Gestión de la Calidad. 2013.</t>
  </si>
  <si>
    <t>El AMEF es una herramienta de análisis para la identificación, evaluación y prevención de los posibles fallos y efectos que pueden aparecer en un producto y/o servicio 
Esta herramienta se caracteriza por ser Preventiva lo que permite anticiparse a la ocurrencia de las fallas.
Se debe realizar con un enfoque estructurado, en equipos de trabajo en los que deben participar las áreas afectadas.
Existen dos tipos de AMEF:
- AMEF de producto: Sirve como herramienta para optimizar el diseño del producto y/o servicio.
- AMEF de proceso: Sirve como herramienta de optimización en la gestión de los procesos que permiten la obtención del producto o la prestación del servicio.
El análisis AMEFC es una extensión del análisis AMEF, por lo que el modo de falla identificado se califica de acuerdo a su importancia o criticidad.  Este análisis usualmente es cualitativo o semicuantitativo pero se puede cuantificar utilizando índices reales de falla.</t>
  </si>
  <si>
    <t>Se aplican ampliamente a modos de falla humana, del equipo, del sistema y al hardware, el software y los procedimientos. 
Identifica los modos de falla del componente sus causas y sus efectos en el sistema y los presentan en un formato de fácil comprensión.
Evita la necesidad de modificaciones costosas al equipo en servicio al identificar los problemas tempranamente en el proceso de diseño.
Identifica modos de falla de punto único y los requisitos para los sistemas de redundancia o seguridad.
Brindan elementos de entrada para los programas de monitoreo del desarrollo al enfatizar los aspectos claves que se deben monitorear.</t>
  </si>
  <si>
    <t xml:space="preserve">Se pueden utilizar únicamente para identificar modos únicos de falla, no para combinaciones de modos de falla.
A menos que no se controlen y enfoquen adecuadamente, los estudios pueden consumir mucho tiempo y ser costosos.
Estos análisis se tornan difíciles en sistemas complejos. </t>
  </si>
  <si>
    <t>Estos análisis se pueden utilizar para:
1. Facilitar la selección de alternativas de diseño con fiabilidad.
2. Garantizar que se han tenido en cuenta todos los modos de falla de los sistemas y los procesos así como sus efectos en al ámbito operacional.
3. Identificar los modos y efectos del error humano.
4. Proporcionar una base para planificar los ensayos y el mantenimiento de los sistemas físicos.
5. Mejorar el diseño de procesos y procedimientos.
6. Brindar información cuantitativa y cualitativa para técnicas de análisis tales como el análisis de árbol de fallas.</t>
  </si>
  <si>
    <t>El proceso para el desarrollo de esta herramienta es el siguiente:
1. Seleccionar el equipo de trabajo
2. Establecer el tipo de AMEF y definir su objetivo y límite 
3. Aclarar las funciones del producto o proceso 
4. Determinar los modos potenciales de fallo
5. Determinar los efectos potenciales de fallo 
6. Determinar las causas potenciales de fallo 
7. Identificar los sistemas de control actuales
8. Determinar los índices de evaluación para cada modo de fallo.
- Índice de gravedad: Gravedad del efecto o consecuencia del fallo en una escala de 1 a 10 
- Índice de ocurrencia: Probabilidad de ocurrencia del fallo  en una escala de 1 a 10.
- Índice de detección: Evalúa la capacidad de los controles para detectar las causas y el modo de fallo resultante en una escala de 1 a 10 
9. Calcular para cada modo de fallo potencial los números de prioridad de riesgo (NPR): Para cada causa potencial de los modos de fallo se calcula el (NPR) multiplicando los índices de gravedad (G), de Ocurrencia (O) y de Detección (D) correspondientes. 
NPR = G*O*D (El valor resultante oscilará entre 1  y 1000 siendo 1000 el mayor potencial de riesgo. Se deben establecer las tablas de índices de gravedad, ocurrencia y detección.
10. Proponer acciones de mejora 
11. Revisar periódicamente el AMEF</t>
  </si>
  <si>
    <t>Es una técnica para identificar y analizar los factores que contribuyen a un evento no deseado específico denominado el “evento máximo”.
Los factores causales se identifican de manera deductiva, se organizan de modo lógico y se representan en un diagrama a de árbol.
El árbol de fallas es un método inductivo que describe la evolución de un suceso iniciador.
Partiendo del suceso iniciador y considerando los factores condicionantes involucrados, el árbol describe las secuencias accidentales que conducen a distintos eventos.</t>
  </si>
  <si>
    <t xml:space="preserve">Permite un enfoque disciplinado que es altamente sistemático, pero al mismo tiempo suficientemente flexible para permitir el análisis de una variedad de factores que incluyen las interacciones humanas y los fenómenos físicos.
La aplicación del enfoque máximo – mínimo, implícito en esta técnica, enfoca la atención en aquellos efectos de la falla que se relacionan directamente con el evento máximo.
El análisis AAF es útil especialmente para analizar sistemas de muchas interfaces e interacciones. 
</t>
  </si>
  <si>
    <t xml:space="preserve">En algunas situaciones los eventos causales no se reúnen y puede ser difícil determinar si se han incluido todas las trayectorias importantes para el evento máximo.
Los árboles de fallas sólo pueden tratar con los estados binarios (fallido/no fallido).
El árbol de fallas no permite incluir con facilidad los efectos dominó o las fallas condicionales. 
</t>
  </si>
  <si>
    <t>El árbol de fallas se puede utilizar cualitativamente para verificar las causas potenciales y las trayectorias para una falla (el evento máximo) o cuantitativamente para calcular la probabilidad del evento máximo, dado el conocimiento de las probabilidades causales. 
Se puede utilizar en la etapa de diseño de un sistema para identificar las causas potenciales de falla y por tanto seleccionar entre diversas opciones de diseño.
Para el análisis cuantitativo se requiere los datos de los índices de falla o la probabilidad de encontrarse  en estado de falla para todos los eventos básicos en el árbol de fallas.</t>
  </si>
  <si>
    <t xml:space="preserve">El proceso para el desarrollo de esta herramienta es el siguiente: 
1. Se define el elemento máximo que se va a analizar. Este puede ser una falla o un resultado de la falla. Cuando se analiza el resultado el árbol puede contener una sección relacionada con la mitigación de la falla real.
2. Al empezar con el evento máximo se identifican las posibles causas inmediatas o los modos de falla que ocasionan el evento máximo.
3. Se analiza cada uno de estos modos de causa/falla para identificar como se podría producir su falla.
4. Se continúa con la identificación paso a paso de la operación no deseable del sistema hasta niveles sucesivamente inferiores del sistema hasta que el análisis adicional no sea productivo. Los eventos y los factores causales en el nivel más bajo del sistema que han sido analizados se conocen como eventos base.
5. Cuando se pueden asignar probabilidades a los eventos base, se puede calcular la probabilidad del evento máximo. Para que la cuantificación sea válida debe tener la capacidad de demostrar que, para cada compuerta todos los elementos de entrad son tanto necesarios como suficientes para producir el evento de salida. </t>
  </si>
  <si>
    <t>Fuente: INSTITUTO COLOMBIANO DE NORMAS TÉCNICAS Y CERTIFICACIÓN -ICONTEC. Norma Técnica Colombiana NTC-ISO31010. 2013. p. 55</t>
  </si>
  <si>
    <t>Este análisis es una técnica gráfica para representar las secuencias mutuamente excluyentes de los eventos que siguen a un evento detonante de acuerdo con el funcionamiento o la falta de funcionamiento de los diversos sistemas diseñados para mitigar sus consecuencias</t>
  </si>
  <si>
    <t>El análisis representa de un modo diagramático claro los escenarios potenciales posteriores a un evento desencadenante, su análisis y la influencia del éxito o la falla de los sistemas o las funciones de mitigación.
Representa gráficamente las secuencias de eventos que no son posibles de representar cuando se usan árboles de fallas.</t>
  </si>
  <si>
    <t>El valor obtenido está sujeto a incertidumbre por la dificultad que existe normalmente en evaluar las probabilidades de los factores asociados.
Siempre existe el potencial de omitir algunos eventos desencadenantes importantes.
Si el árbol es grande su tratamiento puede hacerse laborioso.</t>
  </si>
  <si>
    <t>El análisis AAE se puede utilizar para modelar, calcular y clasificar (desde el punto de vista del riesgo) diversos escenarios de accidente posteriores al evento desencadenante.
Este análisis se puede utilizar en cualquier etapa del ciclo de duración de un producto o servicio
Se debe tener en cuenta la lista de los eventos desencadenantes, la información sobre el tratamiento, barreras y controles y sus probabilidades de falla y la comprensión de los procesos en los cuales escala la falla inicial.</t>
  </si>
  <si>
    <t xml:space="preserve">La construcción del árbol comienza por la identificación de los N factores condicionantes de la evolución del suceso iniciador. A continuación se colocan estos como cabezales de la estructura gráfica. Partiendo del iniciador se plantea sistemáticamente dos bifurcaciones: en la parte superior se refleja el éxito o la ocurrencia del suceso condicionante y en la parte inferior se representa el fallo o no ocurrencia del mismo
Se obtienen así 2n combinaciones o secuencias teóricas. Sin embargo, las dependencias entre los sucesos hacen que la ocurrencia o éxito de uno de ellos pueda eliminar la posibilidad de otros, reduciéndose así el número total de secuencias.
La disposición horizontal de los cabezales se suele hacer por orden cronológico de evolución del accidente si bien este criterio es difícil de aplicar en algunos casos.
El análisis del árbol se desarrolla a través del establecimiento de las frecuencias del evento desencadenante y las frecuencias de los eventos condicionantes. </t>
  </si>
  <si>
    <t>Es la combinación de los análisis de árbol de falla y árbol de eventos. Comienza a partir de un evento crítico y analiza las consecuencias por medio de una combinación de salidas lógicas SI/NO que representan condiciones que pueden ocurrir o fallas de los sistemas diseñados para mitigar las consecuencias del evento desencadenante. 
Las causas de las condiciones o las fallas se analizan por medio de árboles de fallas.</t>
  </si>
  <si>
    <t>Este método condensa las técnicas de árboles de fallos y de sucesos y Se obtienen resultados que pueden ser seguidos fácilmente de forma gráfica.
El Análisis de causa y consecuencia brinda una visión global del sistema</t>
  </si>
  <si>
    <t xml:space="preserve">Exige mayor control sobre su aplicación que las técnicas individualizadas de árboles de fallos y sucesos.
Este análisis es más complejo que los análisis de árbol de fallas y árbol de eventos, tanto en su construcción como en la manera 
</t>
  </si>
  <si>
    <t>Se utiliza para analizar los diversos trayectos o caminos que un sistema podría tomar después de un evento crítico, dependiendo del comportamiento de los subsistemas particulares (por ejemplo los sistemas de respuesta ante emergencias), si se cuantifica proporciona una estimación de la probabilidad de diversas consecuencias posibles despúes de un evento crítico.</t>
  </si>
  <si>
    <t>La resolución del diagrama causa-consecuencia es un listado de caminos críticos o secuencias de fallos en línea de los determinados en los árboles de fallos que muestran las secuencias accidentales que provocarán la consecuencia accidental indeseada.
El proceso de desarrollo de este método de análisis es el siguiente:
1. Selección de un evento crítico (desencadenante) equivalente al evento principal de un árbol de fallas y al desencadenante de un árbol de eventos.
2. Identificación de las funciones de seguridad y desarrollo de las secuencias accidentales 
        Se desarrollan en paralelo, tanto la sucesión cronológica de sucesos, como los posibles fallos de los sistemas o funciones de seguridad existentes (sistemas de protección o prevención, actuaciones de los operadores, procedimientos, etc.).
3. Desarrollo del suceso y de los fallos de funciones de seguridad para determinar las causas elementales:  Este paso consiste en la aplicación del análisis por árboles de fallos para cada uno de los sucesos iniciales o los fallos de funciones de seguridad identificados en el diagrama causa-consecuencia.
4. Determinación de los conjuntos mínimos de fallo de las secuencias accidentales: Para cada secuencia accidental identificada en el diagrama, se determinan estos conjuntos mínimos de fallos que serán los caminos críticos que serán necesarios que ocurran para que se produzca el suceso final indeseado.
5. Evaluación de resultados: Los resultados de aplicación de los diagramas causa-consecuencia son evaluados en las siguientes etapas: en primer lugar se establece un orden decreciente entre las consecuencias evaluadas, en función de su gravedad y de su importancia para la seguridad del entorno y de las propias personas e instalaciones; posteriormente, en un segundo paso, para cada secuencia accidental notable, se establece una clasificación de caminos críticos de fallo para determinar los fallos elementales o causas más importantes que puedan provocar los accidentes postulados.</t>
  </si>
  <si>
    <t>Fuente: INSTITUTO COLOMBIANO DE NORMAS TÉCNICAS Y CERTIFICACIÓN -ICONTEC. Norma Técnica Colombiana NTC-ISO31010. 2013. p. 61</t>
  </si>
  <si>
    <t>Este análisis es un método estructurado para identificar las posibles causas de un evento no deseado o de un problema. Este análisis organiza los factores contribuyentes potenciales en categoría amplias, de tal manera que todas las hipótesis posibles se pueden considerar. Sin embargo por si solo lo indican las causas reales dado que estas solo se pueden determinar mediante evidencia real y prueba empírica de las hipótesis. La información se puede organizar en un diagrama de espina de pescado (Ishikawa) o en un diagrama de árbol.</t>
  </si>
  <si>
    <t xml:space="preserve">Participación de los expertos.
Análisis estructurado
Consideración de todas las hipótesis posibles
Ilustración de los resultados de manera gráfica fácil de leer.
Se puede utilizar para identificar los factores que contribuyen tanto a los efectos deseados como a los no deseados.  </t>
  </si>
  <si>
    <t>Es posible que el equipo no tenga la experiencia necesaria.
Este no es un proceso completo en sí mismo y es necesario que forme parte de un Análisis de causa principal para producir recomendaciones.
Es una técnica de representación de ideas más que una técnica de Análisis independiente.
La separación de los factores causales en categorías principales al comienzo del Análisis implica que las interacciones entre las categoría pueden no ser consideradas adecuadamente.</t>
  </si>
  <si>
    <t>Este análisis proporciona una representación gráfica estructurada de una lista de las causas de un efecto específico. El efecto puede ser positivo (un objetivo) o negativo (un problema) dependiendo del contexto.
Se utiliza para permitir la consideración de todos los escenarios y las causas posibles generadas por un equipo de expertos y permite establecer el consenso sobre las causas más probables que después se puedan someter a prueba empírica o a evaluación de los datos disponibles.</t>
  </si>
  <si>
    <t>El proceso de desarrollo de este método de análisis es el siguiente:
1. Establecer el efecto que se va a realizar y ubicarlo en un cuadro. El efecto puede ser positivo (un objetivo) o negativo (un problema) dependiendo de las circunstancias
2. Determinar las principales categorías de las causas representadas en los cuadros del diagrama de  Ishikawa, las cuales se seleccionan para que se adapten al contexto particular.
3. Completar las causas posibles para cada categoría mayor con ramas y sub ramas, para describir la relación entre ellas
4. Continuar preguntándose por qué? o ¿qué causo qué?  para conectar las causas. 
5. Revisar todas las ramas para verificar la consistencia y complejidad y asegurarse de que las causas se aplican al efecto principal.
6. Identificar las causas más probables con base en la opinión del equipo de expertos y la evidencia disponible.</t>
  </si>
  <si>
    <t>El Árbol de decisiones representa alternativas de decisión y resultados de modo secuencial que toman en consideración los resultados inciertos, es similar a un árbol de eventos en que empieza desde un evento desencadenante o una decisión inicial y modela diferentes trayectorias y resultados derivados de los eventos que se pueden presentar, así como diversas decisiones que se puedan tomar.</t>
  </si>
  <si>
    <t>Es una representación gráfica detallada de un problema de decisión.
Permite el cálculo de la mejor trayectoria a través de toda una situación.</t>
  </si>
  <si>
    <t xml:space="preserve">Los árboles de decisiones grandes pueden ser demasiado complejos para facilitar la comunicación con otros.
Puede existir una tendencia a exceder la simplificación de la situación para poder representarla en un diagrama de árbol. </t>
  </si>
  <si>
    <t>El árbol de decisiones se utiliza en la gestión de riesgos del proyecto y en otras circunstancias para facilitar la selección del mejor curso de acción cuando existe incertidumbre. La representación gráfica también puede ayudar a comunicar los motivos de las decisiones.</t>
  </si>
  <si>
    <t>El proceso de desarrollo de este método de análisis es el siguiente:
1. Identifica todas las variables del problema central. Una vez que sepas cuál es tu problemática, comienza a enumerar todos los factores que la componen. Por ejemplo: La contratación de un nuevo proveedor. Enlista: costos, trámites, tiempo de llegada del producto, daños mercancía, fechas de pago, etc. 
2. Priorizar. Es importante comenzar a limitar tus criterios de decisión, es por ello que de la lista anterior separes cuáles son aquellos factores que son primordiales para tu empresa. Si de la lista de 15, puedes limitarlo a 7, quiere decir que estos criterios con mayor relevancia. 
3. Identifica la importancia de los criterios. Se trata de buscar y enumerar qué de estos siete criterios son más importantes, enumera. Por ejemplo: en el cambio de proveedor. El costo estaría como número uno, en segundo lugar el tiempo de llegada del producto, en tercero los trámites, y así sucesivamente.
4. Comienza a ver variables. Cada uno de estos factores debe contar con fortalezas o debilidades, asegúrate de comenzar la ramificación apartando tres o cuatro alternativas para cada criterio. Lo que buscamos es generar supuestos de manera objetiva, si de los criterios salieron cuatro ramificaciones y de esas cuatro salieron 12 más, esto te ayudará a profundizar en lo más conveniente. Pon atención en este ejemplo donde se evalúa el costo beneficio de proveedores.
5. Selecciona una alternativa. Analiza cuál es la opción más conveniente de acuerdo al árbol de decisiones, siempre toma en cuenta la importancia de los criterios y cada una de sus alternativas. 
6. Implementa la alternativa. Recuerda, realizar un análisis es muy distinto a implementar soluciones, cuida que se siga paso a paso cada detalle, una pequeña falla podría dar resultados no deseados y esto perjudicaría todo el proceso de selección. 
7. Evalúa la efectividad de la decisión. Siempre es bueno saber qué se hizo bien y qué se hizo mal, analiza con tu equipo cada paso en la evaluación de alternativas, esto ayudará a mejorar tomas de decisiones a futuro.</t>
  </si>
  <si>
    <t>Es un modo diagramático sencillos de describir y analizar las trayectorias de un riesgo desde las causas hasta las consecuencias. Se puede considerar una combinación del pensamiento del árbol de fallas que analiza la causa de un evento (representado por el centro del moño) y un árbol de eventos que analiza las consecuencias. Sin embargo el énfasis del análisis en corbatín está en las barreras entre las causas y el riesgo, y el riesgo y las consecuencias. Los diagramas en corbatín se pueden construir comenzando con árboles de eventos y fallas, pero con más frecuencia se elaboran directamente a partir de una sesión de lluvia de ideas.</t>
  </si>
  <si>
    <t>Es sencillo de entender y suminsitra una representación gráfica clara del problema.
Enfatiza la atención en los controles que supuestamente están implementados tanto para prevenir como para mitigar.
No necesita de un nivel alto de experticia para su utilización.</t>
  </si>
  <si>
    <t>No se puede representar cuando se producen simultáneamente causas múltiples para originar las consecuencias.
Es posible que simplifique demasiado las situaciones complejas, particularmente cuando se intenta hacer la cuantificación.</t>
  </si>
  <si>
    <t>Se utiliza para representar un riesgo mostrando un rango de causas y consecuencias posibles. Se utiliza cuando la situación no amerita la complejidad de un análisis total de árbol de fallas o cuando hay mayor énfasis en garantizar que existe una barrera o control para cada trayectoria de falla, es útil cuando hay trayectorias claramente independientes hcia la falla.</t>
  </si>
  <si>
    <t>El análisis se realiza de la siguiente manera:
1. Se identifica un riesgo particular para su análisis y se representa como el nudo central del corbatín.
2. Se hace un listado de las causas del evento, teniendo en cuenta las fuentes de riesgo (o peligros en un contexto de seguridad).
3. Se identifica el mecanismo mediante el cual la fuente de riesgo origina el evento crítico.
4. Se trazan líneas entre cada causa y el evento formando la parte izquierda del corbatín. Se puede identificar los factores que podrían ocasionar el escalamiento y se incluyen en el diagrama.
5. Las barreras que deberían evitar que cada causa produzca las consecuencias no deseadas se pueden representar como barras verticales a través de la línea. Cuando hay factores que podrían causar el escalamiento, las barreras para el escalamiento también se puden representar.
6. En la parte derecha del corbatín se identifican las diversas consecuencias potenciales del riesgo y se trazan líneas que se irradian desde el evento de riesgo hasta la consecuencia potenciales.
7. Las barreras para las consecuencias  se representan como barras a través de las líneas radiales.
8. Las funciones de la gestión que soportan a los controles (tales como entrenamiento e inspección) se pueden ilustrar bajo el corbatín y vincular con el control respectivo.</t>
  </si>
  <si>
    <t>Fuente: Consultado en: http://www.usmp.edu.pe/recursoshumanos/pdf/Analisis_Bow_Tie.pdf</t>
  </si>
  <si>
    <t>P1</t>
  </si>
  <si>
    <t>P2</t>
  </si>
  <si>
    <t>P3</t>
  </si>
  <si>
    <t>P4</t>
  </si>
  <si>
    <t>P5</t>
  </si>
  <si>
    <t>P6</t>
  </si>
  <si>
    <t>Total</t>
  </si>
  <si>
    <t>Promedio</t>
  </si>
  <si>
    <t>N.°</t>
  </si>
  <si>
    <t xml:space="preserve"> RIESGO</t>
  </si>
  <si>
    <t>MATRIZ DE PRIORIZACIÓN DE PROBABILIDAD</t>
  </si>
  <si>
    <t>(D) Debilidades
(factores negativos internos)</t>
  </si>
  <si>
    <t>(O) Oportunidades
(factores positivos externos)</t>
  </si>
  <si>
    <t>(F) Fortalezas
(factores positivos internos)</t>
  </si>
  <si>
    <t>(A) Amenazas
(factores negativos externos)</t>
  </si>
  <si>
    <t>Estrategias DO (Supervivencia) este cruce consiste en contrarrestar Debilidades por medio de Oportunidades</t>
  </si>
  <si>
    <t>Estrategias FA (Supervivencia): utilizar fortalezas para contrarrestar amenazas</t>
  </si>
  <si>
    <t>Formulación de estrategias</t>
  </si>
  <si>
    <t>Estrategias FO (Crecimiento): Utilizar fortalezas para optimizar oportunidades</t>
  </si>
  <si>
    <t>Estrategias DA Cuando el riesgo se materialice a partir de la combinación de debilidades con amenazas, para formular acciones de contingencia.</t>
  </si>
  <si>
    <t>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normalidad de manera inmediata al momento que el riesgo se materialice.</t>
  </si>
  <si>
    <t>Causas (amenazas y debilidades)</t>
  </si>
  <si>
    <t>Riesgo 1</t>
  </si>
  <si>
    <t>Riesgo 2</t>
  </si>
  <si>
    <t>EVALUACIÓN DE CONTROLES</t>
  </si>
  <si>
    <t>CRITERIO</t>
  </si>
  <si>
    <t>ASPECTO A EVALUAR EN EL DISEÑO DEL CONTROL</t>
  </si>
  <si>
    <t>Respuesta</t>
  </si>
  <si>
    <t>1. Responsable</t>
  </si>
  <si>
    <t>¿Existe un responsable asignado a la ejecución del control?</t>
  </si>
  <si>
    <t>Asignado</t>
  </si>
  <si>
    <t>¿El responsable tiene la autoridad y adecuada segregación de funciones en la ejecución del control?</t>
  </si>
  <si>
    <t>Adecuado</t>
  </si>
  <si>
    <t>2. Periodicidad</t>
  </si>
  <si>
    <t>¿La oportunidad en que se ejecuta el control ayuda a prevenir la mitigación del riesgo o a detectar la materialización del riesgo de manera oportuna?</t>
  </si>
  <si>
    <t>Oportuna</t>
  </si>
  <si>
    <t>3. Propósito</t>
  </si>
  <si>
    <t>¿Las actividades que se desarrollan en el control realmente buscan por si solas prevenir o detectar las causas que pueden dar origen al riesgo, ejemplo Verificar, Validar Cotejar, Comparar, Revisar, etc.?</t>
  </si>
  <si>
    <t>Prevenir</t>
  </si>
  <si>
    <t>4. ¿Cómo se realiza la actividad de control?</t>
  </si>
  <si>
    <t>¿La fuente de información que se utiliza en el desarrollo del control es información confiable que permita mitigar el riesgo?</t>
  </si>
  <si>
    <t>Confiable</t>
  </si>
  <si>
    <t>5. ¿Qué pasa con las observaciones o desviaciones?</t>
  </si>
  <si>
    <t>¿Las observaciones, desviaciones o diferencias identificadas como resultados de la ejecución del control son investigadas y resueltas de manera oportuna?</t>
  </si>
  <si>
    <t>Se investigan y resuelven oportunamente</t>
  </si>
  <si>
    <t>6. Evidencia de la ejecución del control</t>
  </si>
  <si>
    <t>¿Se deja evidencia o rastro de la ejecución del control, que permita a cualquier tercero con la evidencia, llegar a la misma conclusión?</t>
  </si>
  <si>
    <t>Completa</t>
  </si>
  <si>
    <t>TOTAL</t>
  </si>
  <si>
    <t>RESULTADO</t>
  </si>
  <si>
    <t>CALIFICACIÓN</t>
  </si>
  <si>
    <t>RESULTADO DE LA EJECUCIÓN DEL CONTROL</t>
  </si>
  <si>
    <t>Resultado</t>
  </si>
  <si>
    <t>Fuerte</t>
  </si>
  <si>
    <t>El control se ejecuta de manera consistente por parte del responsable</t>
  </si>
  <si>
    <t>El control se ejecuta de algunas veces por parte del responsable</t>
  </si>
  <si>
    <t>Débil</t>
  </si>
  <si>
    <t>El control no se ejecuta por parte del responsable</t>
  </si>
  <si>
    <t>SOLIDEZ INDIVIDUAL DE CADA CONTROL</t>
  </si>
  <si>
    <t>Fuerte + Fuerte = Fuerte</t>
  </si>
  <si>
    <t>Fuerte + Moderado = Moderado</t>
  </si>
  <si>
    <t>Fuerte + Débil = Débil</t>
  </si>
  <si>
    <t>Moderado + Fuerte = Moderado</t>
  </si>
  <si>
    <t>Moderado + Moderado = Moderado</t>
  </si>
  <si>
    <t>Moderado + Débil = Débil</t>
  </si>
  <si>
    <t>Débil + Fuerte = Débil</t>
  </si>
  <si>
    <t>Débil + Moderado = Débil</t>
  </si>
  <si>
    <t>Débil + Débil = Débil</t>
  </si>
  <si>
    <t>OPCIONES DE RESPUESTA CONTROLES</t>
  </si>
  <si>
    <t>No asignado</t>
  </si>
  <si>
    <t>Inadecuado</t>
  </si>
  <si>
    <t>Inoportuna</t>
  </si>
  <si>
    <t>Detectar</t>
  </si>
  <si>
    <t>No es un control</t>
  </si>
  <si>
    <t>No confiable</t>
  </si>
  <si>
    <t>No se investigan y resuelven oportunamente</t>
  </si>
  <si>
    <t>Incompleta</t>
  </si>
  <si>
    <t>No existe</t>
  </si>
  <si>
    <t>Rango calificación</t>
  </si>
  <si>
    <t>Rango</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</si>
  <si>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</si>
  <si>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</si>
  <si>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</si>
  <si>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</si>
  <si>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</si>
  <si>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</si>
  <si>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</si>
  <si>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</si>
  <si>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</si>
  <si>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</si>
  <si>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</si>
  <si>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</si>
  <si>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</si>
  <si>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</si>
  <si>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</si>
  <si>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</si>
  <si>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</si>
  <si>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</si>
  <si>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Acción u omisión</t>
  </si>
  <si>
    <t>Uso del poder</t>
  </si>
  <si>
    <t>Desviar la gestión de lo público</t>
  </si>
  <si>
    <t>Beneficio privado</t>
  </si>
  <si>
    <t>IMPACTO</t>
  </si>
  <si>
    <t>RESPUESTA</t>
  </si>
  <si>
    <t>N°</t>
  </si>
  <si>
    <t>PREGUNTA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</si>
  <si>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</si>
  <si>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</si>
  <si>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</si>
  <si>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</si>
  <si>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</si>
  <si>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</si>
  <si>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</si>
  <si>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</si>
  <si>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</si>
  <si>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</si>
  <si>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</si>
  <si>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</si>
  <si>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</si>
  <si>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</si>
  <si>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</si>
  <si>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</si>
  <si>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</si>
  <si>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</si>
  <si>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</si>
  <si>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</si>
  <si>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</si>
  <si>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CALIFICACIÓN DE IMPACTO</t>
  </si>
  <si>
    <t>Responder afirmativamente de UNO a CINCO pregunta(s) genera un impacto moderado.
Responder afirmativamente de SEIS a ONCE preguntas genera un impacto mayor.
Responder afirmativamente de DOCE a DIECINUEVE preguntas genera un impacto catastrófico.</t>
  </si>
  <si>
    <t>MODERADO Genera medianas consecuencias sobre la entidad
MAYOR Genera altas consecuencias sobre la entidad.</t>
  </si>
  <si>
    <t>Importante
Aunque se utilice el mismo mapa de calor, para los riesgos de gestión y
de corrupción, a estos últimos sólo les aplican las columnas de impacto
Moderado, Mayor y Catastrófico.</t>
  </si>
  <si>
    <t>Tipo de activo</t>
  </si>
  <si>
    <t>Activo</t>
  </si>
  <si>
    <t>Dueño del Activo</t>
  </si>
  <si>
    <t>Clasificación de información (Ley 1581 de 2012 / Ley 1712 de 2014)</t>
  </si>
  <si>
    <t>Criticidad del Activo</t>
  </si>
  <si>
    <t>CONTROL</t>
  </si>
  <si>
    <t>Actividad de control</t>
  </si>
  <si>
    <t>Soporte</t>
  </si>
  <si>
    <t>Tiempo</t>
  </si>
  <si>
    <t>Causas / Amenazas</t>
  </si>
  <si>
    <t xml:space="preserve">PROCESO: GESTIÓN DE RIESGOS </t>
  </si>
  <si>
    <t>VERSIÓN: 03</t>
  </si>
  <si>
    <t>* MAPAS DE CALOR</t>
  </si>
  <si>
    <t>RIESGO INHERENTE</t>
  </si>
  <si>
    <t>RIESGO RESIDUAL</t>
  </si>
  <si>
    <t>Solidez
conjunto
de controles</t>
  </si>
  <si>
    <t>MAPA DE RIESGOS INHERENTES</t>
  </si>
  <si>
    <t>MAPA DE RIESGOS RESIDUALES</t>
  </si>
  <si>
    <t>Solidez individual
del control</t>
  </si>
  <si>
    <t>MATRIZ DE RIESGOS INSTITUCIONALES EMB</t>
  </si>
  <si>
    <t>La Empresa Metro de Bogotá está comprometida con el medio ambiente; no imprima este documento. Si este documento se encuentra impreso se considera “Copia no Controlada”. La versión vigente se encuentra publicada en aplicativo oficial de la Entidad denominado AZ Digital</t>
  </si>
  <si>
    <t>Solidez del conjunto de controles</t>
  </si>
  <si>
    <t>Controles ayudan a disminuir la probabilidad</t>
  </si>
  <si>
    <t>Controles ayudan a disminuir impacto</t>
  </si>
  <si>
    <t># columnas en la matriz de riesgo que se desplaza en el eje de la probabilidad</t>
  </si>
  <si>
    <t># columnas en la matriz de riesgo que se desplaza en el eje de impacto</t>
  </si>
  <si>
    <t>Directamente</t>
  </si>
  <si>
    <t>No disminuye</t>
  </si>
  <si>
    <t>Indirectamente</t>
  </si>
  <si>
    <t>Se abandonan las actividades que dan lugar al riesgo y se decide no iniciar o no continuar con las actividades que lo causan.
Desde el punto de vista de los responsables de la toma de decisiones, este tratamiento es simple, la menos arriesgada y menos costosa, pero es un obstáculo para el desarrollo de las actividades de la entidad y, por lo tanto, hay situaciones donde no es una opción.</t>
  </si>
  <si>
    <t>No se adopta ninguna medida que afecte la probabilidad o el impacto del riesgo. (Ningún riesgo de corrupción podrá ser aceptado).
La aceptación del riesgo puede ser una opción viable en la entidad, para los riesgos bajos, pero también pueden existir escenarios de riesgos a los que no se les puedan aplicar controles y por ende, se acepta el riesgo. En ambos escenarios debe existir un seguimiento continuo del riesgo.</t>
  </si>
  <si>
    <t>Reduce el efecto del riesgo a través del traspaso de las pérdidas a otras organizaciones, como en el caso de los contratos de seguros o a través de otros medios que permiten distribuir una porción del riesgo con otra entidad.
Los dos principales métodos de compartir o transferir parte del riesgo son: seguros y tercerización. Estos mecanismos de transferencia de riesgos deberían estar formalizados a través de un acuerdo contractual.</t>
  </si>
  <si>
    <t>Medidas para disminuir la probabilidad (medidas preventivas) y el impacto (medidas de protección), que implican menores esfuerzos en términos operativos y de costos.
Deberían seleccionarse controles apropiados y con una adecuada segregación de funciones, de manera que el tratamiento al riesgo adoptado logre la reducción prevista sobre este.</t>
  </si>
  <si>
    <t>Criticidad respecto a su confidencialidad</t>
  </si>
  <si>
    <t>Criticidad respecto a completitud o integridad</t>
  </si>
  <si>
    <t>Criticidad respecto a su disponibilidad</t>
  </si>
  <si>
    <t>Nivel de criticidad</t>
  </si>
  <si>
    <t>Tipo de activo de seguridad digital</t>
  </si>
  <si>
    <t>Información</t>
  </si>
  <si>
    <t>Información almacenada en formatos físicos (papel, carpetas, CD, DVD) o en formatos digitales o electrónicos (ficheros en bases de datos, correos electrónicos, archivos o servidores), teniendo en cuenta lo anterior, se puede distinguir como información: Contratos, acuerdos de confidencialidad, manuales de usuario, procedimientos operativos o de soporte, planes para la continuidad del negocio, registros contables, estados financieros, archivos ofimáticos, documentos y registros del sistema integrado de gestión, bases de datos con información personal o con información relevante para algún proceso (bases de datos de nóminas, estados financieros) entre otros.</t>
  </si>
  <si>
    <t>Software</t>
  </si>
  <si>
    <t>Activo informático lógico como programas, herramientas ofimáticas o sistemas lógicos para la ejecución de las actividades</t>
  </si>
  <si>
    <t>Hardware</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</si>
  <si>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</si>
  <si>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</si>
  <si>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</si>
  <si>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Intangibles</t>
  </si>
  <si>
    <t>Se consideran intangibles aquellos activos inmateriales que otorgan a la entidad una ventaja competitiva relevante, uno de ellos es la imagen corporativa, reputación o el good will, entre otros</t>
  </si>
  <si>
    <t>Componentes de red</t>
  </si>
  <si>
    <t>Medios necesarios para realizar la conexión de los elementos de hardware y software en una red, por ejemplo, el cableado estructurado y tarjetas de red, routers, switches, entre otros</t>
  </si>
  <si>
    <t>Personas</t>
  </si>
  <si>
    <t>Aquellos roles que, por su conocimiento, experiencia y criticidad para el proceso, son considerados activos de información, por ejemplo: personal con experiencia y capacitado para realizar una tarea específica en la ejecución de las actividades</t>
  </si>
  <si>
    <t>Instalaciones</t>
  </si>
  <si>
    <t>Espacio o área asignada para alojar y salvaguardar los datos considerados como activos críticos para la empresa</t>
  </si>
  <si>
    <t>Criticidad de los activos</t>
  </si>
  <si>
    <t>Alta</t>
  </si>
  <si>
    <t>Media</t>
  </si>
  <si>
    <t>Baja</t>
  </si>
  <si>
    <t>Activos de información en los cuales la clasificación de la información en dos o todas las propiedades (confidencialidad, integridad, y disponibilidad) es alta.</t>
  </si>
  <si>
    <t>Activos de información en los cuales la clasificación de la información es alta en una de sus propiedades (confidencialidad, integridad, y disponibilidad) o al menos una de ellas es de nivel medio.</t>
  </si>
  <si>
    <t>Activos de información en los cuales la clasificación de la información en todos sus niveles es baja.</t>
  </si>
  <si>
    <t>Calificación de criticidad</t>
  </si>
  <si>
    <t>ALTA</t>
  </si>
  <si>
    <t>MEDIA</t>
  </si>
  <si>
    <t>BAJA</t>
  </si>
  <si>
    <t>CONTEXTO INSTITUCIONAL</t>
  </si>
  <si>
    <t>Misión institucional</t>
  </si>
  <si>
    <t>Visión institucional</t>
  </si>
  <si>
    <t>Nuestro propósito es transformar la movilidad de la ciudad, prestando un servicio de transporte eficiente, sostenible y amable para los usuarios; con el fin de mejorar su calidad de vida y contribuir en el desarrollo y la renovación urbana de la ciudad.</t>
  </si>
  <si>
    <t>Nuestro reto al 2022: ser la empresa pública más reconocida por su cumplimiento, convirtiéndose en referente de orgullo para Bogotá.</t>
  </si>
  <si>
    <t>Matriz DOFA Institucional</t>
  </si>
  <si>
    <t>FUERTE</t>
  </si>
  <si>
    <t>X</t>
  </si>
  <si>
    <t>Mensual</t>
  </si>
  <si>
    <t>Listados de asistencia y/o ayudas de memoria</t>
  </si>
  <si>
    <t>Trimestral</t>
  </si>
  <si>
    <t>Recibir dádivas para retardar u omitir un acto propio de su cargo que afecte la ejecución del proceso disciplinario  para beneficio propio o de un tercero</t>
  </si>
  <si>
    <t>Soborno (cohecho) El servidor público encargado del proceso disciplinario que reciba para sí o para otro, dinero u otra utilidad, o acepte promesa remuneratoria, directa o indirectamente, para retardar u omitir un acto propio de su cargo, o para ejecutar uno contrario a sus deberes.</t>
  </si>
  <si>
    <t>Violación al Código de Integridad (Resolución No. 100 de 2018) así como la Política de Integridad y Ética de la Empresa Metro de Bogotá S.A.</t>
  </si>
  <si>
    <t>Impunidad ante las conductas disciplinarias, cometidas por los servidores públicos de la EMB, Configuración de un delito.</t>
  </si>
  <si>
    <t>El Operador Disciplinario revisará todas las actuaciones y decisiones jurídicas tomadas dentro del proceso disciplinario.</t>
  </si>
  <si>
    <t xml:space="preserve">En cumplimiento de la Ley 734de 2002, se comunicará a la Personería de Bogotá y a la Procuraduría para que realicen la revisión y control de las decisiones emitidas por la EMB, </t>
  </si>
  <si>
    <t xml:space="preserve">Suscripción  de la Carta de adhesión al Código y la Política de Integridad de la Empresa Metro de Bogotá S.A., el Acuerdo de Confidencialidad y el Pacto de Transparencia, cuando aplique, por parte de los profesionales que se asignen al proceso disciplinario. </t>
  </si>
  <si>
    <t>Capacitación permanente a los servidores públicos para que conozcan las consecuencias jurídicas al cometer un acto de corrupción.</t>
  </si>
  <si>
    <t>Poner en concomiendo al Comité Institucional de Gestión y Desempeño de la Empresa Metro de Bogotá, con el fin de que tomen las medidas que consideren pertinentes.</t>
  </si>
  <si>
    <t>Comunicación al Comité Institucional de Gestión y Desempeño de la Empresa Metro de Bogotá</t>
  </si>
  <si>
    <t>Gerente Administrativo y Financiero</t>
  </si>
  <si>
    <t>Una vez conocida y confirmada la materialización del riesgo</t>
  </si>
  <si>
    <t>Hacer uso de la planilla de préstamo y devolución de documentos</t>
  </si>
  <si>
    <t>DÉBIL</t>
  </si>
  <si>
    <t>MODERADO</t>
  </si>
  <si>
    <t>Gerencia Administrativa y Financiera</t>
  </si>
  <si>
    <t>Perdida, fuga y/o alteración de la información institucional para desviar la gestión de lo público en beneficio privado o de terceros.</t>
  </si>
  <si>
    <t>Sustracción, extravío de documentos, remisión o envío de información y/o modificación o falsedad de documento público, en el propósito de beneficio propio o para favorecer terceros.</t>
  </si>
  <si>
    <t>Intereses propios de servidores, contratistas y/o terceros</t>
  </si>
  <si>
    <t>No se cuenta con los perfiles de acceso a la información claros</t>
  </si>
  <si>
    <t>Sanciones e inhabilidades
Procesos disciplinarios relacionados a la pérdida de documentos e información.
Pérdida de memoria documental Institucional.
Imposibilidad de consulta y acceso al Archivo Central y Archivos de Gestión. 
Investigaciones discipllinarias y penales
Perdida de imagen institucional</t>
  </si>
  <si>
    <t>Suscribir acuerdos de confidencialidad</t>
  </si>
  <si>
    <t>Consultar y aplicar las tablas de control de acceso y el indice de información clasificada y reservada</t>
  </si>
  <si>
    <t>Levantar los inventarios de los expedientes utilizando el FUID</t>
  </si>
  <si>
    <t>Sensibilización sobre la importancia del acceso y restricción de la información pública</t>
  </si>
  <si>
    <t>Listados de asistencia o ayuda de memorias o correo electrónico</t>
  </si>
  <si>
    <t>* Jefe OAJ , profesional al que se le asigne el proceso</t>
  </si>
  <si>
    <t>Permanente</t>
  </si>
  <si>
    <t xml:space="preserve">Uso indebido de la información para el desarrollo de un proceso jurídico en contra de la EMB, que abuse o favorezca a un tercero por recepción de dádivas o un interés no declarado. </t>
  </si>
  <si>
    <t xml:space="preserve">El profesional de la oficina asesora jurídica asignado para desarrollar un proceso de  OAJ, ya sea por recepción de dádivas o un interés no declarado favorece al tercero, en el desarrollo de su actividad. </t>
  </si>
  <si>
    <t>* Intereses particulares. 
* Intereses propios.
* Subjetividad o falta de criterio y ética del profesional.
* Recepción de dádivas.</t>
  </si>
  <si>
    <t>* Ineficiencia en los procesos.
* Pérdida de recursos de la entidad.
* Incumplimiento de metas
* Reprocesos.
* Deterioro de la imagen y pérdida de credibilidad.
* Investigaciones
* Sanciones</t>
  </si>
  <si>
    <t>* Analizar y  aprobar  los documentos por parte de un revisor previo a la publicación .</t>
  </si>
  <si>
    <t xml:space="preserve">Realizar el estudio de  la manifestación del conflicto de interes. </t>
  </si>
  <si>
    <t>Acto Administrativo decide la solicitud de impedimento o posible conflicto de interes.</t>
  </si>
  <si>
    <t>ADRETEC › Seguridad de la Información › Actividades de Seguridad</t>
  </si>
  <si>
    <t>Area de TI</t>
  </si>
  <si>
    <t xml:space="preserve">Fuerte </t>
  </si>
  <si>
    <t>Posibilidad por acción u omisión de recibir beneficios por celebración de contratos con terceros</t>
  </si>
  <si>
    <t>Por la carencia de conocimiento del personal que maneja la contratación, al recibir beneficios por asignación de contratos se puede presentar corrupción que llevar a investigaciones penales, disciplinarias y fiscales</t>
  </si>
  <si>
    <t>. Pérdida de la imagen institucional.
. Demandas contra el Estado.
. Investigaciones penales, disciplinarias y fiscales.
. Detrimento patrimonial.
. Enriquecimiento ilícito de contratistas y/o servidores públicos.</t>
  </si>
  <si>
    <t>Estudios previos para renovación y suministro de licencias</t>
  </si>
  <si>
    <t xml:space="preserve">Actas de reunión </t>
  </si>
  <si>
    <t xml:space="preserve">Manipular o divulgar información confidencial propia de la adquisición predial con el fin de beneficiar a un tercero. </t>
  </si>
  <si>
    <t xml:space="preserve">Que se haga uso de información confidencial o se manipule la documentación contenida en los expedientes de seguimiento con el fin de beneficiar a un tercero </t>
  </si>
  <si>
    <t xml:space="preserve">No declarar conflictos de interés </t>
  </si>
  <si>
    <t xml:space="preserve">Perdida de documentos de los expedientes 
Alteración de los expedientes 
Reprocesos
Retrasos en la gestión predial  
Investigaciones disciplinarias </t>
  </si>
  <si>
    <t xml:space="preserve">Formato de declaración de intereses al momento de la contratación </t>
  </si>
  <si>
    <t xml:space="preserve">Débil </t>
  </si>
  <si>
    <t xml:space="preserve">Asistencia del equipo a las capacitaciones realizadas por la entidad acerca de este tema </t>
  </si>
  <si>
    <t>Gerencia Administrativa y Financiera 
Control Interno</t>
  </si>
  <si>
    <t xml:space="preserve">Falta de ética de los funcionarios o contratistas del equipo </t>
  </si>
  <si>
    <t xml:space="preserve">Firmar el código de integridad de la EMB </t>
  </si>
  <si>
    <t>* Afectación a la confianza y credibilidad hacia la EMB
* Impacto a la ejecución del proyecto
* Intervención de entes de control
* Vulneración a la gobernabilidad
* Acciones judiciales</t>
  </si>
  <si>
    <t>Posibilidad de que las personas de la Gerencia de Comunicaciones entreguen información confidencial del proyecto de la Primera Línea del Metro de Bogotá a un tercero a cambio de beneficios.</t>
  </si>
  <si>
    <t>Filtrar a terceros información confidencial del proyecto de la PLMB</t>
  </si>
  <si>
    <t>Desconocimiento de las politicas de confidencialidad de la información.</t>
  </si>
  <si>
    <t>Acuerdo de confidencialidad</t>
  </si>
  <si>
    <t>Código de integridad y política de integridad y ética</t>
  </si>
  <si>
    <t>Interés particular por obtener un beneficio.</t>
  </si>
  <si>
    <t xml:space="preserve">Declaración de conflicto de interés de la EMB </t>
  </si>
  <si>
    <t>Presión por medio de amenazas.</t>
  </si>
  <si>
    <t xml:space="preserve">Canal ético </t>
  </si>
  <si>
    <t>Subgerencia de Captura de Valor</t>
  </si>
  <si>
    <t>Posibilidad de divulgar información confidencial de los proyectos inmobiliarios en el área de influencia de la PLMB - Tramo 1 con el fin de beneficiar a terceros</t>
  </si>
  <si>
    <t>La información sobre la norma urbana que pueda darse en un futuro en el area de influencia de las estaciones, puede ser usada para adquirir predios que se sabe van a beneficiar por el cambio de norma, lo que aumenta su valor monetario. Por lo tanto dicha información podria usarse de para beneficiar a terceros cuando aun no ha sido publica.</t>
  </si>
  <si>
    <t>Intereses particulares de los funcionarios</t>
  </si>
  <si>
    <t>Beneficios particulares de funcionarios
Pérdidad de imagen y credibilidad
Sanciones
Investigaciones</t>
  </si>
  <si>
    <t>Firma del Codigo de Integridad de la EMB</t>
  </si>
  <si>
    <t>Asistencia a capacitaciones sobre el codigo de Integridad por parte de todos los miembros de la Subgerencia de Captura de Valor</t>
  </si>
  <si>
    <t>Codigo de Integridad Firmado</t>
  </si>
  <si>
    <t>* Mala calidad de los productos entregados
* Sobrecostos
* Retrasos
* Afectación de la imagen
* Intervención de entes de control
* Acciones judiciales
* Multas o sanciones</t>
  </si>
  <si>
    <t>Recibir dádivas con el fin de adecuar los informes de gestión de la ejecución del proyecto así estos no garanticen el cumplimiento del objetivo en favorecimiento particular o de un tercero.</t>
  </si>
  <si>
    <t>Intereses de terceros.</t>
  </si>
  <si>
    <t>Intereses propios.</t>
  </si>
  <si>
    <t>Por definir</t>
  </si>
  <si>
    <t>Posibilidad de desviar los resultados de las etapas de prefactibilidad, factibilidad y las especificaciones técnicas para favorecer a terceros a cambio de dádivas</t>
  </si>
  <si>
    <t>Intereses de terceros</t>
  </si>
  <si>
    <t>* Detrimento patrimonial.
*Multas y sanciones
* Demandas a la EMB.
* Generación de reprocesos y desgaste administrativo.
* Sanciones disciplinarias.
* Sanciones fiscales y penales
* Deterioro de la imagen y pérdida de credibilidad.
* Sobrecostos o retrasos en el cumplimiento del objetivo.</t>
  </si>
  <si>
    <t>Control dual de entidades multilaterales a las especificaciones técnicas</t>
  </si>
  <si>
    <t>Intereses propios</t>
  </si>
  <si>
    <t>Mecanismo de denuncia de alto nivel</t>
  </si>
  <si>
    <t>Omisión en la aplicación de procesos o procedimientos</t>
  </si>
  <si>
    <t>Ejecución de la Política de integridad</t>
  </si>
  <si>
    <t>Desconocimiento de la ley</t>
  </si>
  <si>
    <t>Capacitaciones normativas en temas de integridad y corrupción</t>
  </si>
  <si>
    <t>Generar capacitaciones internas sobre los procesos y procedimientos que tengan incidencia en la etapa de planeación.</t>
  </si>
  <si>
    <t>Lista de asistencia, , ayudas de memoria.</t>
  </si>
  <si>
    <t>Posibilidad de recibir dádivas a cambio de otorgar u ocultar información relacionada con la planeación de un proyecto</t>
  </si>
  <si>
    <t>Gabriel Mauricio Durán</t>
  </si>
  <si>
    <t>Cuando se presente la contingencia</t>
  </si>
  <si>
    <t>Orientación de las condiciones jurídicas, financieras y técnicas en el proceso de contratación para favorecer a un tercero</t>
  </si>
  <si>
    <t>Posibilidad de obtener beneficio de servidores o de terceros interesados en los procesos, por falta de transparencia en el proceso de contratación de los activos e inventarios desviando los recursos de la EMB</t>
  </si>
  <si>
    <t>Intereses de terceros sobre los procesos administrativos de la entidad</t>
  </si>
  <si>
    <t>* Sanciones
* Investigaciones por partes de entes de control
* Pérdida de imagen y credibilidad institucional
* Detrimento patrimonial</t>
  </si>
  <si>
    <t>Suscripción de acuerdos de confidencialidad y de conflictos de interés</t>
  </si>
  <si>
    <t>Remisión del hecho al área encargada para su evaluación</t>
  </si>
  <si>
    <t>Correo electrónico, memorando, o cualquier medio de denuncia del hecho</t>
  </si>
  <si>
    <t>Compras de los servicios o insumos que son ofrecidos a través de la tienda virtual de Colombia Compra Eficiente</t>
  </si>
  <si>
    <t>Adquirir los productos y servicios que no se encuentren en la tienda virtual de CCE a través de procesos contractuales.</t>
  </si>
  <si>
    <t>Omisión en establecer posibles conflictos de intereses</t>
  </si>
  <si>
    <t>El supervisor y/ o interventor designado deberá acatar las recomendaciones efectuadas en el Manual de Contratación y Supervisión respecto de la  EJECUCIÓN CONTRACTUAL - SEGUIMIENTO, CONTROL Y SUPERVISIÓN con el fin de efecutar un seguimiento adecuado a la ejecución del contrato y/o convenio. Se  podrá   realizar   mediante   correo electrónico,  memorando  o  mesa  de  trabajo.
En el evento de no cumplirse lo anterior y una vez puesto en conocimiento la anterior situación de la Gerencia de Contratación, el abogado designado proyectará los requerimientos o las comunicaciones a que haya lugar.</t>
  </si>
  <si>
    <t>Orientación de las condiciones jurídicas, financieras y técnicas contractuales en los estudios previos para favorecer a un tercero</t>
  </si>
  <si>
    <t>Incluir dentro de los estudios previos condiciones jurídicas, financieras y técnicas contractuales que no garanticen la selección objetiva extralimitando las funciones de la Gerencia de Contratación</t>
  </si>
  <si>
    <t>*Falta de integridad del funcionario encargado de adelantar la etapa precontractual</t>
  </si>
  <si>
    <t>* Afectación de los principios rectores de la contratación: selección objetiva, transparencia, economía, igualdad de oportunidades, publicidad, eficacia, eficiencia, responsabilidad.
* Malversación o dilapidación de los recursos públicos.
* Desmejora en la reputación de la Empresa.
* Sanciones disciplinarias, fiscales y/o penales</t>
  </si>
  <si>
    <t>El profesional designado de la Gerencia de Contratación verificará la que el contenido de los estudios previos haya sido elaborados cumpliendo con los requisitos legales así como los lineamientos establecidos en el Manual de Contratación y Supervisión. En caso de encontrar que no cumplen deben solicitar  ajustes,  información  y  documentación  pendiente.   Se   podrá   realizar   mediante   correo electrónico,  memorando  o  mesa  de  trabajo  a  los  responsables del Área de Origen.</t>
  </si>
  <si>
    <t>* Realizar Comités de Contratación en concordancia con la Resolución interna vigente, por la cual se crea el Comité de Contratación de la Empresa Metro de Bogotá S.A..
* Impartir charlas a los funcionarios que estructuran los estudios previos acerca de  sus responsabilidades y de los requisitos legales que deben cumplir.</t>
  </si>
  <si>
    <t xml:space="preserve"> Ayudas de Memoria o Actas de Comité o Actas de reunión y listas de asistencia 
</t>
  </si>
  <si>
    <t>Emna Méndez - Contratista</t>
  </si>
  <si>
    <t>*Alto grado de discrecionalidad</t>
  </si>
  <si>
    <t xml:space="preserve">Ayudas de Memoria o Actas de Comité o Actas de reunión y listas de asistencia </t>
  </si>
  <si>
    <t>*Existencia de intereses personales</t>
  </si>
  <si>
    <t>* Utilización de la jerarquía y de la autoridad para desviar u omitir los procedimientos al interior de la entidad</t>
  </si>
  <si>
    <t xml:space="preserve">El profesional designado de la Gerencia de Contratación verificará la que el contenido de los estudios previos haya sido elaborados cumpliendo con los requisitos legales así como los lineamientos establecidos en el Manual de Contratación y Supervisión. En caso de encontrar que no cumplen deben solicitar  ajustes,  información  y  documentación  pendiente.   Se   podrá   realizar   mediante   correo electrónico,  memorando  o  mesa  de  trabajo  a  los  responsables del Área de Origen.
</t>
  </si>
  <si>
    <t>*Cambios injustificados durante la etapa precontractual</t>
  </si>
  <si>
    <t>*Debilidad en los procesos de planeación</t>
  </si>
  <si>
    <t>*Debilidad de los sistemas de control</t>
  </si>
  <si>
    <t>Solicitud y/o recibo  de sobornos o extorsión para hacer caso omiso de incumplimientos contractuales en beneficio de un tercero (Indebida supervisión y/o interventoría)</t>
  </si>
  <si>
    <t>En desarrollo de la ejecución contractual los supervisores y/o interventores reciben ofrecimientos de sobornos o extorsiones a fin de omitir el cumplimiento de sus funciones.</t>
  </si>
  <si>
    <t>* Ausencia de transparencia en el control y supervisión de contratos</t>
  </si>
  <si>
    <t>* Afectación de los principios rectores de la función pública.
* Detrimento patrimonial
* Captación indebida de recursos.
* Procesos sancionatorios, disciplinarios, fiscales.
* Pérdida de imagen institucional.
* Calidad deficiente en los bienes o servicios recibidos.</t>
  </si>
  <si>
    <t xml:space="preserve">* Implementar manual de contratación y supervisión. 
* Charla a los supervisores de los contratos en relación con las responsabilidades, funciones y actuaciones que deben cumplir en ejercicio de la supervisión.
</t>
  </si>
  <si>
    <t xml:space="preserve">Actualización del Manual de Contratación y Supervisión y Comunicación en SOMOS METRO 
Ayudas de Memoria o Actas de Comité o Actas de reunión y listas de asistencia </t>
  </si>
  <si>
    <t>*Falta de integridad.</t>
  </si>
  <si>
    <t>* Debilidad en los controles para la supervisión de los contratos.</t>
  </si>
  <si>
    <t>* Ausencia de sanciones  y de mecanismos efectivos para realizar denuncias.</t>
  </si>
  <si>
    <t>* Debilidad en los controles para detectar conductas ilícitas.</t>
  </si>
  <si>
    <t>x</t>
  </si>
  <si>
    <t>* Sanciones e inhabilidades.
* Investigaciones disciplinarias, fiscales y penales.
* Inadecuada planeación presupuestal</t>
  </si>
  <si>
    <t>Posibilidad de elaborar de manera irregular el plan de adquisiciones para favorecer las necesidades de un área en particular con inclusión de gastos no autorizados, alterando el presupuesto en beneficio de servidores o terceros.</t>
  </si>
  <si>
    <t>Desconocimiento de la Ley.</t>
  </si>
  <si>
    <t>Aplicación de la Política de gestión del Plan Anual de Adquisiciones</t>
  </si>
  <si>
    <t>Control dual en la publicación del PAA</t>
  </si>
  <si>
    <t>Aceptación de la Política de integridad</t>
  </si>
  <si>
    <t>Dádivas otorgadas al responsable.</t>
  </si>
  <si>
    <t>Implementación del Plan Anticorrupción</t>
  </si>
  <si>
    <t>Vincular a un empleado pasando por encima de lo establecido en los manuales y procedimientos a cambio de dávidas o en pago a algún favor.</t>
  </si>
  <si>
    <t xml:space="preserve">Adaptar el Manual de funciones de la Empresa ,  ajustando un perfil especifico a fin de vincular a un tercero que no cumple con el perfil mínimo establecido para un cargo  </t>
  </si>
  <si>
    <t>Acción u omisión en la verificación de los requisitos mínimos de los cargos para la vinculación de personal.</t>
  </si>
  <si>
    <t>* Sanciones, disciplinarias, fiscales y/o penales.
* Demandas a la EMB.
* Personal no competente,
* Deficiencia en el cumplimiento en los objetivos de los cargos.
* Favorecimiento de un tercero en detrimento de los principios de la función pública</t>
  </si>
  <si>
    <t>Formato de Evaluación de perfil</t>
  </si>
  <si>
    <t xml:space="preserve">Justificación y concepto técnico favorable por parte del Departamento Administrativo del Servicio Civil Distrital, antes de realizar algún cambio en el Manual de funciones y Competencias Laborales de Empresa </t>
  </si>
  <si>
    <t>Firma del Gerente Administrativo y Financiero en el formato certificación de cumplimiento de requisitos</t>
  </si>
  <si>
    <t>Conflicto de intereses.</t>
  </si>
  <si>
    <t>Formato de conflicto de interés</t>
  </si>
  <si>
    <t>Redes clientelares.</t>
  </si>
  <si>
    <t>Formato de interés privados</t>
  </si>
  <si>
    <t>Posibilidad de manipular el sistema de nómina para pagarle a un servidor a pesar de su desvinculación o incluir a una persona sin estar vinculada a la entidad a cambio de dádivas o favores.</t>
  </si>
  <si>
    <t>La persona responsable de la liquidación y pago de nomina, aprovechado los permisos que tiene en el aplicativo puede generar una nomina ficticia para favorecer a un tercero que no este laborando en la Empresa.</t>
  </si>
  <si>
    <t>Ausencia o debilidad controles en el procedimiento de pago de nómina.</t>
  </si>
  <si>
    <t>* Sanciones, disciplinarias, fiscales y/o penales.
* Demandas a la EMB.
* Favorecimiento de un tercero en detrimento de los principios de la función pública
* Detrimento patrimonial</t>
  </si>
  <si>
    <t>Revisión de la prenómina por diferentes áreas.</t>
  </si>
  <si>
    <t xml:space="preserve">Revisiones bilaterales  por las áreas de Gestión de Personas y financiera  en el proceso de liquidación de nomina </t>
  </si>
  <si>
    <t>Uso de  información privilegiada (reservada y clasificada) de la PLMB, obtenida por el equipo de la OCI en función del cumplimiento de sus funciones para favorecer a un tercero o en beneficio particular</t>
  </si>
  <si>
    <t>2. Ofrecimiento de prebendas u otro tipo de beneficios por parte de terceros que requieren la información</t>
  </si>
  <si>
    <t xml:space="preserve">1. Pérdida de credibilidad 
por parte de la OCI
2. Sanciones de tipo legal, fiscal, disciplinario y/o administrativo a la EMB por parte de Entes de Vigilancia y/o Control </t>
  </si>
  <si>
    <t>El Jefe Oficina de Control Interno recibe la retroalimentación de la percepción del proceso de la auditoría realizada, por medio de la aplicación por parte del auditado de un formulario virtual de evaluación de Auditoría Interna, dentro del cuál en la pregunta # 19 se indaga sobre la materialización de éste riesgo de corrupción en el desarrollo de cada auditoría. La encuesta se aplica una vez finalizada cada auditoría, evaluación y/o seguimiento.</t>
  </si>
  <si>
    <t>A partir de las aplicaciones del entorno Office 365 realizar de manera mensual un back up de consulta interna para los correos entrantes y salientes de la dependencia con el fin de identificar evetuales exposiciones a este riesgo</t>
  </si>
  <si>
    <t>Back ups cargados en la nube Office 365</t>
  </si>
  <si>
    <t>Jefe Oficina de Control Interno</t>
  </si>
  <si>
    <t>1/07/2019 -
31/12/2019</t>
  </si>
  <si>
    <t>Solicitud del auditor al(los) responsable(s) del proceso auditado de favores, regalos, dádivas o dinero a cambio de ocultar, distorsionar o tergiversar, situaciones evidenciadas en desarrollo del proceso de auditoría para beneficio propio</t>
  </si>
  <si>
    <t>1. Carencia de valores y principios morales y éticos</t>
  </si>
  <si>
    <t>Liderar la Administración del Riesgo de la EMB por medio del uso de herramientas y metodologías disponibles, con el fin de contribuir a la toma de decisiones para disminuir las probabilidades de materialización de riesgos negativos y/o minimización de los impactos que estos puedan generar, e incrementar las probabilidades de materialización de riesgos positivos, de manera permanente.</t>
  </si>
  <si>
    <t>Inicia con la identificación de los lineamientos y diferentes instrumentos para la administración y gestión de riesgos y finaliza en la formulación e implementación de acciones correctivas, preventivas y de mejora como resultado del seguimiento del proceso.</t>
  </si>
  <si>
    <t>El proceso inicia con la creación del plan estratégico de comunicaciones, la identificación de los grupos de interés, la definición de los mensajes a divulgar y la socialización de los mismos.</t>
  </si>
  <si>
    <t>Promover la gestión social sostenible para el proyecto Metro de Bogotá a través de la formulación de polít¡cas e implementación deplanes y programas de intervención soc¡aly de estrategias de información y comunicación que m¡t¡guen el impacto generado por la PLMBsobre la población localizada en el área de influencia directa e ind¡recta del proyecto, permit¡endo un diálogo fluido entre las partesinvolucradas y el adecuado desarrollo de dichos planes, programas o estrateg¡as; además de recepción de propuestas y aportes de laciudadanía que meioren la gestión del proyecto.</t>
  </si>
  <si>
    <t>Orientar  la  gestión  organizacional  mediante  la  formulación  y  despliegue  de  la  plataforma  estratégica  a  través  de  losmodelos  de  gestión, planes, programas y proyectos institucionales que permitan cumplir la misionalidad y la mejora continua de la Entidad.</t>
  </si>
  <si>
    <t>Inicia  con  la  formulación  y  despliegue  de  la  plataforma  estratégica  articulada  con  la  implementación  de  losmodelos  de  gestión,planes, programas y proyectos; y termina con la toma de decisiones y de acciones que conlleven a la mejora de la Entidad.</t>
  </si>
  <si>
    <t>Promover las estrateg¡as para complementar los ingresos de la Empresa Metro de Bogotá con recursos provenientes de negocios vinculados a la gestión inmobiliaria de proyectos en el área de influencia del Metro de Bogotá, así como de negoc¡os no tarifarios.</t>
  </si>
  <si>
    <t>Definición de los parámetros para la explotación y gestión de negocios de carácter inmobiliario desde las actividades de diseño arquitectónico y urbano, economía urbana, simulaciones económicas y financieras e instrumentación de norma urbana.</t>
  </si>
  <si>
    <t>Apoyar en la estructuración técnica de los proyectos inmobiliarios en el área de influencia al Proyecto Metro de Bogotá en materia urbanística y arquitectónica.</t>
  </si>
  <si>
    <t>Desarrollo de los lineamientos para la estructuración técnica de los proyectos inmobiliarios en el área de influencia al Proyecto Metro de Bogotá en materia urbanística y arquitectónica.</t>
  </si>
  <si>
    <t>Formular los proyectos de acto administrativo que soportan los instrumentos de planificación, gestión y financiación, para el desarrollo de los proyectos inmobiliarios relacionados al área de influencia del Proyecto Metro de Bogotá.</t>
  </si>
  <si>
    <t>Elaboración de los insumos y documentos técnicos de soporte a los instrumentos de planificación, gestión y financiación, para el desarrollo de los proyectos inmobiliarios relacionados al área de influencia del Proyecto Metro de Bogotá.</t>
  </si>
  <si>
    <t>Adelantar las actividades para la consecución de recursos de crédito contemplados en el Plan de Endeudamiento, mediante la celebración de operaciones de crédito público y las operaciones asimiladas y las de manejo a las mismas, con criterios de sostenibilidad financiera.</t>
  </si>
  <si>
    <t>Inicia con la determinación de las necesidades de recursos de crédito y los instrumentos de endeudamiento a utilizar, y finaliza con la coordinación de las instrucciones para realizar los desembolsos y de los trámites para cumplir con los compromisos contractuales relativos al servicio de la deuda.</t>
  </si>
  <si>
    <t>Dirigir, adelantar y acompañar la gestión precontractual, contractual y postcontractual para la contratación requerida por la Entidad en cumplimiento de la normatividad que regula la materia.</t>
  </si>
  <si>
    <t>Inicia con la verificación de la aprobación del Plan Anual de Adquisiciones, continua con la revisión de la solicitud de contratación por parte del área de origen, realizar el trámite del proceso de selección del contratista, de la adjudicación del contrato, del cumplimiento de requisitos de perfeccionamiento y ejecución del contrato, el apoyo a la gestión de ejecución contractual y termina con el cierre del expediente contractual previa liquidación, cuando se requiera.</t>
  </si>
  <si>
    <t>Establecer los lineamientos, actividades y puntos de control necesarios para el correcto y óptimo funcionamiento de la caja menor de la Empresa Metro de Bogotá, así como, para supervisar y garantizar la efectividad en la ejecución del dinero a través de esta, basados en el marco normativo vigente.</t>
  </si>
  <si>
    <t>Inicia con la planeación de los servicios de TI, asegurando que los servicios de TI de la entidad operen correctamente bajo una arquitectura TI definida, gestionando los cambios requeridos y proyectos solicitados y terminando con gestión de la operación y la mejora de los procesos de TI.</t>
  </si>
  <si>
    <t>Examinar y evaluar de manera integral, sistemática, oportuna, objetiva e independiente el desempeño de los procesos de la Empresa Metro de Bogotá EMB, en términos de eficiencia, eficacia y efectividad, generando las recomendaciones para el mejoramiento continuo, en el marco legal vigente.</t>
  </si>
  <si>
    <t>Inicia con la formulación del Plan Anual de Auditoría PAA, continúa con su ejecución de conformidad con las funciones y roles designados a la Oficina de Control Interno en el marco legal vigente, posteriormente se realiza la verificación del nivel de cumplimiento de las actividades del PAA y culmina con la formulación, ejecución y cierre de planes de mejoramiento encaminados a subsanar brechas o desviaciones identificadas en el proceso de EMG.</t>
  </si>
  <si>
    <t>EMB-01</t>
  </si>
  <si>
    <t>EMB-02</t>
  </si>
  <si>
    <t>EMB-03</t>
  </si>
  <si>
    <t>EMB-04</t>
  </si>
  <si>
    <t>EMB-05</t>
  </si>
  <si>
    <t>EMB-06</t>
  </si>
  <si>
    <t>EMB-07</t>
  </si>
  <si>
    <t>EMB-08</t>
  </si>
  <si>
    <t>EMB-10</t>
  </si>
  <si>
    <t>EMB-11</t>
  </si>
  <si>
    <t>EMB-12</t>
  </si>
  <si>
    <t>EMB-13</t>
  </si>
  <si>
    <t>EMB-14</t>
  </si>
  <si>
    <t>EMB-15</t>
  </si>
  <si>
    <t>EMB-16</t>
  </si>
  <si>
    <t>EMB-17</t>
  </si>
  <si>
    <t>EMB-18</t>
  </si>
  <si>
    <t>Los supervisores de contratos a cambio de dádivas pueden manipular la información para realizar pagos de contratos sin que estos cumplan con los objetivos.</t>
  </si>
  <si>
    <t>Ejecución de Proyectos</t>
  </si>
  <si>
    <t>Falta de controles en la verificación de la hoja de vida.</t>
  </si>
  <si>
    <t>Conflicto de interés</t>
  </si>
  <si>
    <t>Reporte de intereses privados</t>
  </si>
  <si>
    <t>Reporte de posibles actos de corrupción mediante el mecanismo de denuncias por parte del servidor a través de los medios establecidos.</t>
  </si>
  <si>
    <t>Solicitud de antecedentes a los empleados</t>
  </si>
  <si>
    <t>Reporte de conflicto de intereses</t>
  </si>
  <si>
    <t>Generar controles para los informes de supervisión</t>
  </si>
  <si>
    <t>Cualquier medio que evidencie la revisión de los informes de supervisión.</t>
  </si>
  <si>
    <t>Area de orígen</t>
  </si>
  <si>
    <t xml:space="preserve">Suscripcion  de la Carta de adhesión al Código y la Política de Integridad de la Empresa Metro de Bogotá S.A., el Acuerdo de Confidencialidad y el Pacto de Transparencia, cuando aplique, por parte de los profesionales que se asignen al proceso disciplinario. </t>
  </si>
  <si>
    <t>El Operador Disciplinario revisará todas las actuaciones y desiciones jurídicas tomadas dentro del proceso disciplinario.</t>
  </si>
  <si>
    <t>En cumplimiento de la Ley 734 de 2002, se comunicará a la Personería de Bogotá y a la Procuraduría para que realicen la revisión y control de las decisiones emitidas por la EMB</t>
  </si>
  <si>
    <t>Suscripción de acuerdos de confidencialidad</t>
  </si>
  <si>
    <t>Analizar y  aprobar  los documentos previo a la publicación por parte de un revisor.</t>
  </si>
  <si>
    <t>Declaratoria de intereses privados.</t>
  </si>
  <si>
    <t>Elaboración estudio de mercado con pluralidad de oferentes</t>
  </si>
  <si>
    <t>Validación del área de Contratación</t>
  </si>
  <si>
    <t>Firma de acuerdos de confidencialidad</t>
  </si>
  <si>
    <t>Presentar formato de intereses privados</t>
  </si>
  <si>
    <t>Conflictos de interés</t>
  </si>
  <si>
    <t>Intereses particulares</t>
  </si>
  <si>
    <t>Divulgar información de contratación</t>
  </si>
  <si>
    <t xml:space="preserve">Firmar el códifo de integridad de la EMB </t>
  </si>
  <si>
    <t xml:space="preserve">Canal Ético </t>
  </si>
  <si>
    <t>EMB-9</t>
  </si>
  <si>
    <t>Verificar la estructuración y el contenido de los estudios previos (teniendo en cuenta los lineamientos que exige la Ley) elaborados por el área de origen y con base en ellos se construyen los pliegos de condiciones (cuando aplica dependiendo de la modalidad de selección), considerando en todo caso que los procesos de selección de mayor cuantía deben llevarse a Comité de Contratación.</t>
  </si>
  <si>
    <t xml:space="preserve">Comités de seguimiento multidisciplinarios para contratos complejos. </t>
  </si>
  <si>
    <t>Asesoría y apoyo de la Gerencia de Contratación  en materia legal a los supervisores de contratos.</t>
  </si>
  <si>
    <t>El Jefe Oficina de Control Interno / Equipo Auditor firman y aplican el Acuerdo de Confidencialidad y No Divulgación de la EMB al inicio del ingreso o suscripción de contrato de prestación de servicios profesionales de apoyo a la gestión, con el fin de asegurar el compromiso de confidencialidad de la información gestionada en el ejercicio de las funciones u obligaciones asignadas. Como registro queda el Acuerdo de Confidencialidad y No divulgación de la información firmado</t>
  </si>
  <si>
    <t>CÓDIGO: GR-FR-001</t>
  </si>
  <si>
    <t>Fecha de Actualización:30 de enero de 2020</t>
  </si>
  <si>
    <t>* MAPA INSTITUCIONAL DE 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</si>
</sst>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12"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theme="1"/>
      <name val="Calibri"/>
      <family val="2"/>
      <scheme val="minor"/>
    </font>
    <font>
      <b/>
      <sz val="11"/>
      <color theme="1"/>
      <name val="Times New Roman"/>
      <family val="1"/>
    </font>
    <font>
      <sz val="11"/>
      <color theme="1"/>
      <name val="Times New Roman"/>
      <family val="1"/>
    </font>
    <font>
      <b/>
      <sz val="11"/>
      <color theme="0"/>
      <name val="Times New Roman"/>
      <family val="1"/>
    </font>
    <font>
      <b/>
      <i/>
      <sz val="11"/>
      <color theme="1"/>
      <name val="Times New Roman"/>
      <family val="1"/>
    </font>
    <font>
      <b/>
      <sz val="11"/>
      <color theme="4"/>
      <name val="Calibri"/>
      <family val="2"/>
      <scheme val="minor"/>
    </font>
    <font>
      <sz val="11"/>
      <name val="Calibri"/>
      <family val="2"/>
      <scheme val="minor"/>
    </font>
  </fonts>
  <fills count="12">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rgb="FFFFC000"/>
        <bgColor indexed="64"/>
      </patternFill>
    </fill>
    <fill>
      <patternFill patternType="solid">
        <fgColor theme="0"/>
        <bgColor indexed="64"/>
      </patternFill>
    </fill>
    <fill>
      <patternFill patternType="solid">
        <fgColor theme="9" tint="-0.499984740745262"/>
        <bgColor indexed="64"/>
      </patternFill>
    </fill>
    <fill>
      <patternFill patternType="solid">
        <fgColor theme="4" tint="0.79998168889431442"/>
        <bgColor indexed="64"/>
      </patternFill>
    </fill>
    <fill>
      <patternFill patternType="solid">
        <fgColor theme="2"/>
        <bgColor indexed="64"/>
      </patternFill>
    </fill>
  </fills>
  <borders count="38">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medium">
        <color auto="1"/>
      </left>
      <right style="medium">
        <color auto="1"/>
      </right>
      <top style="hair">
        <color auto="1"/>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hair">
        <color auto="1"/>
      </bottom>
      <diagonal/>
    </border>
    <border>
      <left style="medium">
        <color auto="1"/>
      </left>
      <right style="medium">
        <color auto="1"/>
      </right>
      <top style="hair">
        <color auto="1"/>
      </top>
      <bottom style="thin">
        <color auto="1"/>
      </bottom>
      <diagonal/>
    </border>
    <border>
      <left style="medium">
        <color auto="1"/>
      </left>
      <right/>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auto="1"/>
      </right>
      <top/>
      <bottom style="double">
        <color auto="1"/>
      </bottom>
      <diagonal/>
    </border>
    <border>
      <left style="medium">
        <color auto="1"/>
      </left>
      <right style="medium">
        <color auto="1"/>
      </right>
      <top style="hair">
        <color auto="1"/>
      </top>
      <bottom style="double">
        <color auto="1"/>
      </bottom>
      <diagonal/>
    </border>
    <border>
      <left style="medium">
        <color auto="1"/>
      </left>
      <right style="medium">
        <color auto="1"/>
      </right>
      <top style="double">
        <color auto="1"/>
      </top>
      <bottom/>
      <diagonal/>
    </border>
    <border>
      <left style="medium">
        <color auto="1"/>
      </left>
      <right style="medium">
        <color auto="1"/>
      </right>
      <top style="double">
        <color auto="1"/>
      </top>
      <bottom style="hair">
        <color auto="1"/>
      </bottom>
      <diagonal/>
    </border>
    <border>
      <left style="medium">
        <color auto="1"/>
      </left>
      <right style="medium">
        <color auto="1"/>
      </right>
      <top style="double">
        <color auto="1"/>
      </top>
      <bottom style="double">
        <color auto="1"/>
      </bottom>
      <diagonal/>
    </border>
  </borders>
  <cellStyleXfs count="2">
    <xf numFmtId="0" fontId="0" fillId="0" borderId="0"/>
    <xf numFmtId="41" fontId="5" fillId="0" borderId="0" applyFont="0" applyFill="0" applyBorder="0" applyAlignment="0" applyProtection="0"/>
  </cellStyleXfs>
  <cellXfs count="392">
    <xf numFmtId="0" fontId="0" fillId="0" borderId="0" xfId="0"/>
    <xf numFmtId="0" fontId="1" fillId="0" borderId="0" xfId="0" applyFont="1" applyAlignment="1">
      <alignment horizontal="centerContinuous"/>
    </xf>
    <xf numFmtId="0" fontId="1" fillId="0" borderId="0" xfId="0" applyFont="1"/>
    <xf numFmtId="0" fontId="1" fillId="0" borderId="1" xfId="0" applyFont="1" applyBorder="1" applyAlignment="1">
      <alignment horizontal="center" wrapText="1"/>
    </xf>
    <xf numFmtId="0" fontId="1" fillId="0" borderId="1" xfId="0" applyFont="1" applyBorder="1" applyAlignment="1">
      <alignment horizontal="centerContinuous" wrapText="1"/>
    </xf>
    <xf numFmtId="0" fontId="0" fillId="0" borderId="5" xfId="0" applyBorder="1"/>
    <xf numFmtId="0" fontId="0" fillId="0" borderId="6" xfId="0" applyBorder="1"/>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0" fillId="0" borderId="0" xfId="0" applyAlignment="1">
      <alignment horizontal="center"/>
    </xf>
    <xf numFmtId="0" fontId="0" fillId="0" borderId="5" xfId="0" applyBorder="1" applyAlignment="1">
      <alignment vertical="center"/>
    </xf>
    <xf numFmtId="0" fontId="0" fillId="0" borderId="5" xfId="0" applyBorder="1" applyAlignment="1">
      <alignment wrapText="1"/>
    </xf>
    <xf numFmtId="0" fontId="0" fillId="0" borderId="6" xfId="0" applyBorder="1" applyAlignment="1">
      <alignment vertical="center"/>
    </xf>
    <xf numFmtId="0" fontId="0" fillId="0" borderId="6" xfId="0" applyBorder="1" applyAlignment="1">
      <alignment wrapText="1"/>
    </xf>
    <xf numFmtId="0" fontId="0" fillId="0" borderId="7" xfId="0" applyBorder="1" applyAlignment="1">
      <alignment vertical="center"/>
    </xf>
    <xf numFmtId="0" fontId="0" fillId="0" borderId="7" xfId="0" applyBorder="1" applyAlignment="1">
      <alignment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0" xfId="0" applyFont="1" applyAlignment="1">
      <alignment horizontal="centerContinuous" vertical="center"/>
    </xf>
    <xf numFmtId="0" fontId="0" fillId="0" borderId="0" xfId="0" applyAlignment="1">
      <alignment horizontal="centerContinuous" wrapText="1"/>
    </xf>
    <xf numFmtId="0" fontId="0" fillId="0" borderId="0" xfId="0" applyAlignment="1">
      <alignment horizontal="centerContinuous"/>
    </xf>
    <xf numFmtId="0" fontId="0" fillId="0" borderId="7" xfId="0" applyBorder="1"/>
    <xf numFmtId="0" fontId="1" fillId="0" borderId="1" xfId="0" applyFont="1" applyFill="1" applyBorder="1" applyAlignment="1">
      <alignment horizontal="center" vertical="center"/>
    </xf>
    <xf numFmtId="0" fontId="0" fillId="2" borderId="5" xfId="0" applyFill="1" applyBorder="1" applyAlignment="1">
      <alignment wrapText="1"/>
    </xf>
    <xf numFmtId="0" fontId="0" fillId="3" borderId="5" xfId="0" applyFill="1" applyBorder="1" applyAlignment="1">
      <alignment wrapText="1"/>
    </xf>
    <xf numFmtId="0" fontId="0" fillId="4" borderId="5" xfId="0" applyFill="1" applyBorder="1" applyAlignment="1">
      <alignment wrapText="1"/>
    </xf>
    <xf numFmtId="0" fontId="0" fillId="4" borderId="6" xfId="0" applyFill="1" applyBorder="1" applyAlignment="1">
      <alignment wrapText="1"/>
    </xf>
    <xf numFmtId="0" fontId="0" fillId="2" borderId="7" xfId="0" applyFill="1" applyBorder="1" applyAlignment="1">
      <alignment wrapText="1"/>
    </xf>
    <xf numFmtId="0" fontId="2" fillId="6" borderId="8" xfId="0" applyFont="1" applyFill="1" applyBorder="1" applyAlignment="1">
      <alignment horizontal="centerContinuous"/>
    </xf>
    <xf numFmtId="0" fontId="3" fillId="6" borderId="9" xfId="0" applyFont="1" applyFill="1" applyBorder="1" applyAlignment="1">
      <alignment horizontal="centerContinuous"/>
    </xf>
    <xf numFmtId="0" fontId="3" fillId="6" borderId="10" xfId="0" applyFont="1" applyFill="1" applyBorder="1" applyAlignment="1">
      <alignment horizontal="centerContinuous"/>
    </xf>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6" borderId="1" xfId="0" applyFont="1" applyFill="1" applyBorder="1" applyAlignment="1">
      <alignment horizontal="center"/>
    </xf>
    <xf numFmtId="0" fontId="2" fillId="6" borderId="7" xfId="0" applyFont="1" applyFill="1" applyBorder="1"/>
    <xf numFmtId="0" fontId="2" fillId="6" borderId="5" xfId="0" applyFont="1" applyFill="1" applyBorder="1"/>
    <xf numFmtId="0" fontId="2" fillId="6" borderId="6" xfId="0" applyFont="1" applyFill="1" applyBorder="1"/>
    <xf numFmtId="0" fontId="2" fillId="6" borderId="4" xfId="0" applyFont="1" applyFill="1" applyBorder="1"/>
    <xf numFmtId="0" fontId="0" fillId="2" borderId="7" xfId="0" applyFill="1" applyBorder="1" applyAlignment="1">
      <alignment horizontal="center" vertical="center"/>
    </xf>
    <xf numFmtId="0" fontId="0" fillId="3" borderId="7"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0" borderId="4" xfId="0" applyBorder="1" applyAlignment="1">
      <alignment vertical="center"/>
    </xf>
    <xf numFmtId="0" fontId="0" fillId="0" borderId="4" xfId="0" applyBorder="1" applyAlignment="1">
      <alignment wrapText="1"/>
    </xf>
    <xf numFmtId="0" fontId="2" fillId="0" borderId="0" xfId="0" applyFont="1"/>
    <xf numFmtId="0" fontId="3" fillId="0" borderId="0" xfId="0" applyFont="1" applyAlignment="1">
      <alignment wrapText="1"/>
    </xf>
    <xf numFmtId="0" fontId="0" fillId="0" borderId="0" xfId="0" applyBorder="1" applyAlignment="1">
      <alignment horizontal="center"/>
    </xf>
    <xf numFmtId="0" fontId="0" fillId="0" borderId="0" xfId="0" applyBorder="1" applyAlignment="1">
      <alignment horizontal="center" wrapText="1"/>
    </xf>
    <xf numFmtId="0" fontId="1" fillId="0" borderId="11" xfId="0" applyFont="1" applyBorder="1" applyAlignment="1">
      <alignment horizontal="centerContinuous" vertical="center"/>
    </xf>
    <xf numFmtId="0" fontId="1" fillId="0" borderId="11" xfId="0" applyFont="1" applyBorder="1" applyAlignment="1">
      <alignment horizontal="centerContinuous" wrapText="1"/>
    </xf>
    <xf numFmtId="0" fontId="0" fillId="0" borderId="12" xfId="0" applyBorder="1" applyAlignment="1">
      <alignment wrapText="1"/>
    </xf>
    <xf numFmtId="0" fontId="0" fillId="0" borderId="12" xfId="0" applyBorder="1" applyAlignment="1">
      <alignment vertical="center"/>
    </xf>
    <xf numFmtId="0" fontId="3" fillId="0" borderId="0" xfId="0" applyFont="1" applyFill="1" applyAlignment="1">
      <alignment wrapText="1"/>
    </xf>
    <xf numFmtId="0" fontId="0" fillId="0" borderId="0" xfId="0" applyFill="1" applyAlignment="1">
      <alignment wrapText="1"/>
    </xf>
    <xf numFmtId="0" fontId="0" fillId="0" borderId="7" xfId="0" quotePrefix="1"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7" borderId="5" xfId="0" applyFill="1" applyBorder="1" applyAlignment="1">
      <alignment wrapText="1"/>
    </xf>
    <xf numFmtId="0" fontId="0" fillId="7" borderId="6" xfId="0" applyFill="1" applyBorder="1" applyAlignment="1">
      <alignment horizontal="center" vertical="center"/>
    </xf>
    <xf numFmtId="0" fontId="0" fillId="7" borderId="5" xfId="0" applyFill="1" applyBorder="1" applyAlignment="1">
      <alignment horizontal="center" vertical="center"/>
    </xf>
    <xf numFmtId="0" fontId="0" fillId="7" borderId="7" xfId="0" applyFill="1" applyBorder="1" applyAlignment="1">
      <alignment horizontal="center" vertical="center"/>
    </xf>
    <xf numFmtId="0" fontId="0" fillId="0" borderId="5" xfId="0" applyFill="1" applyBorder="1" applyAlignment="1">
      <alignment vertical="center" wrapText="1"/>
    </xf>
    <xf numFmtId="0" fontId="1" fillId="0" borderId="1" xfId="0" applyFont="1" applyFill="1" applyBorder="1" applyAlignment="1">
      <alignment horizontal="center" vertical="center" wrapText="1"/>
    </xf>
    <xf numFmtId="0" fontId="1" fillId="0" borderId="0" xfId="0" applyFont="1" applyBorder="1" applyAlignment="1">
      <alignment horizontal="centerContinuous"/>
    </xf>
    <xf numFmtId="0" fontId="0" fillId="0" borderId="0" xfId="0" applyBorder="1" applyAlignment="1">
      <alignment horizontal="centerContinuous"/>
    </xf>
    <xf numFmtId="0" fontId="0" fillId="0" borderId="5" xfId="0" applyBorder="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Fill="1" applyAlignment="1" applyProtection="1">
      <alignment horizontal="center" vertical="center" wrapText="1"/>
      <protection locked="0"/>
    </xf>
    <xf numFmtId="0" fontId="0" fillId="0" borderId="0" xfId="0" applyFill="1" applyAlignment="1" applyProtection="1">
      <alignment horizontal="center" vertical="center" wrapText="1"/>
    </xf>
    <xf numFmtId="0" fontId="0" fillId="0" borderId="0" xfId="0" applyFill="1" applyAlignment="1">
      <alignment horizontal="center" vertical="center" wrapText="1"/>
    </xf>
    <xf numFmtId="0" fontId="3" fillId="0" borderId="0" xfId="0" applyFont="1"/>
    <xf numFmtId="14" fontId="1" fillId="0" borderId="0" xfId="0" applyNumberFormat="1" applyFont="1" applyAlignment="1">
      <alignment horizontal="centerContinuous"/>
    </xf>
    <xf numFmtId="14" fontId="0" fillId="0" borderId="0" xfId="0" applyNumberFormat="1" applyFill="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0" fillId="0" borderId="0" xfId="0" applyFill="1"/>
    <xf numFmtId="0" fontId="1" fillId="0" borderId="0" xfId="0" applyFont="1" applyAlignment="1">
      <alignment horizontal="centerContinuous" wrapText="1"/>
    </xf>
    <xf numFmtId="0" fontId="7" fillId="8" borderId="0" xfId="0" applyFont="1" applyFill="1"/>
    <xf numFmtId="0" fontId="8" fillId="9" borderId="1" xfId="0" applyFont="1" applyFill="1" applyBorder="1" applyAlignment="1">
      <alignment horizontal="center" vertical="center"/>
    </xf>
    <xf numFmtId="0" fontId="7" fillId="8" borderId="14" xfId="0" applyFont="1" applyFill="1" applyBorder="1" applyAlignment="1">
      <alignment horizontal="justify" vertical="center" wrapText="1"/>
    </xf>
    <xf numFmtId="0" fontId="7" fillId="8" borderId="13" xfId="0" applyFont="1" applyFill="1" applyBorder="1" applyAlignment="1">
      <alignment vertical="top" wrapText="1"/>
    </xf>
    <xf numFmtId="0" fontId="6" fillId="8" borderId="16" xfId="0" applyFont="1" applyFill="1" applyBorder="1"/>
    <xf numFmtId="0" fontId="7" fillId="8" borderId="15" xfId="0" applyFont="1" applyFill="1" applyBorder="1"/>
    <xf numFmtId="0" fontId="6" fillId="8" borderId="16" xfId="0" applyFont="1" applyFill="1" applyBorder="1" applyAlignment="1">
      <alignment vertical="center"/>
    </xf>
    <xf numFmtId="0" fontId="9" fillId="8" borderId="15" xfId="0" applyFont="1" applyFill="1" applyBorder="1"/>
    <xf numFmtId="0" fontId="7" fillId="8" borderId="15" xfId="0" applyFont="1" applyFill="1" applyBorder="1" applyAlignment="1">
      <alignment horizontal="justify" vertical="center" wrapText="1"/>
    </xf>
    <xf numFmtId="0" fontId="6" fillId="8" borderId="15" xfId="0" applyFont="1" applyFill="1" applyBorder="1" applyAlignment="1">
      <alignment horizontal="justify" vertical="center" wrapText="1"/>
    </xf>
    <xf numFmtId="0" fontId="7" fillId="8" borderId="16" xfId="0" applyFont="1" applyFill="1" applyBorder="1" applyAlignment="1">
      <alignment vertical="center" wrapText="1"/>
    </xf>
    <xf numFmtId="0" fontId="7" fillId="8" borderId="16" xfId="0" applyFont="1" applyFill="1" applyBorder="1"/>
    <xf numFmtId="0" fontId="7" fillId="0" borderId="15" xfId="0" applyFont="1" applyBorder="1"/>
    <xf numFmtId="0" fontId="7" fillId="8" borderId="14" xfId="0" applyFont="1" applyFill="1" applyBorder="1" applyAlignment="1">
      <alignment horizontal="justify" wrapText="1"/>
    </xf>
    <xf numFmtId="0" fontId="7" fillId="8" borderId="16" xfId="0" applyFont="1" applyFill="1" applyBorder="1" applyAlignment="1">
      <alignment horizontal="justify" vertical="center" wrapText="1"/>
    </xf>
    <xf numFmtId="0" fontId="6" fillId="8" borderId="15" xfId="0" applyFont="1" applyFill="1" applyBorder="1" applyAlignment="1">
      <alignment vertical="center"/>
    </xf>
    <xf numFmtId="0" fontId="7" fillId="8" borderId="14" xfId="0" applyFont="1" applyFill="1" applyBorder="1" applyAlignment="1">
      <alignment wrapText="1"/>
    </xf>
    <xf numFmtId="0" fontId="7" fillId="8" borderId="22" xfId="0" applyFont="1" applyFill="1" applyBorder="1" applyAlignment="1">
      <alignment vertical="center" wrapText="1"/>
    </xf>
    <xf numFmtId="0" fontId="6" fillId="8" borderId="14" xfId="0" applyFont="1" applyFill="1" applyBorder="1" applyAlignment="1">
      <alignment vertical="center" wrapText="1"/>
    </xf>
    <xf numFmtId="0" fontId="6" fillId="8" borderId="16" xfId="0" applyFont="1" applyFill="1" applyBorder="1" applyAlignment="1">
      <alignment horizontal="justify" vertical="center"/>
    </xf>
    <xf numFmtId="0" fontId="6" fillId="8" borderId="14" xfId="0" applyFont="1" applyFill="1" applyBorder="1" applyAlignment="1">
      <alignment wrapText="1"/>
    </xf>
    <xf numFmtId="0" fontId="6" fillId="8" borderId="16" xfId="0" applyFont="1" applyFill="1" applyBorder="1" applyAlignment="1">
      <alignment vertical="top"/>
    </xf>
    <xf numFmtId="0" fontId="7" fillId="8" borderId="15" xfId="0" applyFont="1" applyFill="1" applyBorder="1" applyAlignment="1">
      <alignment vertical="center" wrapText="1"/>
    </xf>
    <xf numFmtId="0" fontId="6" fillId="8" borderId="14" xfId="0" applyFont="1" applyFill="1" applyBorder="1"/>
    <xf numFmtId="0" fontId="7" fillId="8" borderId="14" xfId="0" applyFont="1" applyFill="1" applyBorder="1"/>
    <xf numFmtId="0" fontId="7" fillId="8" borderId="22" xfId="0" applyFont="1" applyFill="1" applyBorder="1" applyAlignment="1">
      <alignment horizontal="justify" vertical="center" wrapText="1"/>
    </xf>
    <xf numFmtId="0" fontId="0" fillId="0" borderId="7"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1" fillId="0" borderId="0" xfId="0" applyFont="1" applyAlignment="1">
      <alignment horizontal="center" wrapText="1"/>
    </xf>
    <xf numFmtId="0" fontId="10" fillId="0" borderId="0" xfId="0" applyFont="1" applyAlignment="1">
      <alignment horizontal="centerContinuous" wrapText="1"/>
    </xf>
    <xf numFmtId="0" fontId="4" fillId="0" borderId="0" xfId="0" applyFont="1" applyAlignment="1">
      <alignment horizontal="centerContinuous" wrapText="1"/>
    </xf>
    <xf numFmtId="0" fontId="0" fillId="0" borderId="1" xfId="0" applyBorder="1" applyAlignment="1">
      <alignment horizontal="center"/>
    </xf>
    <xf numFmtId="0" fontId="0" fillId="0" borderId="1" xfId="0" applyBorder="1" applyAlignment="1">
      <alignment wrapText="1"/>
    </xf>
    <xf numFmtId="0" fontId="0" fillId="0" borderId="0" xfId="0" applyAlignment="1">
      <alignment horizontal="left" wrapText="1"/>
    </xf>
    <xf numFmtId="0" fontId="0" fillId="0" borderId="0" xfId="0" applyAlignment="1">
      <alignment horizontal="left"/>
    </xf>
    <xf numFmtId="41" fontId="0" fillId="10" borderId="1" xfId="0" applyNumberFormat="1" applyFill="1" applyBorder="1" applyAlignment="1">
      <alignment horizontal="center"/>
    </xf>
    <xf numFmtId="41" fontId="0" fillId="10" borderId="7" xfId="1" applyFont="1" applyFill="1" applyBorder="1" applyAlignment="1">
      <alignment horizontal="center"/>
    </xf>
    <xf numFmtId="41" fontId="0" fillId="10" borderId="5" xfId="1" applyFont="1" applyFill="1" applyBorder="1" applyAlignment="1">
      <alignment horizontal="center"/>
    </xf>
    <xf numFmtId="41" fontId="0" fillId="10" borderId="6" xfId="1" applyFont="1" applyFill="1" applyBorder="1" applyAlignment="1">
      <alignment horizontal="center"/>
    </xf>
    <xf numFmtId="0" fontId="1" fillId="0" borderId="23" xfId="0" applyFont="1" applyFill="1" applyBorder="1" applyAlignment="1">
      <alignment horizontal="center"/>
    </xf>
    <xf numFmtId="41" fontId="0" fillId="0" borderId="23" xfId="1" applyFont="1" applyFill="1" applyBorder="1" applyAlignment="1">
      <alignment horizontal="center"/>
    </xf>
    <xf numFmtId="0" fontId="0" fillId="0" borderId="0" xfId="0" applyFill="1" applyBorder="1" applyAlignment="1">
      <alignment horizontal="center"/>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wrapText="1"/>
    </xf>
    <xf numFmtId="0" fontId="1" fillId="0" borderId="3" xfId="0" applyFont="1" applyBorder="1" applyAlignment="1">
      <alignment horizontal="centerContinuous" vertical="center" wrapText="1"/>
    </xf>
    <xf numFmtId="0" fontId="0" fillId="0" borderId="3" xfId="0" applyBorder="1" applyAlignment="1">
      <alignment horizontal="centerContinuous" wrapText="1"/>
    </xf>
    <xf numFmtId="0" fontId="1" fillId="0" borderId="1" xfId="0" applyFont="1" applyBorder="1" applyAlignment="1">
      <alignment horizontal="centerContinuous" vertical="center"/>
    </xf>
    <xf numFmtId="0" fontId="0" fillId="0" borderId="1" xfId="0" applyBorder="1" applyAlignment="1">
      <alignment horizontal="centerContinuous"/>
    </xf>
    <xf numFmtId="0" fontId="0" fillId="0" borderId="3" xfId="0" applyBorder="1"/>
    <xf numFmtId="0" fontId="0" fillId="0" borderId="4" xfId="0" applyBorder="1" applyAlignment="1">
      <alignment vertical="center" wrapText="1"/>
    </xf>
    <xf numFmtId="0" fontId="0" fillId="0" borderId="24" xfId="0" applyBorder="1" applyAlignment="1">
      <alignment vertical="center" wrapText="1"/>
    </xf>
    <xf numFmtId="0" fontId="0" fillId="0" borderId="26" xfId="0" applyBorder="1" applyAlignment="1">
      <alignment vertical="center" wrapText="1"/>
    </xf>
    <xf numFmtId="0" fontId="0" fillId="0" borderId="27" xfId="0" applyBorder="1" applyAlignment="1">
      <alignment vertical="center" wrapText="1"/>
    </xf>
    <xf numFmtId="0" fontId="0" fillId="0" borderId="12" xfId="0" applyBorder="1" applyAlignment="1">
      <alignment vertical="center" wrapText="1"/>
    </xf>
    <xf numFmtId="0" fontId="0" fillId="10" borderId="5" xfId="0" applyFill="1" applyBorder="1" applyAlignment="1">
      <alignment vertical="center" wrapText="1"/>
    </xf>
    <xf numFmtId="0" fontId="0" fillId="10" borderId="6" xfId="0" applyFill="1" applyBorder="1" applyAlignment="1">
      <alignment vertical="center" wrapText="1"/>
    </xf>
    <xf numFmtId="0" fontId="1" fillId="10" borderId="3" xfId="0" applyFont="1" applyFill="1" applyBorder="1" applyAlignment="1">
      <alignment horizontal="centerContinuous" wrapText="1"/>
    </xf>
    <xf numFmtId="0" fontId="0" fillId="10" borderId="3" xfId="0" applyFill="1" applyBorder="1" applyAlignment="1">
      <alignment horizontal="centerContinuous" vertical="center" wrapText="1"/>
    </xf>
    <xf numFmtId="0" fontId="0" fillId="10" borderId="1" xfId="0" applyFill="1" applyBorder="1" applyAlignment="1">
      <alignment horizontal="centerContinuous"/>
    </xf>
    <xf numFmtId="0" fontId="1" fillId="0" borderId="0" xfId="0" applyFont="1" applyFill="1" applyAlignment="1">
      <alignment horizontal="center" vertical="center" wrapText="1"/>
    </xf>
    <xf numFmtId="0" fontId="0" fillId="0" borderId="0" xfId="0" applyFill="1" applyAlignment="1">
      <alignmen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 fillId="0" borderId="8" xfId="0" applyFont="1" applyBorder="1" applyAlignment="1">
      <alignment horizontal="centerContinuous"/>
    </xf>
    <xf numFmtId="0" fontId="0" fillId="0" borderId="10" xfId="0" applyBorder="1" applyAlignment="1">
      <alignment horizontal="centerContinuous"/>
    </xf>
    <xf numFmtId="0" fontId="0" fillId="0" borderId="7" xfId="0" applyBorder="1" applyAlignment="1">
      <alignment horizontal="center" vertical="center"/>
    </xf>
    <xf numFmtId="0" fontId="0" fillId="10" borderId="1" xfId="0" applyFill="1" applyBorder="1" applyAlignment="1">
      <alignment horizontal="center"/>
    </xf>
    <xf numFmtId="0" fontId="1" fillId="10" borderId="1" xfId="0" applyFont="1" applyFill="1" applyBorder="1" applyAlignment="1">
      <alignment horizontal="centerContinuous"/>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0" borderId="0" xfId="0" applyFont="1" applyBorder="1" applyAlignment="1">
      <alignment horizontal="center"/>
    </xf>
    <xf numFmtId="0" fontId="0" fillId="0" borderId="0" xfId="0" applyBorder="1" applyAlignment="1">
      <alignment vertical="center" wrapText="1"/>
    </xf>
    <xf numFmtId="0" fontId="0" fillId="0" borderId="0" xfId="0" applyBorder="1" applyAlignment="1">
      <alignment horizontal="left"/>
    </xf>
    <xf numFmtId="0" fontId="1" fillId="0" borderId="1" xfId="0" applyFont="1" applyFill="1" applyBorder="1" applyAlignment="1">
      <alignment horizontal="centerContinuous"/>
    </xf>
    <xf numFmtId="0" fontId="1" fillId="0" borderId="0" xfId="0" applyFont="1" applyFill="1" applyBorder="1" applyAlignment="1">
      <alignment horizontal="centerContinuous"/>
    </xf>
    <xf numFmtId="0" fontId="0" fillId="0" borderId="0" xfId="0" applyFill="1" applyBorder="1" applyAlignment="1">
      <alignment horizontal="left" vertical="center" wrapText="1"/>
    </xf>
    <xf numFmtId="0" fontId="0" fillId="0" borderId="0" xfId="0" applyFill="1" applyAlignment="1">
      <alignment horizontal="left"/>
    </xf>
    <xf numFmtId="0" fontId="0" fillId="0" borderId="0" xfId="0" applyFill="1" applyBorder="1" applyAlignment="1">
      <alignment horizontal="left"/>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horizontal="center" vertical="center" wrapText="1"/>
    </xf>
    <xf numFmtId="0" fontId="0" fillId="0" borderId="1" xfId="0" applyFill="1" applyBorder="1" applyAlignment="1">
      <alignment horizontal="centerContinuous" wrapText="1"/>
    </xf>
    <xf numFmtId="0" fontId="0" fillId="0" borderId="1" xfId="0" applyBorder="1"/>
    <xf numFmtId="41" fontId="0" fillId="0" borderId="0" xfId="0" applyNumberFormat="1" applyAlignment="1">
      <alignment horizontal="center"/>
    </xf>
    <xf numFmtId="0" fontId="0" fillId="0" borderId="9" xfId="0" applyBorder="1" applyAlignment="1">
      <alignment horizontal="center"/>
    </xf>
    <xf numFmtId="0" fontId="0" fillId="0" borderId="9" xfId="0" applyBorder="1" applyAlignment="1">
      <alignment wrapText="1"/>
    </xf>
    <xf numFmtId="0" fontId="1" fillId="0" borderId="0" xfId="0" applyFont="1" applyAlignment="1">
      <alignment horizont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Fill="1" applyBorder="1" applyAlignment="1">
      <alignment wrapText="1"/>
    </xf>
    <xf numFmtId="0" fontId="0" fillId="0" borderId="5" xfId="0" applyFill="1" applyBorder="1" applyAlignment="1">
      <alignment wrapText="1"/>
    </xf>
    <xf numFmtId="0" fontId="0" fillId="0" borderId="6" xfId="0" applyFill="1" applyBorder="1" applyAlignment="1">
      <alignment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3" borderId="12" xfId="0" applyFill="1" applyBorder="1" applyAlignment="1">
      <alignment wrapText="1"/>
    </xf>
    <xf numFmtId="0" fontId="0" fillId="3" borderId="6" xfId="0" applyFill="1" applyBorder="1" applyAlignment="1">
      <alignment wrapText="1"/>
    </xf>
    <xf numFmtId="0" fontId="3" fillId="0" borderId="0" xfId="0" applyFont="1" applyAlignment="1"/>
    <xf numFmtId="0" fontId="0" fillId="0" borderId="0" xfId="0" applyAlignment="1"/>
    <xf numFmtId="0" fontId="2"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textRotation="90" wrapText="1"/>
    </xf>
    <xf numFmtId="0" fontId="1" fillId="0" borderId="0" xfId="0" applyFont="1" applyAlignment="1">
      <alignment horizontal="center" vertical="center" textRotation="90" wrapText="1"/>
    </xf>
    <xf numFmtId="0" fontId="1" fillId="0" borderId="0" xfId="0" applyFont="1" applyAlignment="1"/>
    <xf numFmtId="0" fontId="1" fillId="11" borderId="1" xfId="0" applyFont="1" applyFill="1" applyBorder="1" applyAlignment="1">
      <alignment horizontal="centerContinuous" vertical="center" wrapText="1"/>
    </xf>
    <xf numFmtId="0" fontId="1" fillId="11" borderId="1" xfId="0" applyFont="1" applyFill="1" applyBorder="1" applyAlignment="1">
      <alignment horizontal="center" vertical="center" textRotation="90" wrapText="1"/>
    </xf>
    <xf numFmtId="0" fontId="1" fillId="0" borderId="0" xfId="0" applyFont="1" applyAlignment="1">
      <alignment vertical="center"/>
    </xf>
    <xf numFmtId="0" fontId="2" fillId="0" borderId="0" xfId="0" applyFont="1" applyAlignment="1"/>
    <xf numFmtId="14" fontId="1" fillId="0" borderId="0" xfId="0" applyNumberFormat="1" applyFont="1" applyAlignment="1"/>
    <xf numFmtId="0" fontId="1" fillId="0" borderId="31" xfId="0" applyFont="1" applyBorder="1" applyAlignment="1">
      <alignment horizontal="centerContinuous"/>
    </xf>
    <xf numFmtId="0" fontId="1" fillId="0" borderId="11" xfId="0" applyFont="1" applyBorder="1" applyAlignment="1">
      <alignment horizontal="center"/>
    </xf>
    <xf numFmtId="0" fontId="1" fillId="0" borderId="11" xfId="0" applyFont="1" applyBorder="1" applyAlignment="1">
      <alignment horizontal="centerContinuous"/>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1" fillId="0" borderId="28" xfId="0" applyFont="1" applyBorder="1" applyAlignment="1">
      <alignment vertical="center"/>
    </xf>
    <xf numFmtId="0" fontId="1" fillId="0" borderId="0" xfId="0" applyFont="1" applyBorder="1" applyAlignment="1"/>
    <xf numFmtId="14" fontId="1" fillId="0" borderId="30" xfId="0" applyNumberFormat="1" applyFont="1" applyBorder="1" applyAlignment="1">
      <alignment horizontal="centerContinuous"/>
    </xf>
    <xf numFmtId="14" fontId="1" fillId="0" borderId="32" xfId="0" applyNumberFormat="1" applyFont="1" applyBorder="1" applyAlignment="1">
      <alignment horizontal="centerContinuous"/>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applyFill="1" applyAlignment="1">
      <alignment vertical="center"/>
    </xf>
    <xf numFmtId="0" fontId="0" fillId="0" borderId="4" xfId="0" applyFill="1" applyBorder="1" applyAlignment="1">
      <alignment vertical="center"/>
    </xf>
    <xf numFmtId="0" fontId="0" fillId="0" borderId="4" xfId="0" applyFill="1" applyBorder="1" applyAlignment="1">
      <alignment wrapText="1"/>
    </xf>
    <xf numFmtId="0" fontId="0" fillId="0" borderId="4" xfId="0" applyFill="1" applyBorder="1"/>
    <xf numFmtId="0" fontId="0" fillId="0" borderId="5" xfId="0" applyFill="1" applyBorder="1" applyAlignment="1">
      <alignment vertical="center"/>
    </xf>
    <xf numFmtId="0" fontId="0" fillId="0" borderId="5" xfId="0" applyFill="1" applyBorder="1"/>
    <xf numFmtId="0" fontId="0" fillId="0" borderId="6" xfId="0" applyFill="1" applyBorder="1" applyAlignment="1">
      <alignment vertical="center"/>
    </xf>
    <xf numFmtId="0" fontId="0" fillId="0" borderId="6" xfId="0" applyFill="1" applyBorder="1"/>
    <xf numFmtId="0" fontId="0" fillId="10" borderId="6" xfId="0" applyFill="1" applyBorder="1" applyAlignment="1">
      <alignment horizontal="center"/>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wrapText="1"/>
    </xf>
    <xf numFmtId="0" fontId="1" fillId="0" borderId="0" xfId="0" applyFont="1" applyBorder="1" applyAlignment="1">
      <alignment horizontal="center" wrapText="1"/>
    </xf>
    <xf numFmtId="0" fontId="11" fillId="0" borderId="36" xfId="0" applyFont="1" applyBorder="1" applyAlignment="1" applyProtection="1">
      <alignment vertical="center" wrapText="1"/>
      <protection locked="0"/>
    </xf>
    <xf numFmtId="0" fontId="11" fillId="0" borderId="5" xfId="0" applyFont="1" applyBorder="1" applyAlignment="1" applyProtection="1">
      <alignment vertical="center" wrapText="1"/>
      <protection locked="0"/>
    </xf>
    <xf numFmtId="0" fontId="11" fillId="0" borderId="34" xfId="0" applyFont="1" applyBorder="1" applyAlignment="1" applyProtection="1">
      <alignment vertical="center" wrapText="1"/>
      <protection locked="0"/>
    </xf>
    <xf numFmtId="0" fontId="11" fillId="0" borderId="7" xfId="0" applyFont="1" applyBorder="1" applyAlignment="1" applyProtection="1">
      <alignment vertical="center" wrapText="1"/>
      <protection locked="0"/>
    </xf>
    <xf numFmtId="0" fontId="11" fillId="0" borderId="5"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0" fontId="11" fillId="0" borderId="34" xfId="0" applyFont="1" applyBorder="1" applyAlignment="1" applyProtection="1">
      <alignment horizontal="left" vertical="center" wrapText="1"/>
      <protection locked="0"/>
    </xf>
    <xf numFmtId="14" fontId="11" fillId="0" borderId="34" xfId="0" applyNumberFormat="1" applyFont="1" applyBorder="1" applyAlignment="1" applyProtection="1">
      <alignment horizontal="center" vertical="center" wrapText="1"/>
      <protection locked="0"/>
    </xf>
    <xf numFmtId="0" fontId="11" fillId="0" borderId="36" xfId="0" applyFont="1" applyBorder="1" applyAlignment="1" applyProtection="1">
      <alignment horizontal="left" vertical="center" wrapText="1"/>
      <protection locked="0"/>
    </xf>
    <xf numFmtId="0" fontId="11" fillId="0" borderId="36" xfId="0" applyFont="1" applyBorder="1" applyAlignment="1" applyProtection="1">
      <alignment horizontal="center" vertical="center" wrapText="1"/>
      <protection locked="0"/>
    </xf>
    <xf numFmtId="14" fontId="11" fillId="0" borderId="36"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left" vertical="center" wrapText="1"/>
      <protection locked="0"/>
    </xf>
    <xf numFmtId="14" fontId="11" fillId="0" borderId="5" xfId="0" applyNumberFormat="1" applyFont="1" applyBorder="1" applyAlignment="1" applyProtection="1">
      <alignment horizontal="center" vertical="center" wrapText="1"/>
      <protection locked="0"/>
    </xf>
    <xf numFmtId="0" fontId="11" fillId="5" borderId="37" xfId="0" applyFont="1" applyFill="1" applyBorder="1" applyAlignment="1" applyProtection="1">
      <alignment horizontal="center" vertical="center" wrapText="1"/>
    </xf>
    <xf numFmtId="0" fontId="11" fillId="0" borderId="37" xfId="0" applyFont="1" applyFill="1" applyBorder="1" applyAlignment="1" applyProtection="1">
      <alignment horizontal="center" vertical="center" wrapText="1"/>
    </xf>
    <xf numFmtId="0" fontId="11" fillId="0" borderId="37" xfId="0" applyFont="1" applyBorder="1" applyAlignment="1" applyProtection="1">
      <alignment horizontal="center" vertical="center" wrapText="1"/>
      <protection locked="0"/>
    </xf>
    <xf numFmtId="0" fontId="11" fillId="0" borderId="37" xfId="0" applyFont="1" applyBorder="1" applyAlignment="1" applyProtection="1">
      <alignment vertical="center" wrapText="1"/>
      <protection locked="0"/>
    </xf>
    <xf numFmtId="0" fontId="11" fillId="0" borderId="37" xfId="0" applyFont="1" applyBorder="1" applyAlignment="1" applyProtection="1">
      <alignment horizontal="left" vertical="center" wrapText="1"/>
      <protection locked="0"/>
    </xf>
    <xf numFmtId="0" fontId="11" fillId="5" borderId="37" xfId="0" applyFont="1" applyFill="1" applyBorder="1" applyAlignment="1" applyProtection="1">
      <alignment horizontal="center" vertical="center" wrapText="1"/>
      <protection locked="0"/>
    </xf>
    <xf numFmtId="14" fontId="11" fillId="0" borderId="37"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justify" vertical="center" wrapText="1"/>
      <protection locked="0"/>
    </xf>
    <xf numFmtId="0" fontId="11" fillId="8" borderId="37" xfId="0" applyFont="1" applyFill="1" applyBorder="1" applyAlignment="1" applyProtection="1">
      <alignment horizontal="center" vertical="center" wrapText="1"/>
      <protection locked="0"/>
    </xf>
    <xf numFmtId="0" fontId="11" fillId="8" borderId="37" xfId="0" applyFont="1" applyFill="1" applyBorder="1" applyAlignment="1" applyProtection="1">
      <alignment horizontal="justify" vertical="center" wrapText="1"/>
      <protection locked="0"/>
    </xf>
    <xf numFmtId="14" fontId="11" fillId="8" borderId="37" xfId="0" applyNumberFormat="1" applyFont="1" applyFill="1" applyBorder="1" applyAlignment="1" applyProtection="1">
      <alignment horizontal="center" vertical="center" wrapText="1"/>
      <protection locked="0"/>
    </xf>
    <xf numFmtId="0" fontId="11" fillId="0" borderId="7" xfId="0" applyFont="1" applyBorder="1" applyAlignment="1" applyProtection="1">
      <alignment horizontal="left" vertical="center" wrapText="1"/>
      <protection locked="0"/>
    </xf>
    <xf numFmtId="0" fontId="11" fillId="0" borderId="7" xfId="0" applyFont="1" applyBorder="1" applyAlignment="1" applyProtection="1">
      <alignment horizontal="center" vertical="center" wrapText="1"/>
      <protection locked="0"/>
    </xf>
    <xf numFmtId="14" fontId="11" fillId="0" borderId="7" xfId="0" applyNumberFormat="1" applyFont="1" applyBorder="1" applyAlignment="1" applyProtection="1">
      <alignment horizontal="center" vertical="center" wrapText="1"/>
      <protection locked="0"/>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left" vertical="center" wrapText="1"/>
    </xf>
    <xf numFmtId="0" fontId="0" fillId="0" borderId="5" xfId="0" applyBorder="1" applyAlignment="1">
      <alignment horizontal="left" vertical="center" wrapText="1"/>
    </xf>
    <xf numFmtId="0" fontId="11" fillId="0" borderId="12" xfId="0" applyFont="1" applyBorder="1" applyAlignment="1" applyProtection="1">
      <alignment horizontal="left" vertical="center" wrapText="1"/>
      <protection locked="0"/>
    </xf>
    <xf numFmtId="0" fontId="11" fillId="0" borderId="12" xfId="0" applyFont="1" applyBorder="1" applyAlignment="1" applyProtection="1">
      <alignment horizontal="center" vertical="center" wrapText="1"/>
      <protection locked="0"/>
    </xf>
    <xf numFmtId="0" fontId="0" fillId="0" borderId="37" xfId="0" applyFill="1" applyBorder="1" applyAlignment="1" applyProtection="1">
      <alignment horizontal="center" vertical="center" wrapText="1"/>
    </xf>
    <xf numFmtId="0" fontId="0" fillId="0" borderId="34" xfId="0" applyBorder="1"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11" fillId="0" borderId="36" xfId="0" applyFont="1" applyBorder="1" applyAlignment="1" applyProtection="1">
      <alignment horizontal="center" vertical="center" wrapText="1"/>
      <protection locked="0"/>
    </xf>
    <xf numFmtId="0" fontId="0" fillId="0" borderId="36" xfId="0" applyBorder="1" applyAlignment="1" applyProtection="1">
      <alignment vertical="center" wrapText="1"/>
      <protection locked="0"/>
    </xf>
    <xf numFmtId="0" fontId="0" fillId="0" borderId="36" xfId="0"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14" fontId="0" fillId="0" borderId="36" xfId="0" applyNumberForma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0" fontId="11" fillId="0" borderId="36"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34" xfId="0" applyFont="1" applyBorder="1" applyAlignment="1" applyProtection="1">
      <alignment horizontal="left" vertical="center" wrapText="1"/>
      <protection locked="0"/>
    </xf>
    <xf numFmtId="0" fontId="0" fillId="0" borderId="5" xfId="0" applyBorder="1" applyAlignment="1">
      <alignment horizontal="left" vertical="center" wrapText="1"/>
    </xf>
    <xf numFmtId="0" fontId="1" fillId="0" borderId="0" xfId="0" applyFont="1" applyFill="1" applyBorder="1" applyAlignment="1"/>
    <xf numFmtId="0" fontId="0" fillId="0" borderId="0" xfId="0" applyFill="1" applyAlignment="1"/>
    <xf numFmtId="0" fontId="11" fillId="0" borderId="12" xfId="0" applyFont="1" applyBorder="1" applyAlignment="1" applyProtection="1">
      <alignment vertical="center" wrapText="1"/>
      <protection locked="0"/>
    </xf>
    <xf numFmtId="14" fontId="11" fillId="0" borderId="12" xfId="0" applyNumberFormat="1" applyFont="1" applyBorder="1" applyAlignment="1" applyProtection="1">
      <alignment horizontal="center" vertical="center" wrapText="1"/>
      <protection locked="0"/>
    </xf>
    <xf numFmtId="41" fontId="11" fillId="0" borderId="37" xfId="0" applyNumberFormat="1" applyFont="1" applyBorder="1" applyAlignment="1" applyProtection="1">
      <alignment horizontal="center" vertical="center" wrapText="1"/>
      <protection locked="0"/>
    </xf>
    <xf numFmtId="0" fontId="0" fillId="0" borderId="6" xfId="0" applyBorder="1" applyAlignment="1">
      <alignment horizontal="center"/>
    </xf>
    <xf numFmtId="0" fontId="1" fillId="0" borderId="0" xfId="0" applyFont="1" applyAlignment="1">
      <alignment horizontal="center" wrapText="1"/>
    </xf>
    <xf numFmtId="0" fontId="1" fillId="0" borderId="0" xfId="0" applyFont="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8" fillId="9" borderId="16"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7" fillId="8" borderId="16" xfId="0" applyFont="1" applyFill="1" applyBorder="1" applyAlignment="1">
      <alignment horizontal="justify" vertical="center" wrapText="1"/>
    </xf>
    <xf numFmtId="0" fontId="7" fillId="8" borderId="15" xfId="0" applyFont="1" applyFill="1" applyBorder="1" applyAlignment="1">
      <alignment horizontal="justify" vertical="center" wrapText="1"/>
    </xf>
    <xf numFmtId="0" fontId="7" fillId="8" borderId="14" xfId="0" applyFont="1" applyFill="1" applyBorder="1" applyAlignment="1">
      <alignment horizontal="justify" vertical="center" wrapText="1"/>
    </xf>
    <xf numFmtId="0" fontId="8" fillId="9" borderId="19" xfId="0" applyFont="1" applyFill="1" applyBorder="1" applyAlignment="1">
      <alignment horizontal="center" vertical="center" wrapText="1"/>
    </xf>
    <xf numFmtId="0" fontId="8" fillId="9" borderId="20" xfId="0" applyFont="1" applyFill="1" applyBorder="1" applyAlignment="1">
      <alignment horizontal="center" vertical="center" wrapText="1"/>
    </xf>
    <xf numFmtId="0" fontId="8" fillId="9" borderId="16" xfId="0" applyFont="1" applyFill="1" applyBorder="1" applyAlignment="1">
      <alignment horizontal="center" vertical="center"/>
    </xf>
    <xf numFmtId="0" fontId="8" fillId="9" borderId="15" xfId="0" applyFont="1" applyFill="1" applyBorder="1" applyAlignment="1">
      <alignment horizontal="center" vertical="center"/>
    </xf>
    <xf numFmtId="0" fontId="8" fillId="9" borderId="14" xfId="0" applyFont="1" applyFill="1" applyBorder="1" applyAlignment="1">
      <alignment horizontal="center" vertical="center"/>
    </xf>
    <xf numFmtId="0" fontId="8" fillId="9" borderId="17" xfId="0" applyFont="1" applyFill="1" applyBorder="1" applyAlignment="1">
      <alignment horizontal="center" vertical="center" wrapText="1"/>
    </xf>
    <xf numFmtId="0" fontId="8" fillId="9" borderId="18" xfId="0" applyFont="1" applyFill="1" applyBorder="1" applyAlignment="1">
      <alignment horizontal="center" vertical="center" wrapText="1"/>
    </xf>
    <xf numFmtId="49" fontId="7" fillId="8" borderId="16" xfId="0" applyNumberFormat="1" applyFont="1" applyFill="1" applyBorder="1" applyAlignment="1">
      <alignment horizontal="justify" vertical="center" wrapText="1"/>
    </xf>
    <xf numFmtId="49" fontId="7" fillId="8" borderId="15" xfId="0" applyNumberFormat="1" applyFont="1" applyFill="1" applyBorder="1" applyAlignment="1">
      <alignment horizontal="justify" vertical="center" wrapText="1"/>
    </xf>
    <xf numFmtId="49" fontId="7" fillId="8" borderId="18" xfId="0" applyNumberFormat="1" applyFont="1" applyFill="1" applyBorder="1" applyAlignment="1">
      <alignment horizontal="justify" vertical="center" wrapText="1"/>
    </xf>
    <xf numFmtId="49" fontId="7" fillId="8" borderId="21" xfId="0" applyNumberFormat="1" applyFont="1" applyFill="1" applyBorder="1" applyAlignment="1">
      <alignment horizontal="justify" vertical="center" wrapText="1"/>
    </xf>
    <xf numFmtId="49" fontId="7" fillId="8" borderId="14" xfId="0" applyNumberFormat="1" applyFont="1" applyFill="1" applyBorder="1" applyAlignment="1">
      <alignment horizontal="justify" vertical="center" wrapText="1"/>
    </xf>
    <xf numFmtId="0" fontId="6" fillId="8" borderId="16" xfId="0" applyFont="1" applyFill="1" applyBorder="1" applyAlignment="1">
      <alignment horizontal="justify" vertical="top" wrapText="1"/>
    </xf>
    <xf numFmtId="0" fontId="6" fillId="8" borderId="15" xfId="0" applyFont="1" applyFill="1" applyBorder="1" applyAlignment="1">
      <alignment horizontal="justify" vertical="top" wrapText="1"/>
    </xf>
    <xf numFmtId="0" fontId="7" fillId="8" borderId="17" xfId="0" applyFont="1" applyFill="1" applyBorder="1" applyAlignment="1">
      <alignment horizontal="justify" vertical="center" wrapText="1"/>
    </xf>
    <xf numFmtId="0" fontId="7" fillId="8" borderId="18" xfId="0" applyFont="1" applyFill="1" applyBorder="1" applyAlignment="1">
      <alignment horizontal="justify" vertical="center" wrapText="1"/>
    </xf>
    <xf numFmtId="0" fontId="7" fillId="8" borderId="21" xfId="0" applyFont="1" applyFill="1" applyBorder="1" applyAlignment="1">
      <alignment horizontal="justify" vertical="center" wrapText="1"/>
    </xf>
    <xf numFmtId="0" fontId="8" fillId="9" borderId="13" xfId="0" applyFont="1" applyFill="1" applyBorder="1" applyAlignment="1">
      <alignment horizontal="center" vertical="center" wrapText="1"/>
    </xf>
    <xf numFmtId="0" fontId="7" fillId="8" borderId="13" xfId="0" applyFont="1" applyFill="1" applyBorder="1" applyAlignment="1">
      <alignment horizontal="justify" vertical="center" wrapText="1"/>
    </xf>
    <xf numFmtId="0" fontId="6" fillId="8" borderId="0" xfId="0" applyFont="1" applyFill="1" applyAlignment="1">
      <alignment horizontal="right" vertical="center"/>
    </xf>
    <xf numFmtId="0" fontId="8" fillId="9" borderId="2" xfId="0"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9" borderId="10" xfId="0" applyFont="1" applyFill="1" applyBorder="1" applyAlignment="1">
      <alignment horizontal="center" vertical="center" wrapText="1"/>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0" fillId="0" borderId="25"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0" borderId="3" xfId="0" applyBorder="1" applyAlignment="1">
      <alignment horizontal="center" vertical="center"/>
    </xf>
    <xf numFmtId="0" fontId="0" fillId="10" borderId="2" xfId="0" applyFill="1" applyBorder="1" applyAlignment="1">
      <alignment horizontal="center" vertical="center" wrapText="1"/>
    </xf>
    <xf numFmtId="0" fontId="0" fillId="10" borderId="23" xfId="0" applyFill="1" applyBorder="1" applyAlignment="1">
      <alignment horizontal="center" vertical="center" wrapText="1"/>
    </xf>
    <xf numFmtId="0" fontId="0" fillId="10" borderId="3" xfId="0"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11" fillId="0" borderId="36"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0" fontId="0" fillId="0" borderId="36" xfId="0" applyFill="1" applyBorder="1" applyAlignment="1" applyProtection="1">
      <alignment horizontal="center" vertical="center" wrapText="1"/>
    </xf>
    <xf numFmtId="0" fontId="0" fillId="0" borderId="5" xfId="0" applyFill="1" applyBorder="1" applyAlignment="1" applyProtection="1">
      <alignment horizontal="center" vertical="center" wrapText="1"/>
    </xf>
    <xf numFmtId="0" fontId="0" fillId="0" borderId="34" xfId="0" applyFill="1" applyBorder="1" applyAlignment="1" applyProtection="1">
      <alignment horizontal="center" vertical="center" wrapText="1"/>
    </xf>
    <xf numFmtId="0" fontId="0" fillId="0" borderId="35" xfId="0" applyFill="1" applyBorder="1" applyAlignment="1" applyProtection="1">
      <alignment horizontal="center" vertical="center" wrapText="1"/>
    </xf>
    <xf numFmtId="0" fontId="0" fillId="0" borderId="33"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11" fillId="0" borderId="35" xfId="0" applyFont="1" applyBorder="1" applyAlignment="1" applyProtection="1">
      <alignment horizontal="center" vertical="center" wrapText="1"/>
      <protection locked="0"/>
    </xf>
    <xf numFmtId="0" fontId="11" fillId="0" borderId="33" xfId="0" applyFont="1" applyBorder="1" applyAlignment="1" applyProtection="1">
      <alignment horizontal="center" vertical="center" wrapText="1"/>
      <protection locked="0"/>
    </xf>
    <xf numFmtId="0" fontId="11" fillId="0" borderId="36"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34" xfId="0" applyFont="1" applyBorder="1" applyAlignment="1" applyProtection="1">
      <alignment horizontal="left" vertical="center" wrapText="1"/>
      <protection locked="0"/>
    </xf>
    <xf numFmtId="0" fontId="11" fillId="0" borderId="36"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1" fillId="0" borderId="34" xfId="0" applyFont="1" applyFill="1" applyBorder="1" applyAlignment="1" applyProtection="1">
      <alignment horizontal="center" vertical="center" wrapText="1"/>
    </xf>
    <xf numFmtId="0" fontId="11" fillId="5" borderId="36"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11" fillId="5" borderId="34" xfId="0" applyFont="1" applyFill="1"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5" borderId="36" xfId="0" applyFill="1" applyBorder="1" applyAlignment="1" applyProtection="1">
      <alignment horizontal="center" vertical="center" wrapText="1"/>
      <protection locked="0"/>
    </xf>
    <xf numFmtId="0" fontId="0" fillId="5" borderId="5" xfId="0" applyFill="1" applyBorder="1" applyAlignment="1" applyProtection="1">
      <alignment horizontal="center" vertical="center" wrapText="1"/>
      <protection locked="0"/>
    </xf>
    <xf numFmtId="0" fontId="0" fillId="5" borderId="34" xfId="0" applyFill="1"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11" fillId="5" borderId="23" xfId="0" applyFont="1" applyFill="1" applyBorder="1" applyAlignment="1" applyProtection="1">
      <alignment horizontal="center" vertical="center" wrapText="1"/>
      <protection locked="0"/>
    </xf>
    <xf numFmtId="0" fontId="11" fillId="5" borderId="33" xfId="0" applyFont="1" applyFill="1" applyBorder="1" applyAlignment="1" applyProtection="1">
      <alignment horizontal="center" vertical="center" wrapText="1"/>
      <protection locked="0"/>
    </xf>
    <xf numFmtId="0" fontId="11" fillId="5" borderId="35" xfId="0" applyFont="1" applyFill="1" applyBorder="1" applyAlignment="1" applyProtection="1">
      <alignment horizontal="center" vertical="center" wrapText="1"/>
      <protection locked="0"/>
    </xf>
    <xf numFmtId="0" fontId="11" fillId="5" borderId="36" xfId="0" applyFont="1" applyFill="1" applyBorder="1" applyAlignment="1" applyProtection="1">
      <alignment horizontal="center" vertical="center" wrapText="1"/>
    </xf>
    <xf numFmtId="0" fontId="11" fillId="5" borderId="5" xfId="0" applyFont="1" applyFill="1" applyBorder="1" applyAlignment="1" applyProtection="1">
      <alignment horizontal="center" vertical="center" wrapText="1"/>
    </xf>
    <xf numFmtId="0" fontId="11" fillId="5" borderId="34" xfId="0" applyFont="1" applyFill="1" applyBorder="1" applyAlignment="1" applyProtection="1">
      <alignment horizontal="center" vertical="center" wrapText="1"/>
    </xf>
    <xf numFmtId="0" fontId="11" fillId="0" borderId="23" xfId="0" applyFont="1" applyBorder="1" applyAlignment="1" applyProtection="1">
      <alignment horizontal="center" vertical="center" wrapText="1"/>
      <protection locked="0"/>
    </xf>
    <xf numFmtId="0" fontId="11" fillId="5" borderId="35" xfId="0" applyFont="1" applyFill="1" applyBorder="1" applyAlignment="1" applyProtection="1">
      <alignment horizontal="center" vertical="center" wrapText="1"/>
    </xf>
    <xf numFmtId="0" fontId="11" fillId="5" borderId="33" xfId="0" applyFont="1" applyFill="1" applyBorder="1" applyAlignment="1" applyProtection="1">
      <alignment horizontal="center" vertical="center" wrapText="1"/>
    </xf>
    <xf numFmtId="0" fontId="11" fillId="5" borderId="23" xfId="0" applyFont="1" applyFill="1" applyBorder="1" applyAlignment="1" applyProtection="1">
      <alignment horizontal="center" vertical="center" wrapText="1"/>
    </xf>
    <xf numFmtId="0" fontId="11" fillId="0" borderId="12" xfId="0" applyFont="1" applyBorder="1" applyAlignment="1" applyProtection="1">
      <alignment horizontal="center" vertical="center" wrapText="1"/>
      <protection locked="0"/>
    </xf>
    <xf numFmtId="0" fontId="11" fillId="0" borderId="12" xfId="0" applyFont="1" applyBorder="1" applyAlignment="1" applyProtection="1">
      <alignment horizontal="left" vertical="center" wrapText="1"/>
      <protection locked="0"/>
    </xf>
    <xf numFmtId="0" fontId="11" fillId="0" borderId="33" xfId="0" applyFont="1" applyBorder="1" applyAlignment="1" applyProtection="1">
      <alignment horizontal="left" vertical="center" wrapText="1"/>
      <protection locked="0"/>
    </xf>
    <xf numFmtId="0" fontId="11" fillId="0" borderId="35" xfId="0" applyFont="1" applyFill="1" applyBorder="1" applyAlignment="1" applyProtection="1">
      <alignment horizontal="center" vertical="center" wrapText="1"/>
    </xf>
    <xf numFmtId="0" fontId="11" fillId="0" borderId="33" xfId="0" applyFont="1" applyFill="1" applyBorder="1" applyAlignment="1" applyProtection="1">
      <alignment horizontal="center" vertical="center" wrapText="1"/>
    </xf>
    <xf numFmtId="0" fontId="11" fillId="0" borderId="35" xfId="0" applyFont="1" applyFill="1" applyBorder="1" applyAlignment="1" applyProtection="1">
      <alignment horizontal="left" vertical="center" wrapText="1"/>
      <protection locked="0"/>
    </xf>
    <xf numFmtId="0" fontId="11" fillId="0" borderId="33" xfId="0" applyFont="1" applyFill="1" applyBorder="1" applyAlignment="1" applyProtection="1">
      <alignment horizontal="left" vertical="center" wrapText="1"/>
      <protection locked="0"/>
    </xf>
    <xf numFmtId="0" fontId="11" fillId="0" borderId="35" xfId="0" applyFont="1" applyBorder="1" applyAlignment="1" applyProtection="1">
      <alignment horizontal="left" vertical="center" wrapText="1"/>
      <protection locked="0"/>
    </xf>
    <xf numFmtId="0" fontId="11" fillId="0" borderId="23" xfId="0" applyFont="1" applyBorder="1" applyAlignment="1" applyProtection="1">
      <alignment horizontal="left" vertical="center" wrapText="1"/>
      <protection locked="0"/>
    </xf>
    <xf numFmtId="0" fontId="11" fillId="0" borderId="23" xfId="0" applyFont="1" applyFill="1" applyBorder="1" applyAlignment="1" applyProtection="1">
      <alignment horizontal="center" vertical="center" wrapText="1"/>
    </xf>
    <xf numFmtId="0" fontId="11" fillId="0" borderId="7" xfId="0" applyFont="1" applyBorder="1" applyAlignment="1" applyProtection="1">
      <alignment horizontal="left" vertical="center" wrapText="1"/>
      <protection locked="0"/>
    </xf>
    <xf numFmtId="0" fontId="11" fillId="0" borderId="35" xfId="0" applyFont="1" applyBorder="1" applyAlignment="1" applyProtection="1">
      <alignment vertical="center" wrapText="1"/>
      <protection locked="0"/>
    </xf>
    <xf numFmtId="0" fontId="11" fillId="0" borderId="23" xfId="0" applyFont="1" applyBorder="1" applyAlignment="1" applyProtection="1">
      <alignment vertical="center" wrapText="1"/>
      <protection locked="0"/>
    </xf>
    <xf numFmtId="0" fontId="11" fillId="0" borderId="23" xfId="0" quotePrefix="1" applyFont="1" applyBorder="1" applyAlignment="1" applyProtection="1">
      <alignment horizontal="left" vertical="center" wrapText="1"/>
      <protection locked="0"/>
    </xf>
    <xf numFmtId="0" fontId="2" fillId="6" borderId="4" xfId="0" applyFont="1" applyFill="1" applyBorder="1" applyAlignment="1">
      <alignment horizontal="center" vertical="center" textRotation="90"/>
    </xf>
    <xf numFmtId="0" fontId="2" fillId="6" borderId="5" xfId="0" applyFont="1" applyFill="1" applyBorder="1" applyAlignment="1">
      <alignment horizontal="center" vertical="center" textRotation="90"/>
    </xf>
    <xf numFmtId="0" fontId="2" fillId="6" borderId="6" xfId="0" applyFont="1" applyFill="1" applyBorder="1" applyAlignment="1">
      <alignment horizontal="center" vertical="center" textRotation="90"/>
    </xf>
    <xf numFmtId="0" fontId="1" fillId="11" borderId="2" xfId="0" applyFont="1" applyFill="1" applyBorder="1" applyAlignment="1">
      <alignment horizontal="center" vertical="center" textRotation="45" wrapText="1"/>
    </xf>
    <xf numFmtId="0" fontId="1" fillId="11" borderId="3" xfId="0" applyFont="1" applyFill="1" applyBorder="1" applyAlignment="1">
      <alignment horizontal="center" vertical="center" textRotation="45" wrapText="1"/>
    </xf>
    <xf numFmtId="0" fontId="0" fillId="0" borderId="29" xfId="0" applyFill="1" applyBorder="1" applyAlignment="1" applyProtection="1">
      <alignment horizontal="left" vertical="center" wrapText="1"/>
      <protection locked="0"/>
    </xf>
    <xf numFmtId="14" fontId="1" fillId="11" borderId="2" xfId="0" applyNumberFormat="1" applyFont="1" applyFill="1" applyBorder="1" applyAlignment="1">
      <alignment horizontal="center" vertical="center" textRotation="45" wrapText="1"/>
    </xf>
    <xf numFmtId="14" fontId="1" fillId="11" borderId="3" xfId="0" applyNumberFormat="1" applyFont="1" applyFill="1" applyBorder="1" applyAlignment="1">
      <alignment horizontal="center" vertical="center" textRotation="45" wrapText="1"/>
    </xf>
    <xf numFmtId="0" fontId="1" fillId="11" borderId="2" xfId="0" applyFont="1" applyFill="1" applyBorder="1" applyAlignment="1" applyProtection="1">
      <alignment horizontal="center" vertical="center" textRotation="45" wrapText="1"/>
    </xf>
    <xf numFmtId="0" fontId="1" fillId="11" borderId="3" xfId="0" applyFont="1" applyFill="1" applyBorder="1" applyAlignment="1" applyProtection="1">
      <alignment horizontal="center" vertical="center" textRotation="45" wrapText="1"/>
    </xf>
    <xf numFmtId="4" fontId="4" fillId="0" borderId="22" xfId="0" applyNumberFormat="1" applyFont="1" applyFill="1" applyBorder="1" applyAlignment="1">
      <alignment horizontal="center" vertical="center"/>
    </xf>
    <xf numFmtId="0" fontId="4" fillId="8" borderId="22" xfId="0" applyFont="1" applyFill="1" applyBorder="1" applyAlignment="1">
      <alignment horizontal="center" vertical="center" wrapText="1"/>
    </xf>
    <xf numFmtId="0" fontId="1" fillId="0" borderId="28" xfId="0" applyFont="1" applyBorder="1" applyAlignment="1">
      <alignment horizontal="centerContinuous"/>
    </xf>
    <xf numFmtId="0" fontId="11" fillId="0" borderId="16" xfId="0" applyFont="1" applyFill="1" applyBorder="1" applyAlignment="1"/>
    <xf numFmtId="0" fontId="11" fillId="0" borderId="15" xfId="0" applyFont="1" applyFill="1" applyBorder="1" applyAlignment="1"/>
    <xf numFmtId="0" fontId="11" fillId="0" borderId="14" xfId="0" applyFont="1" applyFill="1" applyBorder="1" applyAlignment="1"/>
    <xf numFmtId="4" fontId="4" fillId="0" borderId="16" xfId="0" applyNumberFormat="1" applyFont="1" applyFill="1" applyBorder="1" applyAlignment="1">
      <alignment vertical="center"/>
    </xf>
    <xf numFmtId="4" fontId="4" fillId="0" borderId="15" xfId="0" applyNumberFormat="1" applyFont="1" applyFill="1" applyBorder="1" applyAlignment="1">
      <alignment vertical="center"/>
    </xf>
    <xf numFmtId="4" fontId="4" fillId="0" borderId="14" xfId="0" applyNumberFormat="1" applyFont="1" applyFill="1" applyBorder="1" applyAlignment="1">
      <alignment vertical="center"/>
    </xf>
  </cellXfs>
  <cellStyles count="2">
    <cellStyle name="Millares [0]" xfId="1" builtinId="6"/>
    <cellStyle name="Normal" xfId="0" builtinId="0"/>
  </cellStyles>
  <dxfs count="36">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gif"/></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4</xdr:col>
      <xdr:colOff>237368</xdr:colOff>
      <xdr:row>24</xdr:row>
      <xdr:rowOff>71438</xdr:rowOff>
    </xdr:from>
    <xdr:to>
      <xdr:col>4</xdr:col>
      <xdr:colOff>8679656</xdr:colOff>
      <xdr:row>28</xdr:row>
      <xdr:rowOff>2012498</xdr:rowOff>
    </xdr:to>
    <xdr:pic>
      <xdr:nvPicPr>
        <xdr:cNvPr id="3" name="6 Imagen" descr="http://www.monografias.com/trabajos75/expatriciacion-desarrollo-competencias-region-iberica/image013.gif">
          <a:extLst>
            <a:ext uri="{FF2B5EF4-FFF2-40B4-BE49-F238E27FC236}">
              <a16:creationId xmlns:a16="http://schemas.microsoft.com/office/drawing/2014/main" id="{772E2C81-4750-4E8D-8975-4469FDA74F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4668" y="11853863"/>
          <a:ext cx="8442288" cy="40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170132</xdr:colOff>
      <xdr:row>34</xdr:row>
      <xdr:rowOff>257175</xdr:rowOff>
    </xdr:from>
    <xdr:to>
      <xdr:col>4</xdr:col>
      <xdr:colOff>7524750</xdr:colOff>
      <xdr:row>38</xdr:row>
      <xdr:rowOff>2190751</xdr:rowOff>
    </xdr:to>
    <xdr:pic>
      <xdr:nvPicPr>
        <xdr:cNvPr id="4" name="3 Imagen">
          <a:extLst>
            <a:ext uri="{FF2B5EF4-FFF2-40B4-BE49-F238E27FC236}">
              <a16:creationId xmlns:a16="http://schemas.microsoft.com/office/drawing/2014/main" id="{515E4618-E74F-48F3-A6CC-39C1C939E8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67432" y="20869275"/>
          <a:ext cx="7354618" cy="4105276"/>
        </a:xfrm>
        <a:prstGeom prst="rect">
          <a:avLst/>
        </a:prstGeom>
      </xdr:spPr>
    </xdr:pic>
    <xdr:clientData/>
  </xdr:twoCellAnchor>
  <xdr:twoCellAnchor editAs="oneCell">
    <xdr:from>
      <xdr:col>4</xdr:col>
      <xdr:colOff>673358</xdr:colOff>
      <xdr:row>41</xdr:row>
      <xdr:rowOff>105835</xdr:rowOff>
    </xdr:from>
    <xdr:to>
      <xdr:col>4</xdr:col>
      <xdr:colOff>6655587</xdr:colOff>
      <xdr:row>43</xdr:row>
      <xdr:rowOff>3023895</xdr:rowOff>
    </xdr:to>
    <xdr:pic>
      <xdr:nvPicPr>
        <xdr:cNvPr id="5" name="Picture 2">
          <a:extLst>
            <a:ext uri="{FF2B5EF4-FFF2-40B4-BE49-F238E27FC236}">
              <a16:creationId xmlns:a16="http://schemas.microsoft.com/office/drawing/2014/main" id="{A0DD1580-0A2E-42FA-8517-5878EAEFA78A}"/>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715" t="10386" r="15592" b="7300"/>
        <a:stretch/>
      </xdr:blipFill>
      <xdr:spPr bwMode="auto">
        <a:xfrm>
          <a:off x="17170658" y="30185785"/>
          <a:ext cx="5982229" cy="410868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326150</xdr:colOff>
      <xdr:row>49</xdr:row>
      <xdr:rowOff>452435</xdr:rowOff>
    </xdr:from>
    <xdr:to>
      <xdr:col>4</xdr:col>
      <xdr:colOff>11060905</xdr:colOff>
      <xdr:row>53</xdr:row>
      <xdr:rowOff>2917029</xdr:rowOff>
    </xdr:to>
    <xdr:pic>
      <xdr:nvPicPr>
        <xdr:cNvPr id="6" name="86 Imagen">
          <a:extLst>
            <a:ext uri="{FF2B5EF4-FFF2-40B4-BE49-F238E27FC236}">
              <a16:creationId xmlns:a16="http://schemas.microsoft.com/office/drawing/2014/main" id="{E23C127C-BA84-4D38-B422-2CBA8BC00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23450" y="42114785"/>
          <a:ext cx="10734755" cy="5341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547687</xdr:colOff>
      <xdr:row>54</xdr:row>
      <xdr:rowOff>1166812</xdr:rowOff>
    </xdr:from>
    <xdr:to>
      <xdr:col>4</xdr:col>
      <xdr:colOff>10929937</xdr:colOff>
      <xdr:row>56</xdr:row>
      <xdr:rowOff>597693</xdr:rowOff>
    </xdr:to>
    <xdr:pic>
      <xdr:nvPicPr>
        <xdr:cNvPr id="7" name="89 Imagen">
          <a:extLst>
            <a:ext uri="{FF2B5EF4-FFF2-40B4-BE49-F238E27FC236}">
              <a16:creationId xmlns:a16="http://schemas.microsoft.com/office/drawing/2014/main" id="{E8AE7DD9-A670-4ECE-BF65-6E7056B5C7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044987" y="49191862"/>
          <a:ext cx="10382250" cy="1897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214337</xdr:colOff>
      <xdr:row>59</xdr:row>
      <xdr:rowOff>107159</xdr:rowOff>
    </xdr:from>
    <xdr:to>
      <xdr:col>4</xdr:col>
      <xdr:colOff>6482712</xdr:colOff>
      <xdr:row>63</xdr:row>
      <xdr:rowOff>2080465</xdr:rowOff>
    </xdr:to>
    <xdr:pic>
      <xdr:nvPicPr>
        <xdr:cNvPr id="8" name="91 Imagen">
          <a:extLst>
            <a:ext uri="{FF2B5EF4-FFF2-40B4-BE49-F238E27FC236}">
              <a16:creationId xmlns:a16="http://schemas.microsoft.com/office/drawing/2014/main" id="{8E06E5C7-73B4-4551-9E1E-22BF8B3D846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11637" y="55752209"/>
          <a:ext cx="6268375" cy="5116556"/>
        </a:xfrm>
        <a:prstGeom prst="rect">
          <a:avLst/>
        </a:prstGeom>
      </xdr:spPr>
    </xdr:pic>
    <xdr:clientData/>
  </xdr:twoCellAnchor>
  <xdr:twoCellAnchor editAs="oneCell">
    <xdr:from>
      <xdr:col>4</xdr:col>
      <xdr:colOff>6679422</xdr:colOff>
      <xdr:row>59</xdr:row>
      <xdr:rowOff>95260</xdr:rowOff>
    </xdr:from>
    <xdr:to>
      <xdr:col>4</xdr:col>
      <xdr:colOff>10965655</xdr:colOff>
      <xdr:row>63</xdr:row>
      <xdr:rowOff>2000261</xdr:rowOff>
    </xdr:to>
    <xdr:pic>
      <xdr:nvPicPr>
        <xdr:cNvPr id="9" name="92 Imagen" descr="http://www.siafa.com.ar/notas/nota125/n333_02.jpg">
          <a:extLst>
            <a:ext uri="{FF2B5EF4-FFF2-40B4-BE49-F238E27FC236}">
              <a16:creationId xmlns:a16="http://schemas.microsoft.com/office/drawing/2014/main" id="{0264987A-42FF-4183-8DAD-F3FCEDF8722C}"/>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176722" y="55740310"/>
          <a:ext cx="4286233" cy="5048251"/>
        </a:xfrm>
        <a:prstGeom prst="rect">
          <a:avLst/>
        </a:prstGeom>
        <a:noFill/>
        <a:ln>
          <a:noFill/>
        </a:ln>
      </xdr:spPr>
    </xdr:pic>
    <xdr:clientData/>
  </xdr:twoCellAnchor>
  <xdr:twoCellAnchor>
    <xdr:from>
      <xdr:col>4</xdr:col>
      <xdr:colOff>8655844</xdr:colOff>
      <xdr:row>54</xdr:row>
      <xdr:rowOff>285748</xdr:rowOff>
    </xdr:from>
    <xdr:to>
      <xdr:col>4</xdr:col>
      <xdr:colOff>10929938</xdr:colOff>
      <xdr:row>54</xdr:row>
      <xdr:rowOff>1119186</xdr:rowOff>
    </xdr:to>
    <xdr:sp macro="" textlink="">
      <xdr:nvSpPr>
        <xdr:cNvPr id="10" name="93 Llamada de flecha hacia abajo">
          <a:extLst>
            <a:ext uri="{FF2B5EF4-FFF2-40B4-BE49-F238E27FC236}">
              <a16:creationId xmlns:a16="http://schemas.microsoft.com/office/drawing/2014/main" id="{7DF3EA2C-304B-40EB-B0E7-B6F1205BF59C}"/>
            </a:ext>
          </a:extLst>
        </xdr:cNvPr>
        <xdr:cNvSpPr/>
      </xdr:nvSpPr>
      <xdr:spPr>
        <a:xfrm>
          <a:off x="25153144" y="48310798"/>
          <a:ext cx="2274094" cy="833438"/>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Revisar punto 9 de</a:t>
          </a:r>
          <a:r>
            <a:rPr lang="es-CO" sz="1400" b="1" baseline="0"/>
            <a:t> la explicación del proceso.</a:t>
          </a:r>
          <a:endParaRPr lang="es-CO" sz="1400" b="1"/>
        </a:p>
      </xdr:txBody>
    </xdr:sp>
    <xdr:clientData/>
  </xdr:twoCellAnchor>
  <xdr:twoCellAnchor editAs="oneCell">
    <xdr:from>
      <xdr:col>4</xdr:col>
      <xdr:colOff>452436</xdr:colOff>
      <xdr:row>64</xdr:row>
      <xdr:rowOff>273844</xdr:rowOff>
    </xdr:from>
    <xdr:to>
      <xdr:col>4</xdr:col>
      <xdr:colOff>9263062</xdr:colOff>
      <xdr:row>68</xdr:row>
      <xdr:rowOff>1190625</xdr:rowOff>
    </xdr:to>
    <xdr:pic>
      <xdr:nvPicPr>
        <xdr:cNvPr id="11" name="94 Imagen" descr="http://www.proteccioncivil.es/catalogo/carpeta02/carpeta22/guiatec/images/cuanti_fig2_14.gif">
          <a:extLst>
            <a:ext uri="{FF2B5EF4-FFF2-40B4-BE49-F238E27FC236}">
              <a16:creationId xmlns:a16="http://schemas.microsoft.com/office/drawing/2014/main" id="{1295F0B9-FD68-4249-9864-14E67611A33F}"/>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49736" y="61433869"/>
          <a:ext cx="8810626" cy="3069431"/>
        </a:xfrm>
        <a:prstGeom prst="rect">
          <a:avLst/>
        </a:prstGeom>
        <a:noFill/>
        <a:ln>
          <a:noFill/>
        </a:ln>
      </xdr:spPr>
    </xdr:pic>
    <xdr:clientData/>
  </xdr:twoCellAnchor>
  <xdr:twoCellAnchor editAs="oneCell">
    <xdr:from>
      <xdr:col>4</xdr:col>
      <xdr:colOff>6798469</xdr:colOff>
      <xdr:row>69</xdr:row>
      <xdr:rowOff>83344</xdr:rowOff>
    </xdr:from>
    <xdr:to>
      <xdr:col>4</xdr:col>
      <xdr:colOff>10906125</xdr:colOff>
      <xdr:row>73</xdr:row>
      <xdr:rowOff>3098007</xdr:rowOff>
    </xdr:to>
    <xdr:pic>
      <xdr:nvPicPr>
        <xdr:cNvPr id="12" name="96 Imagen" descr="http://www.proteccioncivil.es/catalogo/carpeta02/carpeta22/guiatec/images/cuali_figura3_7.gif">
          <a:extLst>
            <a:ext uri="{FF2B5EF4-FFF2-40B4-BE49-F238E27FC236}">
              <a16:creationId xmlns:a16="http://schemas.microsoft.com/office/drawing/2014/main" id="{55722667-CE15-4981-902B-5083955A398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295769" y="65148619"/>
          <a:ext cx="4107656" cy="5033963"/>
        </a:xfrm>
        <a:prstGeom prst="rect">
          <a:avLst/>
        </a:prstGeom>
        <a:noFill/>
        <a:ln>
          <a:noFill/>
        </a:ln>
      </xdr:spPr>
    </xdr:pic>
    <xdr:clientData/>
  </xdr:twoCellAnchor>
  <xdr:twoCellAnchor editAs="oneCell">
    <xdr:from>
      <xdr:col>4</xdr:col>
      <xdr:colOff>369094</xdr:colOff>
      <xdr:row>69</xdr:row>
      <xdr:rowOff>202405</xdr:rowOff>
    </xdr:from>
    <xdr:to>
      <xdr:col>4</xdr:col>
      <xdr:colOff>6881811</xdr:colOff>
      <xdr:row>73</xdr:row>
      <xdr:rowOff>3071812</xdr:rowOff>
    </xdr:to>
    <xdr:pic>
      <xdr:nvPicPr>
        <xdr:cNvPr id="13" name="97 Imagen">
          <a:extLst>
            <a:ext uri="{FF2B5EF4-FFF2-40B4-BE49-F238E27FC236}">
              <a16:creationId xmlns:a16="http://schemas.microsoft.com/office/drawing/2014/main" id="{918186F6-73BA-49EE-8C38-C8FBFAFC32B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866394" y="65267680"/>
          <a:ext cx="6512717" cy="4888707"/>
        </a:xfrm>
        <a:prstGeom prst="rect">
          <a:avLst/>
        </a:prstGeom>
      </xdr:spPr>
    </xdr:pic>
    <xdr:clientData/>
  </xdr:twoCellAnchor>
  <xdr:twoCellAnchor editAs="oneCell">
    <xdr:from>
      <xdr:col>4</xdr:col>
      <xdr:colOff>773908</xdr:colOff>
      <xdr:row>74</xdr:row>
      <xdr:rowOff>92473</xdr:rowOff>
    </xdr:from>
    <xdr:to>
      <xdr:col>4</xdr:col>
      <xdr:colOff>10477500</xdr:colOff>
      <xdr:row>78</xdr:row>
      <xdr:rowOff>1811156</xdr:rowOff>
    </xdr:to>
    <xdr:pic>
      <xdr:nvPicPr>
        <xdr:cNvPr id="14" name="100 Imagen">
          <a:extLst>
            <a:ext uri="{FF2B5EF4-FFF2-40B4-BE49-F238E27FC236}">
              <a16:creationId xmlns:a16="http://schemas.microsoft.com/office/drawing/2014/main" id="{6C8193D4-A438-48BC-AC53-092A78BC36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71208" y="70815598"/>
          <a:ext cx="9703592" cy="4090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1631156</xdr:colOff>
      <xdr:row>79</xdr:row>
      <xdr:rowOff>83343</xdr:rowOff>
    </xdr:from>
    <xdr:to>
      <xdr:col>4</xdr:col>
      <xdr:colOff>9441656</xdr:colOff>
      <xdr:row>83</xdr:row>
      <xdr:rowOff>3488531</xdr:rowOff>
    </xdr:to>
    <xdr:pic>
      <xdr:nvPicPr>
        <xdr:cNvPr id="15" name="101 Imagen" descr="C:\Users\emrojas\Pictures\riesgos 2.jpg">
          <a:extLst>
            <a:ext uri="{FF2B5EF4-FFF2-40B4-BE49-F238E27FC236}">
              <a16:creationId xmlns:a16="http://schemas.microsoft.com/office/drawing/2014/main" id="{A4BDFA35-743F-42B4-94E5-2CA8E8F6A5D1}"/>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128456" y="75197493"/>
          <a:ext cx="7810500" cy="5376863"/>
        </a:xfrm>
        <a:prstGeom prst="rect">
          <a:avLst/>
        </a:prstGeom>
        <a:noFill/>
        <a:ln>
          <a:noFill/>
        </a:ln>
      </xdr:spPr>
    </xdr:pic>
    <xdr:clientData/>
  </xdr:twoCellAnchor>
  <xdr:twoCellAnchor editAs="oneCell">
    <xdr:from>
      <xdr:col>4</xdr:col>
      <xdr:colOff>219414</xdr:colOff>
      <xdr:row>84</xdr:row>
      <xdr:rowOff>177766</xdr:rowOff>
    </xdr:from>
    <xdr:to>
      <xdr:col>4</xdr:col>
      <xdr:colOff>11017250</xdr:colOff>
      <xdr:row>88</xdr:row>
      <xdr:rowOff>2698750</xdr:rowOff>
    </xdr:to>
    <xdr:pic>
      <xdr:nvPicPr>
        <xdr:cNvPr id="16" name="4 Imagen">
          <a:extLst>
            <a:ext uri="{FF2B5EF4-FFF2-40B4-BE49-F238E27FC236}">
              <a16:creationId xmlns:a16="http://schemas.microsoft.com/office/drawing/2014/main" id="{A7EC6754-9D94-49C9-B57F-F1CE3FE850E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6716714" y="81045016"/>
          <a:ext cx="10797836" cy="4654584"/>
        </a:xfrm>
        <a:prstGeom prst="rect">
          <a:avLst/>
        </a:prstGeom>
      </xdr:spPr>
    </xdr:pic>
    <xdr:clientData/>
  </xdr:twoCellAnchor>
  <xdr:twoCellAnchor editAs="oneCell">
    <xdr:from>
      <xdr:col>4</xdr:col>
      <xdr:colOff>38100</xdr:colOff>
      <xdr:row>7</xdr:row>
      <xdr:rowOff>276224</xdr:rowOff>
    </xdr:from>
    <xdr:to>
      <xdr:col>4</xdr:col>
      <xdr:colOff>6724650</xdr:colOff>
      <xdr:row>16</xdr:row>
      <xdr:rowOff>2446</xdr:rowOff>
    </xdr:to>
    <xdr:pic>
      <xdr:nvPicPr>
        <xdr:cNvPr id="17" name="10 Imagen">
          <a:extLst>
            <a:ext uri="{FF2B5EF4-FFF2-40B4-BE49-F238E27FC236}">
              <a16:creationId xmlns:a16="http://schemas.microsoft.com/office/drawing/2014/main" id="{FDA7D186-5320-4C59-958E-159A5144CBDC}"/>
            </a:ext>
          </a:extLst>
        </xdr:cNvPr>
        <xdr:cNvPicPr>
          <a:picLocks noChangeAspect="1"/>
        </xdr:cNvPicPr>
      </xdr:nvPicPr>
      <xdr:blipFill>
        <a:blip xmlns:r="http://schemas.openxmlformats.org/officeDocument/2006/relationships" r:embed="rId13"/>
        <a:stretch>
          <a:fillRect/>
        </a:stretch>
      </xdr:blipFill>
      <xdr:spPr>
        <a:xfrm>
          <a:off x="16535400" y="1619249"/>
          <a:ext cx="6686550" cy="3983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590282</xdr:colOff>
      <xdr:row>1</xdr:row>
      <xdr:rowOff>137381</xdr:rowOff>
    </xdr:from>
    <xdr:to>
      <xdr:col>23</xdr:col>
      <xdr:colOff>2352462</xdr:colOff>
      <xdr:row>3</xdr:row>
      <xdr:rowOff>254894</xdr:rowOff>
    </xdr:to>
    <xdr:pic>
      <xdr:nvPicPr>
        <xdr:cNvPr id="4" name="Imagen 16">
          <a:extLst>
            <a:ext uri="{FF2B5EF4-FFF2-40B4-BE49-F238E27FC236}">
              <a16:creationId xmlns:a16="http://schemas.microsoft.com/office/drawing/2014/main" id="{2DA03373-FAD1-4411-9E1E-F447AFC2B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71127" y="338613"/>
          <a:ext cx="1762180" cy="1056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281057</xdr:colOff>
      <xdr:row>1</xdr:row>
      <xdr:rowOff>65959</xdr:rowOff>
    </xdr:from>
    <xdr:to>
      <xdr:col>1</xdr:col>
      <xdr:colOff>1717185</xdr:colOff>
      <xdr:row>3</xdr:row>
      <xdr:rowOff>399334</xdr:rowOff>
    </xdr:to>
    <xdr:pic>
      <xdr:nvPicPr>
        <xdr:cNvPr id="6" name="Imagen 1">
          <a:extLst>
            <a:ext uri="{FF2B5EF4-FFF2-40B4-BE49-F238E27FC236}">
              <a16:creationId xmlns:a16="http://schemas.microsoft.com/office/drawing/2014/main" id="{2F961B96-B5AE-4257-BB3A-142363F37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1555" t="52827" r="67244" b="21513"/>
        <a:stretch>
          <a:fillRect/>
        </a:stretch>
      </xdr:blipFill>
      <xdr:spPr bwMode="auto">
        <a:xfrm>
          <a:off x="374965" y="267191"/>
          <a:ext cx="1436128" cy="127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Gerencia%20de%20Riesgos\PAAC\2020\Mapa%20de%20Riesgos%20de%20Corrupci&#243;n%202020%20versi&#243;n%20para%20public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etrodebogotagovco-my.sharepoint.com/personal/hector_lopez_metrodebogota_gov_co/Documents/Documentos/Act_2019/Cronograma/Productos/06%20Junio/130_15_INFORMES/130_15_5_Informes%20Gesti&#243;n/MR%20EMG%20OCI/Insumos/MR_FOficial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rolina.molina\AppData\Local\Microsoft\Windows\INetCache\Content.Outlook\323ESRHD\202001%20Ejecuci&#243;n%20de%20proye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Contexto"/>
      <sheetName val="Técnicas y Orientacione Grales."/>
      <sheetName val="Riesgos de gestión"/>
      <sheetName val="Riesgos de corrupción"/>
      <sheetName val="Riesgos seguridad digital"/>
      <sheetName val="Matriz"/>
      <sheetName val="Matriz Print"/>
      <sheetName val="Mapa de Riesgos"/>
    </sheetNames>
    <sheetDataSet>
      <sheetData sheetId="0">
        <row r="100">
          <cell r="B100" t="str">
            <v>OPCIONES DE RESPUESTA CONTROLES</v>
          </cell>
          <cell r="C100" t="str">
            <v>Calificación</v>
          </cell>
        </row>
        <row r="101">
          <cell r="B101" t="str">
            <v>Asignado</v>
          </cell>
          <cell r="C101">
            <v>15</v>
          </cell>
        </row>
        <row r="102">
          <cell r="B102" t="str">
            <v>No asignado</v>
          </cell>
          <cell r="C102">
            <v>0</v>
          </cell>
        </row>
        <row r="103">
          <cell r="B103" t="str">
            <v>Adecuado</v>
          </cell>
          <cell r="C103">
            <v>15</v>
          </cell>
        </row>
        <row r="104">
          <cell r="B104" t="str">
            <v>Inadecuado</v>
          </cell>
          <cell r="C104">
            <v>0</v>
          </cell>
        </row>
        <row r="105">
          <cell r="B105" t="str">
            <v>Oportuna</v>
          </cell>
          <cell r="C105">
            <v>15</v>
          </cell>
        </row>
        <row r="106">
          <cell r="B106" t="str">
            <v>Inoportuna</v>
          </cell>
          <cell r="C106">
            <v>0</v>
          </cell>
        </row>
        <row r="107">
          <cell r="B107" t="str">
            <v>Prevenir</v>
          </cell>
          <cell r="C107">
            <v>15</v>
          </cell>
        </row>
        <row r="108">
          <cell r="B108" t="str">
            <v>Detectar</v>
          </cell>
          <cell r="C108">
            <v>10</v>
          </cell>
        </row>
        <row r="109">
          <cell r="B109" t="str">
            <v>No es un control</v>
          </cell>
          <cell r="C109">
            <v>0</v>
          </cell>
        </row>
        <row r="110">
          <cell r="B110" t="str">
            <v>Confiable</v>
          </cell>
          <cell r="C110">
            <v>15</v>
          </cell>
        </row>
        <row r="111">
          <cell r="B111" t="str">
            <v>No confiable</v>
          </cell>
          <cell r="C111">
            <v>0</v>
          </cell>
        </row>
        <row r="112">
          <cell r="B112" t="str">
            <v>Se investigan y resuelven oportunamente</v>
          </cell>
          <cell r="C112">
            <v>15</v>
          </cell>
        </row>
        <row r="113">
          <cell r="B113" t="str">
            <v>No se investigan y resuelven oportunamente</v>
          </cell>
          <cell r="C113">
            <v>0</v>
          </cell>
        </row>
        <row r="114">
          <cell r="B114" t="str">
            <v>Completa</v>
          </cell>
          <cell r="C114">
            <v>10</v>
          </cell>
        </row>
        <row r="115">
          <cell r="B115" t="str">
            <v>Incompleta</v>
          </cell>
          <cell r="C115">
            <v>5</v>
          </cell>
        </row>
        <row r="116">
          <cell r="B116" t="str">
            <v>No existe</v>
          </cell>
          <cell r="C116">
            <v>0</v>
          </cell>
        </row>
        <row r="120">
          <cell r="B120" t="str">
            <v>Fuerte</v>
          </cell>
          <cell r="C120">
            <v>96</v>
          </cell>
          <cell r="D120">
            <v>100</v>
          </cell>
        </row>
        <row r="121">
          <cell r="B121" t="str">
            <v>Moderado</v>
          </cell>
          <cell r="C121">
            <v>86</v>
          </cell>
          <cell r="D121">
            <v>95</v>
          </cell>
        </row>
        <row r="122">
          <cell r="B122" t="str">
            <v>Débil</v>
          </cell>
          <cell r="C122">
            <v>0</v>
          </cell>
          <cell r="D122">
            <v>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Instrucciones"/>
      <sheetName val="Matriz"/>
      <sheetName val="Mapa de Riesgo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Contexto"/>
      <sheetName val="Técnicas y Orientacione Grales."/>
      <sheetName val="Riesgos de gestión"/>
      <sheetName val="Riesgos de corrupción"/>
      <sheetName val="Riesgos seguridad digital"/>
      <sheetName val="Matriz"/>
      <sheetName val="Matriz Print"/>
      <sheetName val="Mapa de Riesgos"/>
    </sheetNames>
    <sheetDataSet>
      <sheetData sheetId="0"/>
      <sheetData sheetId="1"/>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A87D0-BAA6-433C-8BFC-AABB8CF70883}">
  <dimension ref="A2:N324"/>
  <sheetViews>
    <sheetView showGridLines="0" zoomScale="80" zoomScaleNormal="80" workbookViewId="0">
      <selection activeCell="C8" sqref="C8:H21"/>
    </sheetView>
  </sheetViews>
  <sheetFormatPr baseColWidth="10" defaultRowHeight="15" x14ac:dyDescent="0.25"/>
  <cols>
    <col min="1" max="1" width="0.85546875" customWidth="1"/>
    <col min="2" max="2" width="37" style="8" bestFit="1" customWidth="1"/>
    <col min="3" max="3" width="63.28515625" style="7" customWidth="1"/>
    <col min="4" max="4" width="28.85546875" customWidth="1"/>
    <col min="5" max="5" width="28.7109375" style="7" customWidth="1"/>
    <col min="6" max="6" width="28.28515625" customWidth="1"/>
    <col min="8" max="8" width="11.85546875" bestFit="1" customWidth="1"/>
    <col min="9" max="9" width="25" bestFit="1" customWidth="1"/>
    <col min="10" max="10" width="31.5703125" bestFit="1" customWidth="1"/>
    <col min="11" max="11" width="37.28515625" customWidth="1"/>
    <col min="12" max="12" width="42.140625" customWidth="1"/>
    <col min="13" max="14" width="50.7109375" customWidth="1"/>
  </cols>
  <sheetData>
    <row r="2" spans="2:14" s="47" customFormat="1" ht="15.75" thickBot="1" x14ac:dyDescent="0.3">
      <c r="B2" s="49" t="s">
        <v>5</v>
      </c>
      <c r="C2" s="50"/>
      <c r="E2" s="48"/>
      <c r="H2" s="65" t="s">
        <v>182</v>
      </c>
      <c r="I2" s="66"/>
      <c r="J2" s="66"/>
      <c r="K2" s="66"/>
      <c r="L2" s="66"/>
      <c r="M2" s="66"/>
      <c r="N2" s="66"/>
    </row>
    <row r="3" spans="2:14" s="10" customFormat="1" ht="30.75" thickBot="1" x14ac:dyDescent="0.3">
      <c r="B3" s="17" t="s">
        <v>77</v>
      </c>
      <c r="C3" s="3" t="s">
        <v>17</v>
      </c>
      <c r="E3" s="9"/>
      <c r="H3" s="23" t="s">
        <v>2</v>
      </c>
      <c r="I3" s="64" t="s">
        <v>116</v>
      </c>
      <c r="J3" s="64" t="s">
        <v>117</v>
      </c>
      <c r="K3" s="64" t="s">
        <v>118</v>
      </c>
      <c r="L3" s="64" t="s">
        <v>119</v>
      </c>
      <c r="M3" s="64" t="s">
        <v>120</v>
      </c>
      <c r="N3" s="64" t="s">
        <v>121</v>
      </c>
    </row>
    <row r="4" spans="2:14" ht="120" x14ac:dyDescent="0.25">
      <c r="B4" s="15" t="s">
        <v>23</v>
      </c>
      <c r="C4" s="58" t="s">
        <v>18</v>
      </c>
      <c r="H4" s="11">
        <v>1</v>
      </c>
      <c r="I4" s="56" t="s">
        <v>72</v>
      </c>
      <c r="J4" s="56" t="s">
        <v>122</v>
      </c>
      <c r="K4" s="63" t="s">
        <v>124</v>
      </c>
      <c r="L4" s="63"/>
      <c r="M4" s="56" t="s">
        <v>716</v>
      </c>
      <c r="N4" s="56" t="s">
        <v>717</v>
      </c>
    </row>
    <row r="5" spans="2:14" ht="135" x14ac:dyDescent="0.25">
      <c r="B5" s="15" t="s">
        <v>83</v>
      </c>
      <c r="C5" s="58" t="s">
        <v>84</v>
      </c>
      <c r="H5" s="11">
        <f>+IF(I5="","",IF(K5=K4,H4,H4+1))</f>
        <v>2</v>
      </c>
      <c r="I5" s="56" t="s">
        <v>68</v>
      </c>
      <c r="J5" s="56" t="s">
        <v>122</v>
      </c>
      <c r="K5" s="63" t="s">
        <v>127</v>
      </c>
      <c r="L5" s="63"/>
      <c r="M5" s="56" t="s">
        <v>128</v>
      </c>
      <c r="N5" s="56" t="s">
        <v>718</v>
      </c>
    </row>
    <row r="6" spans="2:14" ht="120" x14ac:dyDescent="0.25">
      <c r="B6" s="11" t="s">
        <v>24</v>
      </c>
      <c r="C6" s="56" t="s">
        <v>22</v>
      </c>
      <c r="H6" s="11">
        <f t="shared" ref="H6:H69" si="0">+IF(I6="","",IF(K6=K5,H5,H5+1))</f>
        <v>3</v>
      </c>
      <c r="I6" s="56" t="s">
        <v>64</v>
      </c>
      <c r="J6" s="56" t="s">
        <v>122</v>
      </c>
      <c r="K6" s="63" t="s">
        <v>207</v>
      </c>
      <c r="L6" s="63"/>
      <c r="M6" s="56" t="s">
        <v>208</v>
      </c>
      <c r="N6" s="56" t="s">
        <v>209</v>
      </c>
    </row>
    <row r="7" spans="2:14" ht="180" x14ac:dyDescent="0.25">
      <c r="B7" s="11" t="s">
        <v>25</v>
      </c>
      <c r="C7" s="56" t="s">
        <v>27</v>
      </c>
      <c r="H7" s="11">
        <f t="shared" si="0"/>
        <v>4</v>
      </c>
      <c r="I7" s="56" t="s">
        <v>60</v>
      </c>
      <c r="J7" s="56" t="s">
        <v>122</v>
      </c>
      <c r="K7" s="63" t="s">
        <v>125</v>
      </c>
      <c r="L7" s="63"/>
      <c r="M7" s="56" t="s">
        <v>719</v>
      </c>
      <c r="N7" s="56" t="s">
        <v>126</v>
      </c>
    </row>
    <row r="8" spans="2:14" ht="90" x14ac:dyDescent="0.25">
      <c r="B8" s="11" t="s">
        <v>16</v>
      </c>
      <c r="C8" s="56" t="s">
        <v>87</v>
      </c>
      <c r="H8" s="11">
        <f t="shared" si="0"/>
        <v>5</v>
      </c>
      <c r="I8" s="56" t="s">
        <v>196</v>
      </c>
      <c r="J8" s="56" t="s">
        <v>122</v>
      </c>
      <c r="K8" s="63" t="s">
        <v>123</v>
      </c>
      <c r="L8" s="63"/>
      <c r="M8" s="56" t="s">
        <v>720</v>
      </c>
      <c r="N8" s="56" t="s">
        <v>721</v>
      </c>
    </row>
    <row r="9" spans="2:14" ht="75" x14ac:dyDescent="0.25">
      <c r="B9" s="11" t="s">
        <v>86</v>
      </c>
      <c r="C9" s="56" t="s">
        <v>85</v>
      </c>
      <c r="H9" s="11">
        <f t="shared" si="0"/>
        <v>6</v>
      </c>
      <c r="I9" s="56" t="s">
        <v>60</v>
      </c>
      <c r="J9" s="56" t="s">
        <v>129</v>
      </c>
      <c r="K9" s="63" t="s">
        <v>130</v>
      </c>
      <c r="L9" s="63"/>
      <c r="M9" s="56" t="s">
        <v>722</v>
      </c>
      <c r="N9" s="56" t="s">
        <v>723</v>
      </c>
    </row>
    <row r="10" spans="2:14" ht="60" x14ac:dyDescent="0.25">
      <c r="B10" s="11" t="s">
        <v>19</v>
      </c>
      <c r="C10" s="56" t="s">
        <v>28</v>
      </c>
      <c r="H10" s="11">
        <f t="shared" si="0"/>
        <v>6</v>
      </c>
      <c r="I10" s="56" t="s">
        <v>60</v>
      </c>
      <c r="J10" s="56" t="s">
        <v>129</v>
      </c>
      <c r="K10" s="63" t="s">
        <v>130</v>
      </c>
      <c r="L10" s="63" t="s">
        <v>131</v>
      </c>
      <c r="M10" s="56" t="s">
        <v>724</v>
      </c>
      <c r="N10" s="56" t="s">
        <v>725</v>
      </c>
    </row>
    <row r="11" spans="2:14" ht="75" x14ac:dyDescent="0.25">
      <c r="B11" s="11" t="s">
        <v>26</v>
      </c>
      <c r="C11" s="56" t="s">
        <v>29</v>
      </c>
      <c r="H11" s="11">
        <f t="shared" si="0"/>
        <v>6</v>
      </c>
      <c r="I11" s="56" t="s">
        <v>60</v>
      </c>
      <c r="J11" s="56" t="s">
        <v>129</v>
      </c>
      <c r="K11" s="63" t="s">
        <v>130</v>
      </c>
      <c r="L11" s="63" t="s">
        <v>132</v>
      </c>
      <c r="M11" s="56" t="s">
        <v>726</v>
      </c>
      <c r="N11" s="56" t="s">
        <v>727</v>
      </c>
    </row>
    <row r="12" spans="2:14" ht="135" x14ac:dyDescent="0.25">
      <c r="B12" s="11" t="s">
        <v>88</v>
      </c>
      <c r="C12" s="56" t="s">
        <v>90</v>
      </c>
      <c r="H12" s="11">
        <f t="shared" si="0"/>
        <v>7</v>
      </c>
      <c r="I12" s="56" t="s">
        <v>64</v>
      </c>
      <c r="J12" s="56" t="s">
        <v>129</v>
      </c>
      <c r="K12" s="63" t="s">
        <v>191</v>
      </c>
      <c r="L12" s="63"/>
      <c r="M12" s="56" t="s">
        <v>192</v>
      </c>
      <c r="N12" s="56" t="s">
        <v>193</v>
      </c>
    </row>
    <row r="13" spans="2:14" ht="120" x14ac:dyDescent="0.25">
      <c r="B13" s="11" t="s">
        <v>89</v>
      </c>
      <c r="C13" s="56" t="s">
        <v>30</v>
      </c>
      <c r="H13" s="11">
        <f t="shared" si="0"/>
        <v>8</v>
      </c>
      <c r="I13" s="56" t="s">
        <v>64</v>
      </c>
      <c r="J13" s="56" t="s">
        <v>129</v>
      </c>
      <c r="K13" s="63" t="s">
        <v>190</v>
      </c>
      <c r="L13" s="63"/>
      <c r="M13" s="56" t="s">
        <v>194</v>
      </c>
      <c r="N13" s="56" t="s">
        <v>195</v>
      </c>
    </row>
    <row r="14" spans="2:14" ht="127.5" customHeight="1" x14ac:dyDescent="0.25">
      <c r="B14" s="11" t="s">
        <v>20</v>
      </c>
      <c r="C14" s="56" t="s">
        <v>31</v>
      </c>
      <c r="H14" s="11">
        <f t="shared" si="0"/>
        <v>9</v>
      </c>
      <c r="I14" s="56" t="s">
        <v>64</v>
      </c>
      <c r="J14" s="63" t="s">
        <v>129</v>
      </c>
      <c r="K14" s="63" t="s">
        <v>187</v>
      </c>
      <c r="L14" s="63"/>
      <c r="M14" s="63" t="s">
        <v>188</v>
      </c>
      <c r="N14" s="63" t="s">
        <v>189</v>
      </c>
    </row>
    <row r="15" spans="2:14" ht="162" customHeight="1" thickBot="1" x14ac:dyDescent="0.3">
      <c r="B15" s="13" t="s">
        <v>21</v>
      </c>
      <c r="C15" s="57" t="s">
        <v>32</v>
      </c>
      <c r="H15" s="11">
        <f t="shared" si="0"/>
        <v>9</v>
      </c>
      <c r="I15" s="63" t="s">
        <v>64</v>
      </c>
      <c r="J15" s="63" t="s">
        <v>129</v>
      </c>
      <c r="K15" s="63" t="s">
        <v>187</v>
      </c>
      <c r="L15" s="63" t="s">
        <v>210</v>
      </c>
      <c r="M15" s="63" t="s">
        <v>728</v>
      </c>
      <c r="N15" s="63" t="s">
        <v>729</v>
      </c>
    </row>
    <row r="16" spans="2:14" ht="120" x14ac:dyDescent="0.25">
      <c r="H16" s="11">
        <f t="shared" si="0"/>
        <v>10</v>
      </c>
      <c r="I16" s="56" t="s">
        <v>70</v>
      </c>
      <c r="J16" s="56" t="s">
        <v>133</v>
      </c>
      <c r="K16" s="63" t="s">
        <v>150</v>
      </c>
      <c r="L16" s="63"/>
      <c r="M16" s="56" t="s">
        <v>151</v>
      </c>
      <c r="N16" s="56" t="s">
        <v>152</v>
      </c>
    </row>
    <row r="17" spans="1:14" ht="87.75" customHeight="1" thickBot="1" x14ac:dyDescent="0.3">
      <c r="B17" s="19" t="s">
        <v>0</v>
      </c>
      <c r="C17" s="20"/>
      <c r="D17" s="21"/>
      <c r="E17" s="20"/>
      <c r="H17" s="11">
        <f t="shared" si="0"/>
        <v>10</v>
      </c>
      <c r="I17" s="56" t="s">
        <v>70</v>
      </c>
      <c r="J17" s="56" t="s">
        <v>133</v>
      </c>
      <c r="K17" s="63" t="s">
        <v>150</v>
      </c>
      <c r="L17" s="63" t="s">
        <v>153</v>
      </c>
      <c r="M17" s="56" t="s">
        <v>154</v>
      </c>
      <c r="N17" s="56" t="s">
        <v>155</v>
      </c>
    </row>
    <row r="18" spans="1:14" ht="90.75" thickBot="1" x14ac:dyDescent="0.3">
      <c r="B18" s="17" t="s">
        <v>37</v>
      </c>
      <c r="C18" s="162" t="s">
        <v>38</v>
      </c>
      <c r="D18" s="17" t="s">
        <v>39</v>
      </c>
      <c r="E18" s="162" t="s">
        <v>40</v>
      </c>
      <c r="H18" s="11">
        <f t="shared" si="0"/>
        <v>10</v>
      </c>
      <c r="I18" s="56" t="s">
        <v>70</v>
      </c>
      <c r="J18" s="56" t="s">
        <v>133</v>
      </c>
      <c r="K18" s="63" t="s">
        <v>150</v>
      </c>
      <c r="L18" s="63" t="s">
        <v>156</v>
      </c>
      <c r="M18" s="56" t="s">
        <v>157</v>
      </c>
      <c r="N18" s="56" t="s">
        <v>158</v>
      </c>
    </row>
    <row r="19" spans="1:14" ht="284.25" customHeight="1" x14ac:dyDescent="0.25">
      <c r="B19" s="146">
        <v>1</v>
      </c>
      <c r="C19" s="58" t="s">
        <v>41</v>
      </c>
      <c r="D19" s="15" t="s">
        <v>91</v>
      </c>
      <c r="E19" s="58" t="s">
        <v>42</v>
      </c>
      <c r="H19" s="11">
        <f t="shared" si="0"/>
        <v>11</v>
      </c>
      <c r="I19" s="63" t="s">
        <v>60</v>
      </c>
      <c r="J19" s="63" t="s">
        <v>133</v>
      </c>
      <c r="K19" s="63" t="s">
        <v>166</v>
      </c>
      <c r="L19" s="63"/>
      <c r="M19" s="63" t="s">
        <v>167</v>
      </c>
      <c r="N19" s="63" t="s">
        <v>168</v>
      </c>
    </row>
    <row r="20" spans="1:14" ht="345" x14ac:dyDescent="0.25">
      <c r="B20" s="142">
        <v>2</v>
      </c>
      <c r="C20" s="56" t="s">
        <v>43</v>
      </c>
      <c r="D20" s="11" t="s">
        <v>33</v>
      </c>
      <c r="E20" s="56" t="s">
        <v>44</v>
      </c>
      <c r="H20" s="11">
        <f t="shared" si="0"/>
        <v>11</v>
      </c>
      <c r="I20" s="56" t="s">
        <v>60</v>
      </c>
      <c r="J20" s="56" t="s">
        <v>133</v>
      </c>
      <c r="K20" s="63" t="s">
        <v>166</v>
      </c>
      <c r="L20" s="63" t="s">
        <v>211</v>
      </c>
      <c r="M20" s="56" t="s">
        <v>212</v>
      </c>
      <c r="N20" s="56" t="s">
        <v>213</v>
      </c>
    </row>
    <row r="21" spans="1:14" ht="60" x14ac:dyDescent="0.25">
      <c r="B21" s="142">
        <v>3</v>
      </c>
      <c r="C21" s="56" t="s">
        <v>92</v>
      </c>
      <c r="D21" s="11" t="s">
        <v>34</v>
      </c>
      <c r="E21" s="56" t="s">
        <v>45</v>
      </c>
      <c r="H21" s="11">
        <f t="shared" si="0"/>
        <v>11</v>
      </c>
      <c r="I21" s="56" t="s">
        <v>60</v>
      </c>
      <c r="J21" s="56" t="s">
        <v>133</v>
      </c>
      <c r="K21" s="63" t="s">
        <v>166</v>
      </c>
      <c r="L21" s="63" t="s">
        <v>214</v>
      </c>
      <c r="M21" s="56" t="s">
        <v>215</v>
      </c>
      <c r="N21" s="56" t="s">
        <v>216</v>
      </c>
    </row>
    <row r="22" spans="1:14" ht="150" x14ac:dyDescent="0.25">
      <c r="B22" s="142">
        <v>4</v>
      </c>
      <c r="C22" s="56" t="s">
        <v>46</v>
      </c>
      <c r="D22" s="11" t="s">
        <v>35</v>
      </c>
      <c r="E22" s="56" t="s">
        <v>47</v>
      </c>
      <c r="H22" s="11">
        <f t="shared" si="0"/>
        <v>12</v>
      </c>
      <c r="I22" s="56" t="s">
        <v>79</v>
      </c>
      <c r="J22" s="56" t="s">
        <v>133</v>
      </c>
      <c r="K22" s="63" t="s">
        <v>136</v>
      </c>
      <c r="L22" s="63"/>
      <c r="M22" s="56" t="s">
        <v>730</v>
      </c>
      <c r="N22" s="56" t="s">
        <v>731</v>
      </c>
    </row>
    <row r="23" spans="1:14" ht="75" customHeight="1" thickBot="1" x14ac:dyDescent="0.3">
      <c r="B23" s="143">
        <v>5</v>
      </c>
      <c r="C23" s="57" t="s">
        <v>48</v>
      </c>
      <c r="D23" s="13" t="s">
        <v>36</v>
      </c>
      <c r="E23" s="57" t="s">
        <v>49</v>
      </c>
      <c r="H23" s="11">
        <f t="shared" si="0"/>
        <v>13</v>
      </c>
      <c r="I23" s="56" t="s">
        <v>70</v>
      </c>
      <c r="J23" s="56" t="s">
        <v>133</v>
      </c>
      <c r="K23" s="63" t="s">
        <v>163</v>
      </c>
      <c r="L23" s="63"/>
      <c r="M23" s="56" t="s">
        <v>164</v>
      </c>
      <c r="N23" s="56" t="s">
        <v>165</v>
      </c>
    </row>
    <row r="24" spans="1:14" ht="78.75" customHeight="1" x14ac:dyDescent="0.25">
      <c r="H24" s="11">
        <f t="shared" si="0"/>
        <v>14</v>
      </c>
      <c r="I24" s="56" t="s">
        <v>70</v>
      </c>
      <c r="J24" s="56" t="s">
        <v>133</v>
      </c>
      <c r="K24" s="63" t="s">
        <v>137</v>
      </c>
      <c r="L24" s="63"/>
      <c r="M24" s="56" t="s">
        <v>138</v>
      </c>
      <c r="N24" s="56" t="s">
        <v>139</v>
      </c>
    </row>
    <row r="25" spans="1:14" s="76" customFormat="1" ht="60.75" thickBot="1" x14ac:dyDescent="0.3">
      <c r="A25"/>
      <c r="B25" s="19" t="s">
        <v>1</v>
      </c>
      <c r="C25" s="20"/>
      <c r="D25" s="21"/>
      <c r="E25" s="20"/>
      <c r="F25"/>
      <c r="G25"/>
      <c r="H25" s="11">
        <f t="shared" si="0"/>
        <v>14</v>
      </c>
      <c r="I25" s="56" t="s">
        <v>70</v>
      </c>
      <c r="J25" s="56" t="s">
        <v>133</v>
      </c>
      <c r="K25" s="63" t="s">
        <v>137</v>
      </c>
      <c r="L25" s="63" t="s">
        <v>140</v>
      </c>
      <c r="M25" s="56" t="s">
        <v>141</v>
      </c>
      <c r="N25" s="56" t="s">
        <v>142</v>
      </c>
    </row>
    <row r="26" spans="1:14" ht="108.75" customHeight="1" thickBot="1" x14ac:dyDescent="0.3">
      <c r="B26" s="17" t="s">
        <v>37</v>
      </c>
      <c r="C26" s="17" t="s">
        <v>93</v>
      </c>
      <c r="D26" s="17" t="s">
        <v>94</v>
      </c>
      <c r="E26" s="18" t="s">
        <v>39</v>
      </c>
      <c r="H26" s="11">
        <f t="shared" si="0"/>
        <v>14</v>
      </c>
      <c r="I26" s="56" t="s">
        <v>70</v>
      </c>
      <c r="J26" s="56" t="s">
        <v>133</v>
      </c>
      <c r="K26" s="63" t="s">
        <v>137</v>
      </c>
      <c r="L26" s="63" t="s">
        <v>143</v>
      </c>
      <c r="M26" s="56" t="s">
        <v>732</v>
      </c>
      <c r="N26" s="56" t="s">
        <v>144</v>
      </c>
    </row>
    <row r="27" spans="1:14" ht="120" x14ac:dyDescent="0.25">
      <c r="B27" s="146">
        <v>1</v>
      </c>
      <c r="C27" s="55" t="s">
        <v>95</v>
      </c>
      <c r="D27" s="58" t="s">
        <v>96</v>
      </c>
      <c r="E27" s="15" t="s">
        <v>50</v>
      </c>
      <c r="H27" s="11">
        <f t="shared" si="0"/>
        <v>14</v>
      </c>
      <c r="I27" s="56" t="s">
        <v>70</v>
      </c>
      <c r="J27" s="56" t="s">
        <v>133</v>
      </c>
      <c r="K27" s="63" t="s">
        <v>137</v>
      </c>
      <c r="L27" s="63" t="s">
        <v>145</v>
      </c>
      <c r="M27" s="56" t="s">
        <v>146</v>
      </c>
      <c r="N27" s="56" t="s">
        <v>147</v>
      </c>
    </row>
    <row r="28" spans="1:14" ht="165" x14ac:dyDescent="0.25">
      <c r="B28" s="142">
        <v>2</v>
      </c>
      <c r="C28" s="56" t="s">
        <v>97</v>
      </c>
      <c r="D28" s="56" t="s">
        <v>98</v>
      </c>
      <c r="E28" s="11" t="s">
        <v>51</v>
      </c>
      <c r="H28" s="11">
        <f t="shared" si="0"/>
        <v>14</v>
      </c>
      <c r="I28" s="56" t="s">
        <v>70</v>
      </c>
      <c r="J28" s="56" t="s">
        <v>133</v>
      </c>
      <c r="K28" s="63" t="s">
        <v>137</v>
      </c>
      <c r="L28" s="63" t="s">
        <v>148</v>
      </c>
      <c r="M28" s="56"/>
      <c r="N28" s="56"/>
    </row>
    <row r="29" spans="1:14" ht="330" x14ac:dyDescent="0.25">
      <c r="B29" s="142">
        <v>3</v>
      </c>
      <c r="C29" s="56" t="s">
        <v>99</v>
      </c>
      <c r="D29" s="12" t="s">
        <v>100</v>
      </c>
      <c r="E29" s="11" t="s">
        <v>52</v>
      </c>
      <c r="H29" s="11">
        <f t="shared" si="0"/>
        <v>14</v>
      </c>
      <c r="I29" s="56" t="s">
        <v>70</v>
      </c>
      <c r="J29" s="56" t="s">
        <v>133</v>
      </c>
      <c r="K29" s="63" t="s">
        <v>137</v>
      </c>
      <c r="L29" s="63" t="s">
        <v>149</v>
      </c>
      <c r="M29" s="56"/>
      <c r="N29" s="56"/>
    </row>
    <row r="30" spans="1:14" ht="270" x14ac:dyDescent="0.25">
      <c r="B30" s="142">
        <v>4</v>
      </c>
      <c r="C30" s="56" t="s">
        <v>101</v>
      </c>
      <c r="D30" s="12" t="s">
        <v>102</v>
      </c>
      <c r="E30" s="11" t="s">
        <v>53</v>
      </c>
      <c r="H30" s="11">
        <f t="shared" si="0"/>
        <v>15</v>
      </c>
      <c r="I30" s="56" t="s">
        <v>66</v>
      </c>
      <c r="J30" s="56" t="s">
        <v>133</v>
      </c>
      <c r="K30" s="63" t="s">
        <v>169</v>
      </c>
      <c r="L30" s="63"/>
      <c r="M30" s="56" t="s">
        <v>170</v>
      </c>
      <c r="N30" s="56" t="s">
        <v>171</v>
      </c>
    </row>
    <row r="31" spans="1:14" ht="255.75" thickBot="1" x14ac:dyDescent="0.3">
      <c r="B31" s="143">
        <v>5</v>
      </c>
      <c r="C31" s="57" t="s">
        <v>103</v>
      </c>
      <c r="D31" s="14" t="s">
        <v>104</v>
      </c>
      <c r="E31" s="13" t="s">
        <v>54</v>
      </c>
      <c r="H31" s="11">
        <f t="shared" si="0"/>
        <v>16</v>
      </c>
      <c r="I31" s="56" t="s">
        <v>70</v>
      </c>
      <c r="J31" s="56" t="s">
        <v>133</v>
      </c>
      <c r="K31" s="63" t="s">
        <v>197</v>
      </c>
      <c r="L31" s="63"/>
      <c r="M31" s="56" t="s">
        <v>159</v>
      </c>
      <c r="N31" s="56" t="s">
        <v>733</v>
      </c>
    </row>
    <row r="32" spans="1:14" ht="123" customHeight="1" x14ac:dyDescent="0.25">
      <c r="E32"/>
      <c r="H32" s="11">
        <f t="shared" si="0"/>
        <v>16</v>
      </c>
      <c r="I32" s="56" t="s">
        <v>70</v>
      </c>
      <c r="J32" s="56" t="s">
        <v>133</v>
      </c>
      <c r="K32" s="63" t="s">
        <v>197</v>
      </c>
      <c r="L32" s="63" t="s">
        <v>198</v>
      </c>
      <c r="M32" s="56" t="s">
        <v>199</v>
      </c>
      <c r="N32" s="56" t="s">
        <v>200</v>
      </c>
    </row>
    <row r="33" spans="2:14" ht="75.75" thickBot="1" x14ac:dyDescent="0.3">
      <c r="B33" s="19" t="s">
        <v>7</v>
      </c>
      <c r="C33" s="20"/>
      <c r="D33" s="21"/>
      <c r="E33" s="20"/>
      <c r="F33" s="21"/>
      <c r="H33" s="11">
        <f t="shared" si="0"/>
        <v>16</v>
      </c>
      <c r="I33" s="56" t="s">
        <v>70</v>
      </c>
      <c r="J33" s="56" t="s">
        <v>133</v>
      </c>
      <c r="K33" s="63" t="s">
        <v>197</v>
      </c>
      <c r="L33" s="63" t="s">
        <v>201</v>
      </c>
      <c r="M33" s="56" t="s">
        <v>202</v>
      </c>
      <c r="N33" s="56" t="s">
        <v>203</v>
      </c>
    </row>
    <row r="34" spans="2:14" ht="75.75" thickBot="1" x14ac:dyDescent="0.3">
      <c r="B34" s="17" t="s">
        <v>0</v>
      </c>
      <c r="C34" s="3" t="s">
        <v>1</v>
      </c>
      <c r="D34" s="3" t="s">
        <v>55</v>
      </c>
      <c r="E34" s="23" t="s">
        <v>7</v>
      </c>
      <c r="F34" s="23" t="s">
        <v>56</v>
      </c>
      <c r="H34" s="11">
        <f t="shared" si="0"/>
        <v>16</v>
      </c>
      <c r="I34" s="56" t="s">
        <v>70</v>
      </c>
      <c r="J34" s="56" t="s">
        <v>133</v>
      </c>
      <c r="K34" s="63" t="s">
        <v>197</v>
      </c>
      <c r="L34" s="63" t="s">
        <v>204</v>
      </c>
      <c r="M34" s="56" t="s">
        <v>205</v>
      </c>
      <c r="N34" s="56" t="s">
        <v>206</v>
      </c>
    </row>
    <row r="35" spans="2:14" ht="60.75" customHeight="1" x14ac:dyDescent="0.25">
      <c r="B35" s="146">
        <v>1</v>
      </c>
      <c r="C35" s="194">
        <v>1</v>
      </c>
      <c r="D35" s="194" t="str">
        <f>+CONCATENATE(B35,C35)</f>
        <v>11</v>
      </c>
      <c r="E35" s="146" t="s">
        <v>105</v>
      </c>
      <c r="F35" s="28"/>
      <c r="H35" s="11">
        <f t="shared" si="0"/>
        <v>17</v>
      </c>
      <c r="I35" s="56" t="s">
        <v>70</v>
      </c>
      <c r="J35" s="56" t="s">
        <v>133</v>
      </c>
      <c r="K35" s="63" t="s">
        <v>160</v>
      </c>
      <c r="L35" s="63"/>
      <c r="M35" s="56" t="s">
        <v>161</v>
      </c>
      <c r="N35" s="56" t="s">
        <v>162</v>
      </c>
    </row>
    <row r="36" spans="2:14" ht="60" x14ac:dyDescent="0.25">
      <c r="B36" s="142">
        <v>1</v>
      </c>
      <c r="C36" s="195">
        <v>2</v>
      </c>
      <c r="D36" s="195" t="str">
        <f t="shared" ref="D36:D62" si="1">+CONCATENATE(B36,C36)</f>
        <v>12</v>
      </c>
      <c r="E36" s="142" t="s">
        <v>105</v>
      </c>
      <c r="F36" s="24"/>
      <c r="H36" s="11">
        <f t="shared" si="0"/>
        <v>18</v>
      </c>
      <c r="I36" s="56" t="s">
        <v>70</v>
      </c>
      <c r="J36" s="56" t="s">
        <v>133</v>
      </c>
      <c r="K36" s="63" t="s">
        <v>186</v>
      </c>
      <c r="L36" s="63"/>
      <c r="M36" s="56" t="s">
        <v>134</v>
      </c>
      <c r="N36" s="56" t="s">
        <v>135</v>
      </c>
    </row>
    <row r="37" spans="2:14" ht="90" x14ac:dyDescent="0.25">
      <c r="B37" s="142">
        <v>1</v>
      </c>
      <c r="C37" s="195">
        <v>3</v>
      </c>
      <c r="D37" s="195" t="str">
        <f t="shared" si="1"/>
        <v>13</v>
      </c>
      <c r="E37" s="142" t="s">
        <v>52</v>
      </c>
      <c r="F37" s="25"/>
      <c r="H37" s="11">
        <f t="shared" si="0"/>
        <v>19</v>
      </c>
      <c r="I37" s="56" t="s">
        <v>70</v>
      </c>
      <c r="J37" s="56" t="s">
        <v>172</v>
      </c>
      <c r="K37" s="63" t="s">
        <v>173</v>
      </c>
      <c r="L37" s="63"/>
      <c r="M37" s="56" t="s">
        <v>174</v>
      </c>
      <c r="N37" s="56" t="s">
        <v>175</v>
      </c>
    </row>
    <row r="38" spans="2:14" ht="153.75" customHeight="1" x14ac:dyDescent="0.25">
      <c r="B38" s="142">
        <v>1</v>
      </c>
      <c r="C38" s="195">
        <v>4</v>
      </c>
      <c r="D38" s="195" t="str">
        <f t="shared" si="1"/>
        <v>14</v>
      </c>
      <c r="E38" s="142" t="s">
        <v>106</v>
      </c>
      <c r="F38" s="59"/>
      <c r="H38" s="11">
        <f t="shared" si="0"/>
        <v>20</v>
      </c>
      <c r="I38" s="63" t="s">
        <v>176</v>
      </c>
      <c r="J38" s="63" t="s">
        <v>172</v>
      </c>
      <c r="K38" s="63" t="s">
        <v>177</v>
      </c>
      <c r="L38" s="63"/>
      <c r="M38" s="63" t="s">
        <v>734</v>
      </c>
      <c r="N38" s="63" t="s">
        <v>735</v>
      </c>
    </row>
    <row r="39" spans="2:14" ht="111.75" customHeight="1" x14ac:dyDescent="0.25">
      <c r="B39" s="142">
        <v>1</v>
      </c>
      <c r="C39" s="195">
        <v>5</v>
      </c>
      <c r="D39" s="195" t="str">
        <f t="shared" si="1"/>
        <v>15</v>
      </c>
      <c r="E39" s="142" t="s">
        <v>107</v>
      </c>
      <c r="F39" s="26"/>
      <c r="H39" s="11">
        <f t="shared" si="0"/>
        <v>21</v>
      </c>
      <c r="I39" s="56" t="s">
        <v>68</v>
      </c>
      <c r="J39" s="56" t="s">
        <v>172</v>
      </c>
      <c r="K39" s="63" t="s">
        <v>178</v>
      </c>
      <c r="L39" s="63"/>
      <c r="M39" s="56" t="s">
        <v>179</v>
      </c>
      <c r="N39" s="56" t="s">
        <v>180</v>
      </c>
    </row>
    <row r="40" spans="2:14" ht="60" x14ac:dyDescent="0.25">
      <c r="B40" s="142">
        <v>2</v>
      </c>
      <c r="C40" s="195">
        <v>1</v>
      </c>
      <c r="D40" s="195" t="str">
        <f t="shared" si="1"/>
        <v>21</v>
      </c>
      <c r="E40" s="142" t="s">
        <v>105</v>
      </c>
      <c r="F40" s="24"/>
      <c r="H40" s="11">
        <f t="shared" si="0"/>
        <v>21</v>
      </c>
      <c r="I40" s="56" t="s">
        <v>68</v>
      </c>
      <c r="J40" s="56" t="s">
        <v>172</v>
      </c>
      <c r="K40" s="63" t="s">
        <v>178</v>
      </c>
      <c r="L40" s="63" t="s">
        <v>217</v>
      </c>
      <c r="M40" s="56" t="s">
        <v>218</v>
      </c>
      <c r="N40" s="56" t="s">
        <v>219</v>
      </c>
    </row>
    <row r="41" spans="2:14" ht="30" x14ac:dyDescent="0.25">
      <c r="B41" s="142">
        <v>2</v>
      </c>
      <c r="C41" s="195">
        <v>2</v>
      </c>
      <c r="D41" s="195" t="str">
        <f t="shared" si="1"/>
        <v>22</v>
      </c>
      <c r="E41" s="142" t="s">
        <v>105</v>
      </c>
      <c r="F41" s="24"/>
      <c r="H41" s="11">
        <f t="shared" si="0"/>
        <v>21</v>
      </c>
      <c r="I41" s="56" t="s">
        <v>68</v>
      </c>
      <c r="J41" s="56" t="s">
        <v>172</v>
      </c>
      <c r="K41" s="63" t="s">
        <v>178</v>
      </c>
      <c r="L41" s="63" t="s">
        <v>220</v>
      </c>
      <c r="M41" s="56" t="s">
        <v>221</v>
      </c>
      <c r="N41" s="56" t="s">
        <v>222</v>
      </c>
    </row>
    <row r="42" spans="2:14" x14ac:dyDescent="0.25">
      <c r="B42" s="142">
        <v>2</v>
      </c>
      <c r="C42" s="195">
        <v>3</v>
      </c>
      <c r="D42" s="195" t="str">
        <f t="shared" si="1"/>
        <v>23</v>
      </c>
      <c r="E42" s="142" t="s">
        <v>52</v>
      </c>
      <c r="F42" s="25"/>
      <c r="H42" s="11">
        <f t="shared" si="0"/>
        <v>22</v>
      </c>
      <c r="I42" s="56" t="s">
        <v>183</v>
      </c>
      <c r="J42" s="56" t="s">
        <v>184</v>
      </c>
      <c r="K42" s="63" t="s">
        <v>184</v>
      </c>
      <c r="L42" s="63"/>
      <c r="M42" s="56"/>
      <c r="N42" s="56"/>
    </row>
    <row r="43" spans="2:14" x14ac:dyDescent="0.25">
      <c r="B43" s="142">
        <v>2</v>
      </c>
      <c r="C43" s="195">
        <v>4</v>
      </c>
      <c r="D43" s="195" t="str">
        <f t="shared" si="1"/>
        <v>24</v>
      </c>
      <c r="E43" s="142" t="s">
        <v>106</v>
      </c>
      <c r="F43" s="59"/>
      <c r="H43" s="207"/>
      <c r="I43" s="63"/>
      <c r="J43" s="63"/>
      <c r="K43" s="63"/>
      <c r="L43" s="63"/>
      <c r="M43" s="63"/>
      <c r="N43" s="63"/>
    </row>
    <row r="44" spans="2:14" x14ac:dyDescent="0.25">
      <c r="B44" s="142">
        <v>2</v>
      </c>
      <c r="C44" s="195">
        <v>5</v>
      </c>
      <c r="D44" s="195" t="str">
        <f t="shared" si="1"/>
        <v>25</v>
      </c>
      <c r="E44" s="142" t="s">
        <v>107</v>
      </c>
      <c r="F44" s="26"/>
      <c r="H44" s="207"/>
      <c r="I44" s="63"/>
      <c r="J44" s="63"/>
      <c r="K44" s="63"/>
      <c r="L44" s="63"/>
      <c r="M44" s="63"/>
      <c r="N44" s="63"/>
    </row>
    <row r="45" spans="2:14" x14ac:dyDescent="0.25">
      <c r="B45" s="142">
        <v>3</v>
      </c>
      <c r="C45" s="195">
        <v>1</v>
      </c>
      <c r="D45" s="195" t="str">
        <f t="shared" si="1"/>
        <v>31</v>
      </c>
      <c r="E45" s="142" t="s">
        <v>105</v>
      </c>
      <c r="F45" s="24"/>
      <c r="H45" s="11"/>
      <c r="I45" s="56"/>
      <c r="J45" s="56"/>
      <c r="K45" s="63"/>
      <c r="L45" s="63"/>
      <c r="M45" s="56"/>
      <c r="N45" s="56"/>
    </row>
    <row r="46" spans="2:14" x14ac:dyDescent="0.25">
      <c r="B46" s="142">
        <v>3</v>
      </c>
      <c r="C46" s="195">
        <v>2</v>
      </c>
      <c r="D46" s="195" t="str">
        <f t="shared" si="1"/>
        <v>32</v>
      </c>
      <c r="E46" s="142" t="s">
        <v>52</v>
      </c>
      <c r="F46" s="25"/>
      <c r="H46" s="11"/>
      <c r="I46" s="56"/>
      <c r="J46" s="56"/>
      <c r="K46" s="63"/>
      <c r="L46" s="63"/>
      <c r="M46" s="56"/>
      <c r="N46" s="56"/>
    </row>
    <row r="47" spans="2:14" x14ac:dyDescent="0.25">
      <c r="B47" s="142">
        <v>3</v>
      </c>
      <c r="C47" s="195">
        <v>3</v>
      </c>
      <c r="D47" s="195" t="str">
        <f t="shared" si="1"/>
        <v>33</v>
      </c>
      <c r="E47" s="142" t="s">
        <v>106</v>
      </c>
      <c r="F47" s="59"/>
      <c r="H47" s="207"/>
      <c r="I47" s="63"/>
      <c r="J47" s="63"/>
      <c r="K47" s="63"/>
      <c r="L47" s="63"/>
      <c r="M47" s="63"/>
      <c r="N47" s="63"/>
    </row>
    <row r="48" spans="2:14" x14ac:dyDescent="0.25">
      <c r="B48" s="142">
        <v>3</v>
      </c>
      <c r="C48" s="195">
        <v>4</v>
      </c>
      <c r="D48" s="195" t="str">
        <f t="shared" si="1"/>
        <v>34</v>
      </c>
      <c r="E48" s="142" t="s">
        <v>107</v>
      </c>
      <c r="F48" s="26"/>
      <c r="H48" s="11" t="str">
        <f t="shared" si="0"/>
        <v/>
      </c>
      <c r="I48" s="56"/>
      <c r="J48" s="56"/>
      <c r="K48" s="63"/>
      <c r="L48" s="63"/>
      <c r="M48" s="56"/>
      <c r="N48" s="56"/>
    </row>
    <row r="49" spans="2:14" x14ac:dyDescent="0.25">
      <c r="B49" s="142">
        <v>3</v>
      </c>
      <c r="C49" s="195">
        <v>5</v>
      </c>
      <c r="D49" s="195" t="str">
        <f t="shared" si="1"/>
        <v>35</v>
      </c>
      <c r="E49" s="142" t="s">
        <v>107</v>
      </c>
      <c r="F49" s="26"/>
      <c r="H49" s="11" t="str">
        <f t="shared" si="0"/>
        <v/>
      </c>
      <c r="I49" s="56"/>
      <c r="J49" s="56"/>
      <c r="K49" s="63"/>
      <c r="L49" s="63"/>
      <c r="M49" s="56"/>
      <c r="N49" s="56"/>
    </row>
    <row r="50" spans="2:14" x14ac:dyDescent="0.25">
      <c r="B50" s="142">
        <v>4</v>
      </c>
      <c r="C50" s="195">
        <v>1</v>
      </c>
      <c r="D50" s="195" t="str">
        <f t="shared" si="1"/>
        <v>41</v>
      </c>
      <c r="E50" s="142" t="s">
        <v>52</v>
      </c>
      <c r="F50" s="25"/>
      <c r="H50" s="11" t="str">
        <f t="shared" si="0"/>
        <v/>
      </c>
      <c r="I50" s="63"/>
      <c r="J50" s="63"/>
      <c r="K50" s="63"/>
      <c r="L50" s="63"/>
      <c r="M50" s="63"/>
      <c r="N50" s="63"/>
    </row>
    <row r="51" spans="2:14" x14ac:dyDescent="0.25">
      <c r="B51" s="142"/>
      <c r="C51" s="195"/>
      <c r="D51" s="195"/>
      <c r="E51" s="142"/>
      <c r="F51" s="25"/>
      <c r="H51" s="11" t="str">
        <f t="shared" si="0"/>
        <v/>
      </c>
      <c r="I51" s="56"/>
      <c r="J51" s="56"/>
      <c r="K51" s="63"/>
      <c r="L51" s="63"/>
      <c r="M51" s="56"/>
      <c r="N51" s="56"/>
    </row>
    <row r="52" spans="2:14" x14ac:dyDescent="0.25">
      <c r="B52" s="142"/>
      <c r="C52" s="195"/>
      <c r="D52" s="195"/>
      <c r="E52" s="142"/>
      <c r="F52" s="25"/>
      <c r="H52" s="11" t="str">
        <f t="shared" si="0"/>
        <v/>
      </c>
      <c r="I52" s="56"/>
      <c r="J52" s="56"/>
      <c r="K52" s="63"/>
      <c r="L52" s="63"/>
      <c r="M52" s="56"/>
      <c r="N52" s="56"/>
    </row>
    <row r="53" spans="2:14" x14ac:dyDescent="0.25">
      <c r="B53" s="142"/>
      <c r="C53" s="195"/>
      <c r="D53" s="195"/>
      <c r="E53" s="142"/>
      <c r="F53" s="25"/>
      <c r="H53" s="11" t="str">
        <f t="shared" si="0"/>
        <v/>
      </c>
      <c r="I53" s="63"/>
      <c r="J53" s="63"/>
      <c r="K53" s="63"/>
      <c r="L53" s="63"/>
      <c r="M53" s="63"/>
      <c r="N53" s="63"/>
    </row>
    <row r="54" spans="2:14" x14ac:dyDescent="0.25">
      <c r="B54" s="142">
        <v>4</v>
      </c>
      <c r="C54" s="195">
        <v>2</v>
      </c>
      <c r="D54" s="195" t="str">
        <f t="shared" si="1"/>
        <v>42</v>
      </c>
      <c r="E54" s="142" t="s">
        <v>106</v>
      </c>
      <c r="F54" s="59"/>
      <c r="H54" s="11" t="str">
        <f t="shared" si="0"/>
        <v/>
      </c>
      <c r="I54" s="63"/>
      <c r="J54" s="63"/>
      <c r="K54" s="63"/>
      <c r="L54" s="63"/>
      <c r="M54" s="63"/>
      <c r="N54" s="63"/>
    </row>
    <row r="55" spans="2:14" x14ac:dyDescent="0.25">
      <c r="B55" s="142">
        <v>4</v>
      </c>
      <c r="C55" s="195">
        <v>3</v>
      </c>
      <c r="D55" s="195" t="str">
        <f t="shared" si="1"/>
        <v>43</v>
      </c>
      <c r="E55" s="142" t="s">
        <v>106</v>
      </c>
      <c r="F55" s="59"/>
      <c r="H55" s="11" t="str">
        <f t="shared" si="0"/>
        <v/>
      </c>
      <c r="I55" s="63"/>
      <c r="J55" s="63"/>
      <c r="K55" s="63"/>
      <c r="L55" s="63"/>
      <c r="M55" s="63"/>
      <c r="N55" s="63"/>
    </row>
    <row r="56" spans="2:14" x14ac:dyDescent="0.25">
      <c r="B56" s="142">
        <v>4</v>
      </c>
      <c r="C56" s="195">
        <v>4</v>
      </c>
      <c r="D56" s="195" t="str">
        <f t="shared" si="1"/>
        <v>44</v>
      </c>
      <c r="E56" s="142" t="s">
        <v>107</v>
      </c>
      <c r="F56" s="26"/>
      <c r="H56" s="11" t="str">
        <f t="shared" si="0"/>
        <v/>
      </c>
      <c r="I56" s="63"/>
      <c r="J56" s="63"/>
      <c r="K56" s="63"/>
      <c r="L56" s="63"/>
      <c r="M56" s="63"/>
      <c r="N56" s="63"/>
    </row>
    <row r="57" spans="2:14" x14ac:dyDescent="0.25">
      <c r="B57" s="142">
        <v>4</v>
      </c>
      <c r="C57" s="195">
        <v>5</v>
      </c>
      <c r="D57" s="195" t="str">
        <f t="shared" si="1"/>
        <v>45</v>
      </c>
      <c r="E57" s="142" t="s">
        <v>107</v>
      </c>
      <c r="F57" s="26"/>
      <c r="H57" s="11" t="str">
        <f t="shared" si="0"/>
        <v/>
      </c>
      <c r="I57" s="56"/>
      <c r="J57" s="56"/>
      <c r="K57" s="63"/>
      <c r="L57" s="63"/>
      <c r="M57" s="56"/>
      <c r="N57" s="56"/>
    </row>
    <row r="58" spans="2:14" x14ac:dyDescent="0.25">
      <c r="B58" s="142">
        <v>5</v>
      </c>
      <c r="C58" s="195">
        <v>1</v>
      </c>
      <c r="D58" s="195" t="str">
        <f t="shared" si="1"/>
        <v>51</v>
      </c>
      <c r="E58" s="142" t="s">
        <v>106</v>
      </c>
      <c r="F58" s="59"/>
      <c r="H58" s="11" t="str">
        <f t="shared" si="0"/>
        <v/>
      </c>
      <c r="I58" s="56"/>
      <c r="J58" s="56"/>
      <c r="K58" s="63"/>
      <c r="L58" s="63"/>
      <c r="M58" s="56"/>
      <c r="N58" s="56"/>
    </row>
    <row r="59" spans="2:14" x14ac:dyDescent="0.25">
      <c r="B59" s="142">
        <v>5</v>
      </c>
      <c r="C59" s="195">
        <v>2</v>
      </c>
      <c r="D59" s="195" t="str">
        <f t="shared" si="1"/>
        <v>52</v>
      </c>
      <c r="E59" s="142" t="s">
        <v>106</v>
      </c>
      <c r="F59" s="59"/>
      <c r="H59" s="11" t="str">
        <f t="shared" si="0"/>
        <v/>
      </c>
      <c r="I59" s="63"/>
      <c r="J59" s="63"/>
      <c r="K59" s="63"/>
      <c r="L59" s="63"/>
      <c r="M59" s="63"/>
      <c r="N59" s="63"/>
    </row>
    <row r="60" spans="2:14" x14ac:dyDescent="0.25">
      <c r="B60" s="142">
        <v>5</v>
      </c>
      <c r="C60" s="195">
        <v>3</v>
      </c>
      <c r="D60" s="195" t="str">
        <f t="shared" si="1"/>
        <v>53</v>
      </c>
      <c r="E60" s="142" t="s">
        <v>107</v>
      </c>
      <c r="F60" s="26"/>
      <c r="H60" s="11" t="str">
        <f t="shared" si="0"/>
        <v/>
      </c>
      <c r="I60" s="56"/>
      <c r="J60" s="56"/>
      <c r="K60" s="63"/>
      <c r="L60" s="63"/>
      <c r="M60" s="56"/>
      <c r="N60" s="56"/>
    </row>
    <row r="61" spans="2:14" x14ac:dyDescent="0.25">
      <c r="B61" s="142">
        <v>5</v>
      </c>
      <c r="C61" s="195">
        <v>4</v>
      </c>
      <c r="D61" s="195" t="str">
        <f t="shared" si="1"/>
        <v>54</v>
      </c>
      <c r="E61" s="142" t="s">
        <v>107</v>
      </c>
      <c r="F61" s="26"/>
      <c r="H61" s="11" t="str">
        <f t="shared" si="0"/>
        <v/>
      </c>
      <c r="I61" s="56"/>
      <c r="J61" s="56"/>
      <c r="K61" s="63"/>
      <c r="L61" s="63"/>
      <c r="M61" s="56"/>
      <c r="N61" s="56"/>
    </row>
    <row r="62" spans="2:14" ht="15.75" thickBot="1" x14ac:dyDescent="0.3">
      <c r="B62" s="143">
        <v>5</v>
      </c>
      <c r="C62" s="196">
        <v>5</v>
      </c>
      <c r="D62" s="196" t="str">
        <f t="shared" si="1"/>
        <v>55</v>
      </c>
      <c r="E62" s="143" t="s">
        <v>107</v>
      </c>
      <c r="F62" s="27"/>
      <c r="H62" s="11" t="str">
        <f t="shared" si="0"/>
        <v/>
      </c>
      <c r="I62" s="56"/>
      <c r="J62" s="56"/>
      <c r="K62" s="63"/>
      <c r="L62" s="63"/>
      <c r="M62" s="56"/>
      <c r="N62" s="56"/>
    </row>
    <row r="63" spans="2:14" x14ac:dyDescent="0.25">
      <c r="H63" s="11" t="str">
        <f t="shared" si="0"/>
        <v/>
      </c>
      <c r="I63" s="63"/>
      <c r="J63" s="63"/>
      <c r="K63" s="63"/>
      <c r="L63" s="63"/>
      <c r="M63" s="63"/>
      <c r="N63" s="63"/>
    </row>
    <row r="64" spans="2:14" ht="15.75" thickBot="1" x14ac:dyDescent="0.3">
      <c r="B64" s="19" t="s">
        <v>2</v>
      </c>
      <c r="C64" s="20"/>
      <c r="H64" s="11" t="str">
        <f t="shared" si="0"/>
        <v/>
      </c>
      <c r="I64" s="63"/>
      <c r="J64" s="63"/>
      <c r="K64" s="63"/>
      <c r="L64" s="63"/>
      <c r="M64" s="63"/>
      <c r="N64" s="63"/>
    </row>
    <row r="65" spans="2:14" ht="15.75" thickBot="1" x14ac:dyDescent="0.3">
      <c r="B65" s="17" t="s">
        <v>59</v>
      </c>
      <c r="C65" s="3" t="s">
        <v>58</v>
      </c>
      <c r="H65" s="11" t="str">
        <f t="shared" si="0"/>
        <v/>
      </c>
      <c r="I65" s="63"/>
      <c r="J65" s="63"/>
      <c r="K65" s="63"/>
      <c r="L65" s="63"/>
      <c r="M65" s="63"/>
      <c r="N65" s="63"/>
    </row>
    <row r="66" spans="2:14" x14ac:dyDescent="0.25">
      <c r="B66" s="11" t="s">
        <v>183</v>
      </c>
      <c r="C66" s="12" t="s">
        <v>184</v>
      </c>
      <c r="D66" s="72" t="s">
        <v>183</v>
      </c>
      <c r="H66" s="11" t="str">
        <f t="shared" si="0"/>
        <v/>
      </c>
      <c r="I66" s="56"/>
      <c r="J66" s="56"/>
      <c r="K66" s="63"/>
      <c r="L66" s="63"/>
      <c r="M66" s="56"/>
      <c r="N66" s="56"/>
    </row>
    <row r="67" spans="2:14" x14ac:dyDescent="0.25">
      <c r="B67" s="11" t="s">
        <v>62</v>
      </c>
      <c r="C67" s="12" t="s">
        <v>63</v>
      </c>
      <c r="D67" s="72" t="s">
        <v>62</v>
      </c>
      <c r="H67" s="11" t="str">
        <f t="shared" si="0"/>
        <v/>
      </c>
      <c r="I67" s="56"/>
      <c r="J67" s="56"/>
      <c r="K67" s="63"/>
      <c r="L67" s="63"/>
      <c r="M67" s="56"/>
      <c r="N67" s="56"/>
    </row>
    <row r="68" spans="2:14" x14ac:dyDescent="0.25">
      <c r="B68" s="11" t="s">
        <v>64</v>
      </c>
      <c r="C68" s="12" t="s">
        <v>65</v>
      </c>
      <c r="D68" s="72" t="s">
        <v>64</v>
      </c>
      <c r="H68" s="11" t="str">
        <f t="shared" si="0"/>
        <v/>
      </c>
      <c r="I68" s="63"/>
      <c r="J68" s="63"/>
      <c r="K68" s="63"/>
      <c r="L68" s="63"/>
      <c r="M68" s="63"/>
      <c r="N68" s="63"/>
    </row>
    <row r="69" spans="2:14" x14ac:dyDescent="0.25">
      <c r="B69" s="11" t="s">
        <v>66</v>
      </c>
      <c r="C69" s="12" t="s">
        <v>67</v>
      </c>
      <c r="D69" s="72" t="s">
        <v>66</v>
      </c>
      <c r="H69" s="11" t="str">
        <f t="shared" si="0"/>
        <v/>
      </c>
      <c r="I69" s="63"/>
      <c r="J69" s="63"/>
      <c r="K69" s="63"/>
      <c r="L69" s="63"/>
      <c r="M69" s="63"/>
      <c r="N69" s="63"/>
    </row>
    <row r="70" spans="2:14" x14ac:dyDescent="0.25">
      <c r="B70" s="11" t="s">
        <v>68</v>
      </c>
      <c r="C70" s="12" t="s">
        <v>69</v>
      </c>
      <c r="D70" s="72" t="s">
        <v>68</v>
      </c>
      <c r="H70" s="11" t="str">
        <f t="shared" ref="H70:H132" si="2">+IF(I70="","",IF(K70=K69,H69,H69+1))</f>
        <v/>
      </c>
      <c r="I70" s="63"/>
      <c r="J70" s="63"/>
      <c r="K70" s="63"/>
      <c r="L70" s="63"/>
      <c r="M70" s="63"/>
      <c r="N70" s="63"/>
    </row>
    <row r="71" spans="2:14" x14ac:dyDescent="0.25">
      <c r="B71" s="11" t="s">
        <v>70</v>
      </c>
      <c r="C71" s="12" t="s">
        <v>71</v>
      </c>
      <c r="D71" s="72" t="s">
        <v>70</v>
      </c>
      <c r="H71" s="11" t="str">
        <f t="shared" si="2"/>
        <v/>
      </c>
      <c r="I71" s="56"/>
      <c r="J71" s="56"/>
      <c r="K71" s="56"/>
      <c r="L71" s="56"/>
      <c r="M71" s="56"/>
      <c r="N71" s="56"/>
    </row>
    <row r="72" spans="2:14" x14ac:dyDescent="0.25">
      <c r="B72" s="11" t="s">
        <v>60</v>
      </c>
      <c r="C72" s="173" t="s">
        <v>61</v>
      </c>
      <c r="D72" s="179"/>
      <c r="E72" s="180"/>
      <c r="F72" s="180"/>
      <c r="G72" s="180"/>
      <c r="H72" s="11" t="str">
        <f t="shared" si="2"/>
        <v/>
      </c>
      <c r="I72" s="11"/>
      <c r="J72" s="11"/>
      <c r="K72" s="11"/>
      <c r="L72" s="11"/>
      <c r="M72" s="11"/>
      <c r="N72" s="11"/>
    </row>
    <row r="73" spans="2:14" x14ac:dyDescent="0.25">
      <c r="B73" s="11" t="s">
        <v>72</v>
      </c>
      <c r="C73" s="12" t="s">
        <v>73</v>
      </c>
      <c r="D73" s="72" t="s">
        <v>72</v>
      </c>
      <c r="H73" s="11" t="str">
        <f t="shared" si="2"/>
        <v/>
      </c>
      <c r="I73" s="56"/>
      <c r="J73" s="56"/>
      <c r="K73" s="56"/>
      <c r="L73" s="56"/>
      <c r="M73" s="56"/>
      <c r="N73" s="56"/>
    </row>
    <row r="74" spans="2:14" x14ac:dyDescent="0.25">
      <c r="B74" s="11" t="s">
        <v>181</v>
      </c>
      <c r="C74" s="25" t="s">
        <v>74</v>
      </c>
      <c r="D74" s="72" t="s">
        <v>181</v>
      </c>
      <c r="H74" s="11" t="str">
        <f t="shared" si="2"/>
        <v/>
      </c>
      <c r="I74" s="56"/>
      <c r="J74" s="56"/>
      <c r="K74" s="56"/>
      <c r="L74" s="56"/>
      <c r="M74" s="56"/>
      <c r="N74" s="56"/>
    </row>
    <row r="75" spans="2:14" x14ac:dyDescent="0.25">
      <c r="B75" s="52" t="s">
        <v>79</v>
      </c>
      <c r="C75" s="177" t="s">
        <v>78</v>
      </c>
      <c r="D75" s="72"/>
      <c r="H75" s="11" t="str">
        <f t="shared" si="2"/>
        <v/>
      </c>
      <c r="I75" s="56"/>
      <c r="J75" s="56"/>
      <c r="K75" s="56"/>
      <c r="L75" s="56"/>
      <c r="M75" s="56"/>
      <c r="N75" s="56"/>
    </row>
    <row r="76" spans="2:14" x14ac:dyDescent="0.25">
      <c r="B76" s="52" t="s">
        <v>176</v>
      </c>
      <c r="C76" s="177" t="s">
        <v>185</v>
      </c>
      <c r="D76" s="72"/>
      <c r="H76" s="11" t="str">
        <f t="shared" si="2"/>
        <v/>
      </c>
      <c r="I76" s="56"/>
      <c r="J76" s="56"/>
      <c r="K76" s="56"/>
      <c r="L76" s="56"/>
      <c r="M76" s="56"/>
      <c r="N76" s="56"/>
    </row>
    <row r="77" spans="2:14" ht="15.75" thickBot="1" x14ac:dyDescent="0.3">
      <c r="B77" s="13" t="s">
        <v>196</v>
      </c>
      <c r="C77" s="178" t="s">
        <v>76</v>
      </c>
      <c r="D77" s="72" t="s">
        <v>75</v>
      </c>
      <c r="H77" s="11" t="str">
        <f t="shared" si="2"/>
        <v/>
      </c>
      <c r="I77" s="56"/>
      <c r="J77" s="56"/>
      <c r="K77" s="56"/>
      <c r="L77" s="56"/>
      <c r="M77" s="56"/>
      <c r="N77" s="56"/>
    </row>
    <row r="78" spans="2:14" x14ac:dyDescent="0.25">
      <c r="H78" s="11" t="str">
        <f t="shared" si="2"/>
        <v/>
      </c>
      <c r="I78" s="56"/>
      <c r="J78" s="56"/>
      <c r="K78" s="56"/>
      <c r="L78" s="56"/>
      <c r="M78" s="56"/>
      <c r="N78" s="56"/>
    </row>
    <row r="79" spans="2:14" ht="15.75" thickBot="1" x14ac:dyDescent="0.3">
      <c r="B79" s="19" t="s">
        <v>80</v>
      </c>
      <c r="C79" s="20"/>
      <c r="H79" s="11" t="str">
        <f t="shared" si="2"/>
        <v/>
      </c>
      <c r="I79" s="56"/>
      <c r="J79" s="56"/>
      <c r="K79" s="56"/>
      <c r="L79" s="56"/>
      <c r="M79" s="56"/>
      <c r="N79" s="56"/>
    </row>
    <row r="80" spans="2:14" ht="15.75" thickBot="1" x14ac:dyDescent="0.3">
      <c r="B80" s="3" t="s">
        <v>77</v>
      </c>
      <c r="C80" s="17" t="s">
        <v>38</v>
      </c>
      <c r="H80" s="11" t="str">
        <f t="shared" si="2"/>
        <v/>
      </c>
      <c r="I80" s="56"/>
      <c r="J80" s="56"/>
      <c r="K80" s="56"/>
      <c r="L80" s="56"/>
      <c r="M80" s="56"/>
      <c r="N80" s="56"/>
    </row>
    <row r="81" spans="2:14" ht="30" x14ac:dyDescent="0.25">
      <c r="B81" s="43" t="s">
        <v>9</v>
      </c>
      <c r="C81" s="44" t="s">
        <v>81</v>
      </c>
      <c r="H81" s="11" t="str">
        <f t="shared" si="2"/>
        <v/>
      </c>
      <c r="I81" s="56"/>
      <c r="J81" s="56"/>
      <c r="K81" s="56"/>
      <c r="L81" s="56"/>
      <c r="M81" s="56"/>
      <c r="N81" s="56"/>
    </row>
    <row r="82" spans="2:14" ht="15.75" thickBot="1" x14ac:dyDescent="0.3">
      <c r="B82" s="13" t="s">
        <v>10</v>
      </c>
      <c r="C82" s="14" t="s">
        <v>82</v>
      </c>
      <c r="H82" s="11" t="str">
        <f t="shared" si="2"/>
        <v/>
      </c>
      <c r="I82" s="56"/>
      <c r="J82" s="56"/>
      <c r="K82" s="56"/>
      <c r="L82" s="56"/>
      <c r="M82" s="56"/>
      <c r="N82" s="56"/>
    </row>
    <row r="83" spans="2:14" x14ac:dyDescent="0.25">
      <c r="H83" s="11" t="str">
        <f>+IF(I83="","",IF(K83=#REF!,#REF!,#REF!+1))</f>
        <v/>
      </c>
      <c r="I83" s="56"/>
      <c r="J83" s="56"/>
      <c r="K83" s="56"/>
      <c r="L83" s="56"/>
      <c r="M83" s="56"/>
      <c r="N83" s="56"/>
    </row>
    <row r="84" spans="2:14" ht="15.75" thickBot="1" x14ac:dyDescent="0.3">
      <c r="B84" s="19" t="s">
        <v>108</v>
      </c>
      <c r="C84" s="20"/>
      <c r="H84" s="11" t="str">
        <f t="shared" si="2"/>
        <v/>
      </c>
      <c r="I84" s="56"/>
      <c r="J84" s="56"/>
      <c r="K84" s="56"/>
      <c r="L84" s="56"/>
      <c r="M84" s="56"/>
      <c r="N84" s="56"/>
    </row>
    <row r="85" spans="2:14" ht="15.75" thickBot="1" x14ac:dyDescent="0.3">
      <c r="B85" s="17" t="s">
        <v>111</v>
      </c>
      <c r="C85" s="3" t="s">
        <v>38</v>
      </c>
      <c r="H85" s="11" t="str">
        <f t="shared" si="2"/>
        <v/>
      </c>
      <c r="I85" s="56"/>
      <c r="J85" s="56"/>
      <c r="K85" s="56"/>
      <c r="L85" s="56"/>
      <c r="M85" s="56"/>
      <c r="N85" s="56"/>
    </row>
    <row r="86" spans="2:14" ht="90" x14ac:dyDescent="0.25">
      <c r="B86" s="15" t="s">
        <v>109</v>
      </c>
      <c r="C86" s="58" t="s">
        <v>505</v>
      </c>
      <c r="H86" s="11" t="str">
        <f t="shared" si="2"/>
        <v/>
      </c>
      <c r="I86" s="56"/>
      <c r="J86" s="56"/>
      <c r="K86" s="56"/>
      <c r="L86" s="56"/>
      <c r="M86" s="56"/>
      <c r="N86" s="56"/>
    </row>
    <row r="87" spans="2:14" ht="90" x14ac:dyDescent="0.25">
      <c r="B87" s="11" t="s">
        <v>110</v>
      </c>
      <c r="C87" s="12" t="s">
        <v>508</v>
      </c>
      <c r="H87" s="11" t="str">
        <f t="shared" si="2"/>
        <v/>
      </c>
      <c r="I87" s="56"/>
      <c r="J87" s="56"/>
      <c r="K87" s="56"/>
      <c r="L87" s="56"/>
      <c r="M87" s="56"/>
      <c r="N87" s="56"/>
    </row>
    <row r="88" spans="2:14" ht="120" x14ac:dyDescent="0.25">
      <c r="B88" s="11" t="s">
        <v>112</v>
      </c>
      <c r="C88" s="12" t="s">
        <v>507</v>
      </c>
      <c r="H88" s="11" t="str">
        <f t="shared" si="2"/>
        <v/>
      </c>
      <c r="I88" s="56"/>
      <c r="J88" s="56"/>
      <c r="K88" s="56"/>
      <c r="L88" s="56"/>
      <c r="M88" s="56"/>
      <c r="N88" s="56"/>
    </row>
    <row r="89" spans="2:14" ht="120" x14ac:dyDescent="0.25">
      <c r="B89" s="11" t="s">
        <v>113</v>
      </c>
      <c r="C89" s="56" t="s">
        <v>506</v>
      </c>
      <c r="H89" s="11" t="str">
        <f t="shared" si="2"/>
        <v/>
      </c>
      <c r="I89" s="56"/>
      <c r="J89" s="56"/>
      <c r="K89" s="56"/>
      <c r="L89" s="56"/>
      <c r="M89" s="56"/>
      <c r="N89" s="56"/>
    </row>
    <row r="90" spans="2:14" ht="45.75" thickBot="1" x14ac:dyDescent="0.3">
      <c r="B90" s="13" t="s">
        <v>114</v>
      </c>
      <c r="C90" s="14" t="s">
        <v>115</v>
      </c>
      <c r="H90" s="11" t="str">
        <f t="shared" si="2"/>
        <v/>
      </c>
      <c r="I90" s="56"/>
      <c r="J90" s="56"/>
      <c r="K90" s="56"/>
      <c r="L90" s="56"/>
      <c r="M90" s="56"/>
      <c r="N90" s="56"/>
    </row>
    <row r="91" spans="2:14" x14ac:dyDescent="0.25">
      <c r="H91" s="11" t="str">
        <f t="shared" si="2"/>
        <v/>
      </c>
      <c r="I91" s="56"/>
      <c r="J91" s="56"/>
      <c r="K91" s="56"/>
      <c r="L91" s="56"/>
      <c r="M91" s="56"/>
      <c r="N91" s="56"/>
    </row>
    <row r="92" spans="2:14" ht="15.75" thickBot="1" x14ac:dyDescent="0.3">
      <c r="H92" s="11" t="str">
        <f t="shared" si="2"/>
        <v/>
      </c>
      <c r="I92" s="56"/>
      <c r="J92" s="56"/>
      <c r="K92" s="56"/>
      <c r="L92" s="56"/>
      <c r="M92" s="56"/>
      <c r="N92" s="56"/>
    </row>
    <row r="93" spans="2:14" ht="15.75" thickBot="1" x14ac:dyDescent="0.3">
      <c r="B93" s="3" t="s">
        <v>117</v>
      </c>
      <c r="H93" s="11" t="str">
        <f t="shared" si="2"/>
        <v/>
      </c>
      <c r="I93" s="56"/>
      <c r="J93" s="56"/>
      <c r="K93" s="56"/>
      <c r="L93" s="56"/>
      <c r="M93" s="56"/>
      <c r="N93" s="56"/>
    </row>
    <row r="94" spans="2:14" x14ac:dyDescent="0.25">
      <c r="B94" s="16" t="s">
        <v>122</v>
      </c>
      <c r="H94" s="11" t="str">
        <f t="shared" si="2"/>
        <v/>
      </c>
      <c r="I94" s="56"/>
      <c r="J94" s="56"/>
      <c r="K94" s="56"/>
      <c r="L94" s="56"/>
      <c r="M94" s="56"/>
      <c r="N94" s="56"/>
    </row>
    <row r="95" spans="2:14" x14ac:dyDescent="0.25">
      <c r="B95" s="12" t="s">
        <v>129</v>
      </c>
      <c r="H95" s="11" t="str">
        <f t="shared" si="2"/>
        <v/>
      </c>
      <c r="I95" s="56"/>
      <c r="J95" s="56"/>
      <c r="K95" s="56"/>
      <c r="L95" s="56"/>
      <c r="M95" s="56"/>
      <c r="N95" s="56"/>
    </row>
    <row r="96" spans="2:14" x14ac:dyDescent="0.25">
      <c r="B96" s="12" t="s">
        <v>133</v>
      </c>
      <c r="H96" s="11" t="str">
        <f t="shared" si="2"/>
        <v/>
      </c>
      <c r="I96" s="56"/>
      <c r="J96" s="56"/>
      <c r="K96" s="56"/>
      <c r="L96" s="56"/>
      <c r="M96" s="56"/>
      <c r="N96" s="56"/>
    </row>
    <row r="97" spans="2:14" x14ac:dyDescent="0.25">
      <c r="B97" s="51" t="s">
        <v>172</v>
      </c>
      <c r="H97" s="11" t="str">
        <f t="shared" si="2"/>
        <v/>
      </c>
      <c r="I97" s="56"/>
      <c r="J97" s="56"/>
      <c r="K97" s="56"/>
      <c r="L97" s="56"/>
      <c r="M97" s="56"/>
      <c r="N97" s="56"/>
    </row>
    <row r="98" spans="2:14" ht="15.75" thickBot="1" x14ac:dyDescent="0.3">
      <c r="B98" s="14" t="s">
        <v>184</v>
      </c>
      <c r="H98" s="11" t="str">
        <f t="shared" si="2"/>
        <v/>
      </c>
      <c r="I98" s="56"/>
      <c r="J98" s="56"/>
      <c r="K98" s="56"/>
      <c r="L98" s="56"/>
      <c r="M98" s="56"/>
      <c r="N98" s="56"/>
    </row>
    <row r="99" spans="2:14" ht="15.75" thickBot="1" x14ac:dyDescent="0.3">
      <c r="H99" s="11" t="str">
        <f t="shared" si="2"/>
        <v/>
      </c>
      <c r="I99" s="56"/>
      <c r="J99" s="56"/>
      <c r="K99" s="56"/>
      <c r="L99" s="56"/>
      <c r="M99" s="56"/>
      <c r="N99" s="56"/>
    </row>
    <row r="100" spans="2:14" ht="15.75" thickBot="1" x14ac:dyDescent="0.3">
      <c r="B100" s="17" t="s">
        <v>413</v>
      </c>
      <c r="C100" s="17" t="s">
        <v>6</v>
      </c>
      <c r="H100" s="11" t="str">
        <f t="shared" si="2"/>
        <v/>
      </c>
      <c r="I100" s="56"/>
      <c r="J100" s="56"/>
      <c r="K100" s="56"/>
      <c r="L100" s="56"/>
      <c r="M100" s="56"/>
      <c r="N100" s="56"/>
    </row>
    <row r="101" spans="2:14" x14ac:dyDescent="0.25">
      <c r="B101" s="15" t="s">
        <v>375</v>
      </c>
      <c r="C101" s="15">
        <v>15</v>
      </c>
      <c r="H101" s="11" t="str">
        <f t="shared" si="2"/>
        <v/>
      </c>
      <c r="I101" s="56"/>
      <c r="J101" s="56"/>
      <c r="K101" s="56"/>
      <c r="L101" s="56"/>
      <c r="M101" s="56"/>
      <c r="N101" s="56"/>
    </row>
    <row r="102" spans="2:14" x14ac:dyDescent="0.25">
      <c r="B102" s="12" t="s">
        <v>414</v>
      </c>
      <c r="C102" s="12">
        <v>0</v>
      </c>
      <c r="H102" s="11" t="str">
        <f t="shared" si="2"/>
        <v/>
      </c>
      <c r="I102" s="56"/>
      <c r="J102" s="56"/>
      <c r="K102" s="56"/>
      <c r="L102" s="56"/>
      <c r="M102" s="56"/>
      <c r="N102" s="56"/>
    </row>
    <row r="103" spans="2:14" x14ac:dyDescent="0.25">
      <c r="B103" s="11" t="s">
        <v>377</v>
      </c>
      <c r="C103" s="11">
        <v>15</v>
      </c>
      <c r="H103" s="11" t="str">
        <f t="shared" si="2"/>
        <v/>
      </c>
      <c r="I103" s="56"/>
      <c r="J103" s="56"/>
      <c r="K103" s="56"/>
      <c r="L103" s="56"/>
      <c r="M103" s="56"/>
      <c r="N103" s="56"/>
    </row>
    <row r="104" spans="2:14" x14ac:dyDescent="0.25">
      <c r="B104" s="12" t="s">
        <v>415</v>
      </c>
      <c r="C104" s="12">
        <v>0</v>
      </c>
      <c r="H104" s="11" t="str">
        <f t="shared" si="2"/>
        <v/>
      </c>
      <c r="I104" s="56"/>
      <c r="J104" s="56"/>
      <c r="K104" s="56"/>
      <c r="L104" s="56"/>
      <c r="M104" s="56"/>
      <c r="N104" s="56"/>
    </row>
    <row r="105" spans="2:14" x14ac:dyDescent="0.25">
      <c r="B105" s="11" t="s">
        <v>380</v>
      </c>
      <c r="C105" s="11">
        <v>15</v>
      </c>
      <c r="H105" s="11" t="str">
        <f t="shared" si="2"/>
        <v/>
      </c>
      <c r="I105" s="56"/>
      <c r="J105" s="56"/>
      <c r="K105" s="56"/>
      <c r="L105" s="56"/>
      <c r="M105" s="56"/>
      <c r="N105" s="56"/>
    </row>
    <row r="106" spans="2:14" x14ac:dyDescent="0.25">
      <c r="B106" s="11" t="s">
        <v>416</v>
      </c>
      <c r="C106" s="11">
        <v>0</v>
      </c>
      <c r="H106" s="11" t="str">
        <f t="shared" si="2"/>
        <v/>
      </c>
      <c r="I106" s="56"/>
      <c r="J106" s="56"/>
      <c r="K106" s="56"/>
      <c r="L106" s="56"/>
      <c r="M106" s="56"/>
      <c r="N106" s="56"/>
    </row>
    <row r="107" spans="2:14" x14ac:dyDescent="0.25">
      <c r="B107" s="11" t="s">
        <v>383</v>
      </c>
      <c r="C107" s="11">
        <v>15</v>
      </c>
      <c r="H107" s="11" t="str">
        <f t="shared" si="2"/>
        <v/>
      </c>
      <c r="I107" s="56"/>
      <c r="J107" s="56"/>
      <c r="K107" s="56"/>
      <c r="L107" s="56"/>
      <c r="M107" s="56"/>
      <c r="N107" s="56"/>
    </row>
    <row r="108" spans="2:14" x14ac:dyDescent="0.25">
      <c r="B108" s="11" t="s">
        <v>417</v>
      </c>
      <c r="C108" s="11">
        <v>10</v>
      </c>
      <c r="H108" s="11" t="str">
        <f t="shared" si="2"/>
        <v/>
      </c>
      <c r="I108" s="56"/>
      <c r="J108" s="56"/>
      <c r="K108" s="56"/>
      <c r="L108" s="56"/>
      <c r="M108" s="56"/>
      <c r="N108" s="56"/>
    </row>
    <row r="109" spans="2:14" x14ac:dyDescent="0.25">
      <c r="B109" s="11" t="s">
        <v>418</v>
      </c>
      <c r="C109" s="11">
        <v>0</v>
      </c>
      <c r="H109" s="11" t="str">
        <f t="shared" si="2"/>
        <v/>
      </c>
      <c r="I109" s="56"/>
      <c r="J109" s="56"/>
      <c r="K109" s="56"/>
      <c r="L109" s="56"/>
      <c r="M109" s="56"/>
      <c r="N109" s="56"/>
    </row>
    <row r="110" spans="2:14" x14ac:dyDescent="0.25">
      <c r="B110" s="11" t="s">
        <v>386</v>
      </c>
      <c r="C110" s="11">
        <v>15</v>
      </c>
      <c r="H110" s="11" t="str">
        <f t="shared" si="2"/>
        <v/>
      </c>
      <c r="I110" s="56"/>
      <c r="J110" s="56"/>
      <c r="K110" s="56"/>
      <c r="L110" s="56"/>
      <c r="M110" s="56"/>
      <c r="N110" s="56"/>
    </row>
    <row r="111" spans="2:14" x14ac:dyDescent="0.25">
      <c r="B111" s="11" t="s">
        <v>419</v>
      </c>
      <c r="C111" s="11">
        <v>0</v>
      </c>
      <c r="H111" s="11" t="str">
        <f t="shared" si="2"/>
        <v/>
      </c>
      <c r="I111" s="56"/>
      <c r="J111" s="56"/>
      <c r="K111" s="56"/>
      <c r="L111" s="56"/>
      <c r="M111" s="56"/>
      <c r="N111" s="56"/>
    </row>
    <row r="112" spans="2:14" x14ac:dyDescent="0.25">
      <c r="B112" s="11" t="s">
        <v>389</v>
      </c>
      <c r="C112" s="11">
        <v>15</v>
      </c>
      <c r="H112" s="11" t="str">
        <f t="shared" si="2"/>
        <v/>
      </c>
      <c r="I112" s="56"/>
      <c r="J112" s="56"/>
      <c r="K112" s="56"/>
      <c r="L112" s="56"/>
      <c r="M112" s="56"/>
      <c r="N112" s="56"/>
    </row>
    <row r="113" spans="2:14" x14ac:dyDescent="0.25">
      <c r="B113" s="11" t="s">
        <v>420</v>
      </c>
      <c r="C113" s="11">
        <v>0</v>
      </c>
      <c r="H113" s="11" t="str">
        <f t="shared" si="2"/>
        <v/>
      </c>
      <c r="I113" s="56"/>
      <c r="J113" s="56"/>
      <c r="K113" s="56"/>
      <c r="L113" s="56"/>
      <c r="M113" s="56"/>
      <c r="N113" s="56"/>
    </row>
    <row r="114" spans="2:14" x14ac:dyDescent="0.25">
      <c r="B114" s="11" t="s">
        <v>392</v>
      </c>
      <c r="C114" s="11">
        <v>10</v>
      </c>
      <c r="H114" s="11" t="str">
        <f t="shared" si="2"/>
        <v/>
      </c>
      <c r="I114" s="56"/>
      <c r="J114" s="56"/>
      <c r="K114" s="56"/>
      <c r="L114" s="56"/>
      <c r="M114" s="56"/>
      <c r="N114" s="56"/>
    </row>
    <row r="115" spans="2:14" x14ac:dyDescent="0.25">
      <c r="B115" s="52" t="s">
        <v>421</v>
      </c>
      <c r="C115" s="52">
        <v>5</v>
      </c>
      <c r="H115" s="11" t="str">
        <f t="shared" si="2"/>
        <v/>
      </c>
      <c r="I115" s="56"/>
      <c r="J115" s="56"/>
      <c r="K115" s="56"/>
      <c r="L115" s="56"/>
      <c r="M115" s="56"/>
      <c r="N115" s="56"/>
    </row>
    <row r="116" spans="2:14" ht="15.75" thickBot="1" x14ac:dyDescent="0.3">
      <c r="B116" s="13" t="s">
        <v>422</v>
      </c>
      <c r="C116" s="13">
        <v>0</v>
      </c>
      <c r="H116" s="11" t="str">
        <f t="shared" si="2"/>
        <v/>
      </c>
      <c r="I116" s="56"/>
      <c r="J116" s="56"/>
      <c r="K116" s="56"/>
      <c r="L116" s="56"/>
      <c r="M116" s="56"/>
      <c r="N116" s="56"/>
    </row>
    <row r="117" spans="2:14" x14ac:dyDescent="0.25">
      <c r="H117" s="11" t="str">
        <f t="shared" si="2"/>
        <v/>
      </c>
      <c r="I117" s="56"/>
      <c r="J117" s="56"/>
      <c r="K117" s="56"/>
      <c r="L117" s="56"/>
      <c r="M117" s="56"/>
      <c r="N117" s="56"/>
    </row>
    <row r="118" spans="2:14" ht="15.75" thickBot="1" x14ac:dyDescent="0.3">
      <c r="H118" s="11" t="str">
        <f t="shared" si="2"/>
        <v/>
      </c>
      <c r="I118" s="56"/>
      <c r="J118" s="56"/>
      <c r="K118" s="56"/>
      <c r="L118" s="56"/>
      <c r="M118" s="56"/>
      <c r="N118" s="56"/>
    </row>
    <row r="119" spans="2:14" ht="15.75" thickBot="1" x14ac:dyDescent="0.3">
      <c r="B119" s="17" t="s">
        <v>423</v>
      </c>
      <c r="C119" s="4" t="s">
        <v>424</v>
      </c>
      <c r="D119" s="127"/>
      <c r="H119" s="11" t="str">
        <f t="shared" si="2"/>
        <v/>
      </c>
      <c r="I119" s="56"/>
      <c r="J119" s="56"/>
      <c r="K119" s="56"/>
      <c r="L119" s="56"/>
      <c r="M119" s="56"/>
      <c r="N119" s="56"/>
    </row>
    <row r="120" spans="2:14" x14ac:dyDescent="0.25">
      <c r="B120" s="15" t="s">
        <v>398</v>
      </c>
      <c r="C120" s="16">
        <v>96</v>
      </c>
      <c r="D120" s="22">
        <v>100</v>
      </c>
      <c r="H120" s="11" t="str">
        <f t="shared" si="2"/>
        <v/>
      </c>
      <c r="I120" s="56"/>
      <c r="J120" s="56"/>
      <c r="K120" s="56"/>
      <c r="L120" s="56"/>
      <c r="M120" s="56"/>
      <c r="N120" s="56"/>
    </row>
    <row r="121" spans="2:14" x14ac:dyDescent="0.25">
      <c r="B121" s="11" t="s">
        <v>52</v>
      </c>
      <c r="C121" s="12">
        <v>86</v>
      </c>
      <c r="D121" s="5">
        <v>95</v>
      </c>
      <c r="H121" s="11" t="str">
        <f t="shared" si="2"/>
        <v/>
      </c>
      <c r="I121" s="56"/>
      <c r="J121" s="56"/>
      <c r="K121" s="56"/>
      <c r="L121" s="56"/>
      <c r="M121" s="56"/>
      <c r="N121" s="56"/>
    </row>
    <row r="122" spans="2:14" ht="15.75" thickBot="1" x14ac:dyDescent="0.3">
      <c r="B122" s="13" t="s">
        <v>401</v>
      </c>
      <c r="C122" s="14">
        <v>0</v>
      </c>
      <c r="D122" s="6">
        <v>85</v>
      </c>
      <c r="H122" s="11" t="str">
        <f t="shared" si="2"/>
        <v/>
      </c>
      <c r="I122" s="56"/>
      <c r="J122" s="56"/>
      <c r="K122" s="56"/>
      <c r="L122" s="56"/>
      <c r="M122" s="56"/>
      <c r="N122" s="56"/>
    </row>
    <row r="123" spans="2:14" x14ac:dyDescent="0.25">
      <c r="H123" s="11" t="str">
        <f t="shared" si="2"/>
        <v/>
      </c>
      <c r="I123" s="56"/>
      <c r="J123" s="56"/>
      <c r="K123" s="56"/>
      <c r="L123" s="56"/>
      <c r="M123" s="56"/>
      <c r="N123" s="56"/>
    </row>
    <row r="124" spans="2:14" x14ac:dyDescent="0.25">
      <c r="H124" s="11" t="str">
        <f t="shared" si="2"/>
        <v/>
      </c>
      <c r="I124" s="56"/>
      <c r="J124" s="56"/>
      <c r="K124" s="56"/>
      <c r="L124" s="56"/>
      <c r="M124" s="56"/>
      <c r="N124" s="56"/>
    </row>
    <row r="125" spans="2:14" ht="15.75" thickBot="1" x14ac:dyDescent="0.3">
      <c r="H125" s="11" t="str">
        <f t="shared" si="2"/>
        <v/>
      </c>
      <c r="I125" s="56"/>
      <c r="J125" s="56"/>
      <c r="K125" s="56"/>
      <c r="L125" s="56"/>
      <c r="M125" s="56"/>
      <c r="N125" s="56"/>
    </row>
    <row r="126" spans="2:14" ht="45.75" thickBot="1" x14ac:dyDescent="0.3">
      <c r="B126" s="162" t="s">
        <v>497</v>
      </c>
      <c r="C126" s="162" t="s">
        <v>498</v>
      </c>
      <c r="D126" s="162" t="s">
        <v>499</v>
      </c>
      <c r="E126" s="162" t="s">
        <v>500</v>
      </c>
      <c r="F126" s="162" t="s">
        <v>501</v>
      </c>
      <c r="G126" s="182"/>
      <c r="H126" s="11" t="str">
        <f t="shared" si="2"/>
        <v/>
      </c>
      <c r="I126" s="56"/>
      <c r="J126" s="56"/>
      <c r="K126" s="56"/>
      <c r="L126" s="56"/>
      <c r="M126" s="56"/>
      <c r="N126" s="56"/>
    </row>
    <row r="127" spans="2:14" x14ac:dyDescent="0.25">
      <c r="B127" s="15" t="s">
        <v>398</v>
      </c>
      <c r="C127" s="16" t="s">
        <v>502</v>
      </c>
      <c r="D127" s="22" t="s">
        <v>502</v>
      </c>
      <c r="E127" s="16">
        <v>2</v>
      </c>
      <c r="F127" s="22">
        <v>2</v>
      </c>
      <c r="H127" s="11" t="str">
        <f t="shared" si="2"/>
        <v/>
      </c>
      <c r="I127" s="56"/>
      <c r="J127" s="56"/>
      <c r="K127" s="56"/>
      <c r="L127" s="56"/>
      <c r="M127" s="56"/>
      <c r="N127" s="56"/>
    </row>
    <row r="128" spans="2:14" x14ac:dyDescent="0.25">
      <c r="B128" s="11" t="s">
        <v>398</v>
      </c>
      <c r="C128" s="12" t="s">
        <v>502</v>
      </c>
      <c r="D128" s="5" t="s">
        <v>504</v>
      </c>
      <c r="E128" s="12">
        <v>2</v>
      </c>
      <c r="F128" s="5">
        <v>1</v>
      </c>
      <c r="H128" s="11" t="str">
        <f t="shared" si="2"/>
        <v/>
      </c>
      <c r="I128" s="56"/>
      <c r="J128" s="56"/>
      <c r="K128" s="56"/>
      <c r="L128" s="56"/>
      <c r="M128" s="56"/>
      <c r="N128" s="56"/>
    </row>
    <row r="129" spans="2:14" x14ac:dyDescent="0.25">
      <c r="B129" s="11" t="s">
        <v>398</v>
      </c>
      <c r="C129" s="12" t="s">
        <v>502</v>
      </c>
      <c r="D129" s="5" t="s">
        <v>503</v>
      </c>
      <c r="E129" s="12">
        <v>2</v>
      </c>
      <c r="F129" s="5">
        <v>0</v>
      </c>
      <c r="H129" s="11" t="str">
        <f t="shared" si="2"/>
        <v/>
      </c>
      <c r="I129" s="56"/>
      <c r="J129" s="56"/>
      <c r="K129" s="56"/>
      <c r="L129" s="56"/>
      <c r="M129" s="56"/>
      <c r="N129" s="56"/>
    </row>
    <row r="130" spans="2:14" x14ac:dyDescent="0.25">
      <c r="B130" s="11" t="s">
        <v>398</v>
      </c>
      <c r="C130" s="12" t="s">
        <v>503</v>
      </c>
      <c r="D130" s="5" t="s">
        <v>502</v>
      </c>
      <c r="E130" s="12">
        <v>0</v>
      </c>
      <c r="F130" s="5">
        <v>2</v>
      </c>
      <c r="H130" s="11" t="str">
        <f t="shared" si="2"/>
        <v/>
      </c>
      <c r="I130" s="56"/>
      <c r="J130" s="56"/>
      <c r="K130" s="56"/>
      <c r="L130" s="56"/>
      <c r="M130" s="56"/>
      <c r="N130" s="56"/>
    </row>
    <row r="131" spans="2:14" x14ac:dyDescent="0.25">
      <c r="B131" s="11" t="s">
        <v>52</v>
      </c>
      <c r="C131" s="12" t="s">
        <v>502</v>
      </c>
      <c r="D131" s="5" t="s">
        <v>502</v>
      </c>
      <c r="E131" s="12">
        <v>1</v>
      </c>
      <c r="F131" s="5">
        <v>1</v>
      </c>
      <c r="H131" s="11" t="str">
        <f t="shared" si="2"/>
        <v/>
      </c>
      <c r="I131" s="56"/>
      <c r="J131" s="56"/>
      <c r="K131" s="56"/>
      <c r="L131" s="56"/>
      <c r="M131" s="56"/>
      <c r="N131" s="56"/>
    </row>
    <row r="132" spans="2:14" x14ac:dyDescent="0.25">
      <c r="B132" s="11" t="s">
        <v>52</v>
      </c>
      <c r="C132" s="12" t="s">
        <v>502</v>
      </c>
      <c r="D132" s="5" t="s">
        <v>504</v>
      </c>
      <c r="E132" s="12">
        <v>1</v>
      </c>
      <c r="F132" s="5">
        <v>0</v>
      </c>
      <c r="H132" s="11" t="str">
        <f t="shared" si="2"/>
        <v/>
      </c>
      <c r="I132" s="56"/>
      <c r="J132" s="56"/>
      <c r="K132" s="56"/>
      <c r="L132" s="56"/>
      <c r="M132" s="56"/>
      <c r="N132" s="56"/>
    </row>
    <row r="133" spans="2:14" x14ac:dyDescent="0.25">
      <c r="B133" s="11" t="s">
        <v>52</v>
      </c>
      <c r="C133" s="12" t="s">
        <v>502</v>
      </c>
      <c r="D133" s="5" t="s">
        <v>503</v>
      </c>
      <c r="E133" s="12">
        <v>1</v>
      </c>
      <c r="F133" s="5">
        <v>0</v>
      </c>
      <c r="H133" s="11" t="str">
        <f t="shared" ref="H133:H196" si="3">+IF(I133="","",IF(K133=K132,H132,H132+1))</f>
        <v/>
      </c>
      <c r="I133" s="56"/>
      <c r="J133" s="56"/>
      <c r="K133" s="56"/>
      <c r="L133" s="56"/>
      <c r="M133" s="56"/>
      <c r="N133" s="56"/>
    </row>
    <row r="134" spans="2:14" ht="15.75" thickBot="1" x14ac:dyDescent="0.3">
      <c r="B134" s="13" t="s">
        <v>52</v>
      </c>
      <c r="C134" s="14" t="s">
        <v>503</v>
      </c>
      <c r="D134" s="6" t="s">
        <v>502</v>
      </c>
      <c r="E134" s="14">
        <v>0</v>
      </c>
      <c r="F134" s="6">
        <v>1</v>
      </c>
      <c r="H134" s="11" t="str">
        <f t="shared" si="3"/>
        <v/>
      </c>
      <c r="I134" s="56"/>
      <c r="J134" s="56"/>
      <c r="K134" s="56"/>
      <c r="L134" s="56"/>
      <c r="M134" s="56"/>
      <c r="N134" s="56"/>
    </row>
    <row r="135" spans="2:14" x14ac:dyDescent="0.25">
      <c r="H135" s="11" t="str">
        <f t="shared" si="3"/>
        <v/>
      </c>
      <c r="I135" s="56"/>
      <c r="J135" s="56"/>
      <c r="K135" s="56"/>
      <c r="L135" s="56"/>
      <c r="M135" s="56"/>
      <c r="N135" s="56"/>
    </row>
    <row r="136" spans="2:14" ht="15.75" thickBot="1" x14ac:dyDescent="0.3">
      <c r="H136" s="11" t="str">
        <f t="shared" si="3"/>
        <v/>
      </c>
      <c r="I136" s="56"/>
      <c r="J136" s="56"/>
      <c r="K136" s="56"/>
      <c r="L136" s="56"/>
      <c r="M136" s="56"/>
      <c r="N136" s="56"/>
    </row>
    <row r="137" spans="2:14" ht="30.75" thickBot="1" x14ac:dyDescent="0.3">
      <c r="B137" s="162" t="s">
        <v>498</v>
      </c>
      <c r="C137" s="162" t="s">
        <v>499</v>
      </c>
      <c r="H137" s="11" t="str">
        <f t="shared" si="3"/>
        <v/>
      </c>
      <c r="I137" s="56"/>
      <c r="J137" s="56"/>
      <c r="K137" s="56"/>
      <c r="L137" s="56"/>
      <c r="M137" s="56"/>
      <c r="N137" s="56"/>
    </row>
    <row r="138" spans="2:14" x14ac:dyDescent="0.25">
      <c r="B138" s="15" t="s">
        <v>502</v>
      </c>
      <c r="C138" s="16" t="s">
        <v>502</v>
      </c>
      <c r="H138" s="11" t="str">
        <f t="shared" si="3"/>
        <v/>
      </c>
      <c r="I138" s="56"/>
      <c r="J138" s="56"/>
      <c r="K138" s="56"/>
      <c r="L138" s="56"/>
      <c r="M138" s="56"/>
      <c r="N138" s="56"/>
    </row>
    <row r="139" spans="2:14" x14ac:dyDescent="0.25">
      <c r="B139" s="11" t="s">
        <v>503</v>
      </c>
      <c r="C139" s="12" t="s">
        <v>504</v>
      </c>
      <c r="H139" s="11" t="str">
        <f t="shared" si="3"/>
        <v/>
      </c>
      <c r="I139" s="56"/>
      <c r="J139" s="56"/>
      <c r="K139" s="56"/>
      <c r="L139" s="56"/>
      <c r="M139" s="56"/>
      <c r="N139" s="56"/>
    </row>
    <row r="140" spans="2:14" ht="15.75" thickBot="1" x14ac:dyDescent="0.3">
      <c r="B140" s="13"/>
      <c r="C140" s="14" t="s">
        <v>503</v>
      </c>
      <c r="H140" s="11" t="str">
        <f t="shared" si="3"/>
        <v/>
      </c>
      <c r="I140" s="56"/>
      <c r="J140" s="56"/>
      <c r="K140" s="56"/>
      <c r="L140" s="56"/>
      <c r="M140" s="56"/>
      <c r="N140" s="56"/>
    </row>
    <row r="141" spans="2:14" x14ac:dyDescent="0.25">
      <c r="H141" s="11" t="str">
        <f t="shared" si="3"/>
        <v/>
      </c>
      <c r="I141" s="56"/>
      <c r="J141" s="56"/>
      <c r="K141" s="56"/>
      <c r="L141" s="56"/>
      <c r="M141" s="56"/>
      <c r="N141" s="56"/>
    </row>
    <row r="142" spans="2:14" ht="15.75" thickBot="1" x14ac:dyDescent="0.3">
      <c r="B142" s="19" t="s">
        <v>513</v>
      </c>
      <c r="C142" s="20"/>
      <c r="H142" s="11" t="str">
        <f t="shared" si="3"/>
        <v/>
      </c>
      <c r="I142" s="56"/>
      <c r="J142" s="56"/>
      <c r="K142" s="56"/>
      <c r="L142" s="56"/>
      <c r="M142" s="56"/>
      <c r="N142" s="56"/>
    </row>
    <row r="143" spans="2:14" ht="15.75" thickBot="1" x14ac:dyDescent="0.3">
      <c r="B143" s="162" t="s">
        <v>476</v>
      </c>
      <c r="C143" s="162" t="s">
        <v>38</v>
      </c>
      <c r="H143" s="11" t="str">
        <f t="shared" si="3"/>
        <v/>
      </c>
      <c r="I143" s="56"/>
      <c r="J143" s="56"/>
      <c r="K143" s="56"/>
      <c r="L143" s="56"/>
      <c r="M143" s="56"/>
      <c r="N143" s="56"/>
    </row>
    <row r="144" spans="2:14" ht="165" x14ac:dyDescent="0.25">
      <c r="B144" s="43" t="s">
        <v>514</v>
      </c>
      <c r="C144" s="44" t="s">
        <v>515</v>
      </c>
      <c r="H144" s="11" t="str">
        <f t="shared" si="3"/>
        <v/>
      </c>
      <c r="I144" s="56"/>
      <c r="J144" s="56"/>
      <c r="K144" s="56"/>
      <c r="L144" s="56"/>
      <c r="M144" s="56"/>
      <c r="N144" s="56"/>
    </row>
    <row r="145" spans="2:14" ht="30" x14ac:dyDescent="0.25">
      <c r="B145" s="11" t="s">
        <v>516</v>
      </c>
      <c r="C145" s="12" t="s">
        <v>517</v>
      </c>
      <c r="H145" s="11" t="str">
        <f t="shared" si="3"/>
        <v/>
      </c>
      <c r="I145" s="56"/>
      <c r="J145" s="56"/>
      <c r="K145" s="56"/>
      <c r="L145" s="56"/>
      <c r="M145" s="56"/>
      <c r="N145" s="56"/>
    </row>
    <row r="146" spans="2:14" ht="45" x14ac:dyDescent="0.25">
      <c r="B146" s="11" t="s">
        <v>518</v>
      </c>
      <c r="C146" s="12" t="s">
        <v>519</v>
      </c>
      <c r="H146" s="11" t="str">
        <f t="shared" si="3"/>
        <v/>
      </c>
      <c r="I146" s="56"/>
      <c r="J146" s="56"/>
      <c r="K146" s="56"/>
      <c r="L146" s="56"/>
      <c r="M146" s="56"/>
      <c r="N146" s="56"/>
    </row>
    <row r="147" spans="2:14" ht="60" x14ac:dyDescent="0.25">
      <c r="B147" s="11" t="s">
        <v>520</v>
      </c>
      <c r="C147" s="12" t="s">
        <v>521</v>
      </c>
      <c r="H147" s="11" t="str">
        <f t="shared" si="3"/>
        <v/>
      </c>
      <c r="I147" s="56"/>
      <c r="J147" s="56"/>
      <c r="K147" s="56"/>
      <c r="L147" s="56"/>
      <c r="M147" s="56"/>
      <c r="N147" s="56"/>
    </row>
    <row r="148" spans="2:14" ht="45" x14ac:dyDescent="0.25">
      <c r="B148" s="11" t="s">
        <v>522</v>
      </c>
      <c r="C148" s="12" t="s">
        <v>523</v>
      </c>
      <c r="H148" s="11" t="str">
        <f t="shared" si="3"/>
        <v/>
      </c>
      <c r="I148" s="56"/>
      <c r="J148" s="56"/>
      <c r="K148" s="56"/>
      <c r="L148" s="56"/>
      <c r="M148" s="56"/>
      <c r="N148" s="56"/>
    </row>
    <row r="149" spans="2:14" ht="45" x14ac:dyDescent="0.25">
      <c r="B149" s="11" t="s">
        <v>524</v>
      </c>
      <c r="C149" s="12" t="s">
        <v>525</v>
      </c>
      <c r="H149" s="11" t="str">
        <f t="shared" si="3"/>
        <v/>
      </c>
      <c r="I149" s="56"/>
      <c r="J149" s="56"/>
      <c r="K149" s="56"/>
      <c r="L149" s="56"/>
      <c r="M149" s="56"/>
      <c r="N149" s="56"/>
    </row>
    <row r="150" spans="2:14" ht="60" x14ac:dyDescent="0.25">
      <c r="B150" s="11" t="s">
        <v>526</v>
      </c>
      <c r="C150" s="12" t="s">
        <v>527</v>
      </c>
      <c r="H150" s="11" t="str">
        <f t="shared" si="3"/>
        <v/>
      </c>
      <c r="I150" s="56"/>
      <c r="J150" s="56"/>
      <c r="K150" s="56"/>
      <c r="L150" s="56"/>
      <c r="M150" s="56"/>
      <c r="N150" s="56"/>
    </row>
    <row r="151" spans="2:14" ht="30.75" thickBot="1" x14ac:dyDescent="0.3">
      <c r="B151" s="13" t="s">
        <v>528</v>
      </c>
      <c r="C151" s="14" t="s">
        <v>529</v>
      </c>
      <c r="H151" s="11" t="str">
        <f t="shared" si="3"/>
        <v/>
      </c>
      <c r="I151" s="56"/>
      <c r="J151" s="56"/>
      <c r="K151" s="56"/>
      <c r="L151" s="56"/>
      <c r="M151" s="56"/>
      <c r="N151" s="56"/>
    </row>
    <row r="152" spans="2:14" x14ac:dyDescent="0.25">
      <c r="H152" s="11" t="str">
        <f t="shared" si="3"/>
        <v/>
      </c>
      <c r="I152" s="56"/>
      <c r="J152" s="56"/>
      <c r="K152" s="56"/>
      <c r="L152" s="56"/>
      <c r="M152" s="56"/>
      <c r="N152" s="56"/>
    </row>
    <row r="153" spans="2:14" ht="15.75" thickBot="1" x14ac:dyDescent="0.3">
      <c r="B153" s="19" t="s">
        <v>530</v>
      </c>
      <c r="C153" s="20"/>
      <c r="H153" s="11" t="str">
        <f t="shared" si="3"/>
        <v/>
      </c>
      <c r="I153" s="56"/>
      <c r="J153" s="56"/>
      <c r="K153" s="56"/>
      <c r="L153" s="56"/>
      <c r="M153" s="56"/>
      <c r="N153" s="56"/>
    </row>
    <row r="154" spans="2:14" ht="15.75" thickBot="1" x14ac:dyDescent="0.3">
      <c r="B154" s="162" t="s">
        <v>37</v>
      </c>
      <c r="C154" s="162" t="s">
        <v>38</v>
      </c>
      <c r="H154" s="11" t="str">
        <f t="shared" si="3"/>
        <v/>
      </c>
      <c r="I154" s="56"/>
      <c r="J154" s="56"/>
      <c r="K154" s="56"/>
      <c r="L154" s="56"/>
      <c r="M154" s="56"/>
      <c r="N154" s="56"/>
    </row>
    <row r="155" spans="2:14" ht="45" x14ac:dyDescent="0.25">
      <c r="B155" s="43" t="s">
        <v>531</v>
      </c>
      <c r="C155" s="44" t="s">
        <v>534</v>
      </c>
      <c r="H155" s="11" t="str">
        <f t="shared" si="3"/>
        <v/>
      </c>
      <c r="I155" s="56"/>
      <c r="J155" s="56"/>
      <c r="K155" s="56"/>
      <c r="L155" s="56"/>
      <c r="M155" s="56"/>
      <c r="N155" s="56"/>
    </row>
    <row r="156" spans="2:14" ht="60" x14ac:dyDescent="0.25">
      <c r="B156" s="11" t="s">
        <v>532</v>
      </c>
      <c r="C156" s="12" t="s">
        <v>535</v>
      </c>
      <c r="H156" s="11" t="str">
        <f t="shared" si="3"/>
        <v/>
      </c>
      <c r="I156" s="56"/>
      <c r="J156" s="56"/>
      <c r="K156" s="56"/>
      <c r="L156" s="56"/>
      <c r="M156" s="56"/>
      <c r="N156" s="56"/>
    </row>
    <row r="157" spans="2:14" ht="30.75" thickBot="1" x14ac:dyDescent="0.3">
      <c r="B157" s="13" t="s">
        <v>533</v>
      </c>
      <c r="C157" s="14" t="s">
        <v>536</v>
      </c>
      <c r="H157" s="11" t="str">
        <f t="shared" si="3"/>
        <v/>
      </c>
      <c r="I157" s="56"/>
      <c r="J157" s="56"/>
      <c r="K157" s="56"/>
      <c r="L157" s="56"/>
      <c r="M157" s="56"/>
      <c r="N157" s="56"/>
    </row>
    <row r="158" spans="2:14" x14ac:dyDescent="0.25">
      <c r="H158" s="11" t="str">
        <f t="shared" si="3"/>
        <v/>
      </c>
      <c r="I158" s="56"/>
      <c r="J158" s="56"/>
      <c r="K158" s="56"/>
      <c r="L158" s="56"/>
      <c r="M158" s="56"/>
      <c r="N158" s="56"/>
    </row>
    <row r="159" spans="2:14" ht="15.75" thickBot="1" x14ac:dyDescent="0.3">
      <c r="B159" s="19" t="s">
        <v>537</v>
      </c>
      <c r="C159" s="20"/>
      <c r="D159" s="21"/>
      <c r="H159" s="11" t="str">
        <f t="shared" si="3"/>
        <v/>
      </c>
      <c r="I159" s="56"/>
      <c r="J159" s="56"/>
      <c r="K159" s="56"/>
      <c r="L159" s="56"/>
      <c r="M159" s="56"/>
      <c r="N159" s="56"/>
    </row>
    <row r="160" spans="2:14" ht="30.75" thickBot="1" x14ac:dyDescent="0.3">
      <c r="B160" s="162" t="s">
        <v>509</v>
      </c>
      <c r="C160" s="3" t="s">
        <v>510</v>
      </c>
      <c r="D160" s="3" t="s">
        <v>511</v>
      </c>
      <c r="E160" s="3" t="s">
        <v>55</v>
      </c>
      <c r="F160" s="3" t="s">
        <v>512</v>
      </c>
      <c r="H160" s="11" t="str">
        <f t="shared" si="3"/>
        <v/>
      </c>
      <c r="I160" s="56"/>
      <c r="J160" s="56"/>
      <c r="K160" s="56"/>
      <c r="L160" s="56"/>
      <c r="M160" s="56"/>
      <c r="N160" s="56"/>
    </row>
    <row r="161" spans="2:14" x14ac:dyDescent="0.25">
      <c r="B161" s="204" t="s">
        <v>538</v>
      </c>
      <c r="C161" s="205" t="s">
        <v>538</v>
      </c>
      <c r="D161" s="206" t="s">
        <v>538</v>
      </c>
      <c r="E161" s="206" t="str">
        <f>+CONCATENATE(B161," ",C161," ",D161)</f>
        <v>ALTA ALTA ALTA</v>
      </c>
      <c r="F161" s="205" t="s">
        <v>538</v>
      </c>
      <c r="H161" s="11" t="str">
        <f t="shared" si="3"/>
        <v/>
      </c>
      <c r="I161" s="56"/>
      <c r="J161" s="56"/>
      <c r="K161" s="56"/>
      <c r="L161" s="56"/>
      <c r="M161" s="56"/>
      <c r="N161" s="56"/>
    </row>
    <row r="162" spans="2:14" x14ac:dyDescent="0.25">
      <c r="B162" s="207" t="s">
        <v>538</v>
      </c>
      <c r="C162" s="173" t="s">
        <v>538</v>
      </c>
      <c r="D162" s="208" t="s">
        <v>539</v>
      </c>
      <c r="E162" s="208" t="str">
        <f t="shared" ref="E162:E179" si="4">+CONCATENATE(B162," ",C162," ",D162)</f>
        <v>ALTA ALTA MEDIA</v>
      </c>
      <c r="F162" s="173" t="s">
        <v>538</v>
      </c>
      <c r="H162" s="11" t="str">
        <f t="shared" si="3"/>
        <v/>
      </c>
      <c r="I162" s="56"/>
      <c r="J162" s="56"/>
      <c r="K162" s="56"/>
      <c r="L162" s="56"/>
      <c r="M162" s="56"/>
      <c r="N162" s="56"/>
    </row>
    <row r="163" spans="2:14" x14ac:dyDescent="0.25">
      <c r="B163" s="207" t="s">
        <v>538</v>
      </c>
      <c r="C163" s="173" t="s">
        <v>538</v>
      </c>
      <c r="D163" s="208" t="s">
        <v>540</v>
      </c>
      <c r="E163" s="208" t="str">
        <f t="shared" si="4"/>
        <v>ALTA ALTA BAJA</v>
      </c>
      <c r="F163" s="173" t="s">
        <v>538</v>
      </c>
      <c r="H163" s="11" t="str">
        <f t="shared" si="3"/>
        <v/>
      </c>
      <c r="I163" s="56"/>
      <c r="J163" s="56"/>
      <c r="K163" s="56"/>
      <c r="L163" s="56"/>
      <c r="M163" s="56"/>
      <c r="N163" s="56"/>
    </row>
    <row r="164" spans="2:14" x14ac:dyDescent="0.25">
      <c r="B164" s="207" t="s">
        <v>538</v>
      </c>
      <c r="C164" s="173" t="s">
        <v>539</v>
      </c>
      <c r="D164" s="208" t="s">
        <v>538</v>
      </c>
      <c r="E164" s="208" t="str">
        <f t="shared" si="4"/>
        <v>ALTA MEDIA ALTA</v>
      </c>
      <c r="F164" s="173" t="s">
        <v>538</v>
      </c>
      <c r="H164" s="11" t="str">
        <f t="shared" si="3"/>
        <v/>
      </c>
      <c r="I164" s="56"/>
      <c r="J164" s="56"/>
      <c r="K164" s="56"/>
      <c r="L164" s="56"/>
      <c r="M164" s="56"/>
      <c r="N164" s="56"/>
    </row>
    <row r="165" spans="2:14" x14ac:dyDescent="0.25">
      <c r="B165" s="207" t="s">
        <v>538</v>
      </c>
      <c r="C165" s="173" t="s">
        <v>540</v>
      </c>
      <c r="D165" s="208" t="s">
        <v>538</v>
      </c>
      <c r="E165" s="208" t="str">
        <f t="shared" si="4"/>
        <v>ALTA BAJA ALTA</v>
      </c>
      <c r="F165" s="173" t="s">
        <v>538</v>
      </c>
      <c r="H165" s="11" t="str">
        <f t="shared" si="3"/>
        <v/>
      </c>
      <c r="I165" s="56"/>
      <c r="J165" s="56"/>
      <c r="K165" s="56"/>
      <c r="L165" s="56"/>
      <c r="M165" s="56"/>
      <c r="N165" s="56"/>
    </row>
    <row r="166" spans="2:14" x14ac:dyDescent="0.25">
      <c r="B166" s="207" t="s">
        <v>538</v>
      </c>
      <c r="C166" s="173" t="s">
        <v>539</v>
      </c>
      <c r="D166" s="208" t="s">
        <v>539</v>
      </c>
      <c r="E166" s="208" t="str">
        <f t="shared" si="4"/>
        <v>ALTA MEDIA MEDIA</v>
      </c>
      <c r="F166" s="173" t="s">
        <v>539</v>
      </c>
      <c r="H166" s="11" t="str">
        <f t="shared" si="3"/>
        <v/>
      </c>
      <c r="I166" s="56"/>
      <c r="J166" s="56"/>
      <c r="K166" s="56"/>
      <c r="L166" s="56"/>
      <c r="M166" s="56"/>
      <c r="N166" s="56"/>
    </row>
    <row r="167" spans="2:14" x14ac:dyDescent="0.25">
      <c r="B167" s="207" t="s">
        <v>538</v>
      </c>
      <c r="C167" s="173" t="s">
        <v>540</v>
      </c>
      <c r="D167" s="208" t="s">
        <v>540</v>
      </c>
      <c r="E167" s="208" t="str">
        <f t="shared" si="4"/>
        <v>ALTA BAJA BAJA</v>
      </c>
      <c r="F167" s="173" t="s">
        <v>539</v>
      </c>
      <c r="H167" s="11" t="str">
        <f t="shared" si="3"/>
        <v/>
      </c>
      <c r="I167" s="56"/>
      <c r="J167" s="56"/>
      <c r="K167" s="56"/>
      <c r="L167" s="56"/>
      <c r="M167" s="56"/>
      <c r="N167" s="56"/>
    </row>
    <row r="168" spans="2:14" x14ac:dyDescent="0.25">
      <c r="B168" s="207" t="s">
        <v>538</v>
      </c>
      <c r="C168" s="173" t="s">
        <v>539</v>
      </c>
      <c r="D168" s="208" t="s">
        <v>540</v>
      </c>
      <c r="E168" s="208" t="str">
        <f t="shared" si="4"/>
        <v>ALTA MEDIA BAJA</v>
      </c>
      <c r="F168" s="173" t="s">
        <v>539</v>
      </c>
      <c r="H168" s="11" t="str">
        <f t="shared" si="3"/>
        <v/>
      </c>
      <c r="I168" s="56"/>
      <c r="J168" s="56"/>
      <c r="K168" s="56"/>
      <c r="L168" s="56"/>
      <c r="M168" s="56"/>
      <c r="N168" s="56"/>
    </row>
    <row r="169" spans="2:14" x14ac:dyDescent="0.25">
      <c r="B169" s="207" t="s">
        <v>539</v>
      </c>
      <c r="C169" s="173" t="s">
        <v>539</v>
      </c>
      <c r="D169" s="208" t="s">
        <v>539</v>
      </c>
      <c r="E169" s="208" t="str">
        <f t="shared" si="4"/>
        <v>MEDIA MEDIA MEDIA</v>
      </c>
      <c r="F169" s="173" t="s">
        <v>539</v>
      </c>
      <c r="H169" s="11" t="str">
        <f t="shared" si="3"/>
        <v/>
      </c>
      <c r="I169" s="56"/>
      <c r="J169" s="56"/>
      <c r="K169" s="56"/>
      <c r="L169" s="56"/>
      <c r="M169" s="56"/>
      <c r="N169" s="56"/>
    </row>
    <row r="170" spans="2:14" x14ac:dyDescent="0.25">
      <c r="B170" s="207" t="s">
        <v>539</v>
      </c>
      <c r="C170" s="173" t="s">
        <v>538</v>
      </c>
      <c r="D170" s="208" t="s">
        <v>538</v>
      </c>
      <c r="E170" s="208" t="str">
        <f t="shared" si="4"/>
        <v>MEDIA ALTA ALTA</v>
      </c>
      <c r="F170" s="173" t="s">
        <v>538</v>
      </c>
      <c r="H170" s="11" t="str">
        <f t="shared" si="3"/>
        <v/>
      </c>
      <c r="I170" s="56"/>
      <c r="J170" s="56"/>
      <c r="K170" s="56"/>
      <c r="L170" s="56"/>
      <c r="M170" s="56"/>
      <c r="N170" s="56"/>
    </row>
    <row r="171" spans="2:14" x14ac:dyDescent="0.25">
      <c r="B171" s="207" t="s">
        <v>539</v>
      </c>
      <c r="C171" s="173" t="s">
        <v>538</v>
      </c>
      <c r="D171" s="208" t="s">
        <v>540</v>
      </c>
      <c r="E171" s="208" t="str">
        <f t="shared" si="4"/>
        <v>MEDIA ALTA BAJA</v>
      </c>
      <c r="F171" s="173" t="s">
        <v>539</v>
      </c>
      <c r="H171" s="11" t="str">
        <f t="shared" si="3"/>
        <v/>
      </c>
      <c r="I171" s="56"/>
      <c r="J171" s="56"/>
      <c r="K171" s="56"/>
      <c r="L171" s="56"/>
      <c r="M171" s="56"/>
      <c r="N171" s="56"/>
    </row>
    <row r="172" spans="2:14" x14ac:dyDescent="0.25">
      <c r="B172" s="207" t="s">
        <v>539</v>
      </c>
      <c r="C172" s="173" t="s">
        <v>540</v>
      </c>
      <c r="D172" s="208" t="s">
        <v>540</v>
      </c>
      <c r="E172" s="208" t="str">
        <f t="shared" si="4"/>
        <v>MEDIA BAJA BAJA</v>
      </c>
      <c r="F172" s="173" t="s">
        <v>539</v>
      </c>
      <c r="H172" s="11" t="str">
        <f t="shared" si="3"/>
        <v/>
      </c>
      <c r="I172" s="56"/>
      <c r="J172" s="56"/>
      <c r="K172" s="56"/>
      <c r="L172" s="56"/>
      <c r="M172" s="56"/>
      <c r="N172" s="56"/>
    </row>
    <row r="173" spans="2:14" x14ac:dyDescent="0.25">
      <c r="B173" s="207" t="s">
        <v>539</v>
      </c>
      <c r="C173" s="173" t="s">
        <v>540</v>
      </c>
      <c r="D173" s="208" t="s">
        <v>538</v>
      </c>
      <c r="E173" s="208" t="str">
        <f t="shared" si="4"/>
        <v>MEDIA BAJA ALTA</v>
      </c>
      <c r="F173" s="173" t="s">
        <v>539</v>
      </c>
      <c r="H173" s="11" t="str">
        <f t="shared" si="3"/>
        <v/>
      </c>
      <c r="I173" s="56"/>
      <c r="J173" s="56"/>
      <c r="K173" s="56"/>
      <c r="L173" s="56"/>
      <c r="M173" s="56"/>
      <c r="N173" s="56"/>
    </row>
    <row r="174" spans="2:14" x14ac:dyDescent="0.25">
      <c r="B174" s="207" t="s">
        <v>540</v>
      </c>
      <c r="C174" s="173" t="s">
        <v>540</v>
      </c>
      <c r="D174" s="208" t="s">
        <v>540</v>
      </c>
      <c r="E174" s="208" t="str">
        <f t="shared" si="4"/>
        <v>BAJA BAJA BAJA</v>
      </c>
      <c r="F174" s="173" t="s">
        <v>540</v>
      </c>
      <c r="H174" s="11" t="str">
        <f t="shared" si="3"/>
        <v/>
      </c>
      <c r="I174" s="56"/>
      <c r="J174" s="56"/>
      <c r="K174" s="56"/>
      <c r="L174" s="56"/>
      <c r="M174" s="56"/>
      <c r="N174" s="56"/>
    </row>
    <row r="175" spans="2:14" x14ac:dyDescent="0.25">
      <c r="B175" s="207" t="s">
        <v>540</v>
      </c>
      <c r="C175" s="173" t="s">
        <v>538</v>
      </c>
      <c r="D175" s="208" t="s">
        <v>538</v>
      </c>
      <c r="E175" s="208" t="str">
        <f t="shared" si="4"/>
        <v>BAJA ALTA ALTA</v>
      </c>
      <c r="F175" s="173" t="s">
        <v>538</v>
      </c>
      <c r="H175" s="11" t="str">
        <f t="shared" si="3"/>
        <v/>
      </c>
      <c r="I175" s="56"/>
      <c r="J175" s="56"/>
      <c r="K175" s="56"/>
      <c r="L175" s="56"/>
      <c r="M175" s="56"/>
      <c r="N175" s="56"/>
    </row>
    <row r="176" spans="2:14" x14ac:dyDescent="0.25">
      <c r="B176" s="207" t="s">
        <v>540</v>
      </c>
      <c r="C176" s="173" t="s">
        <v>538</v>
      </c>
      <c r="D176" s="208" t="s">
        <v>539</v>
      </c>
      <c r="E176" s="208" t="str">
        <f t="shared" si="4"/>
        <v>BAJA ALTA MEDIA</v>
      </c>
      <c r="F176" s="173" t="s">
        <v>539</v>
      </c>
      <c r="H176" s="11" t="str">
        <f t="shared" si="3"/>
        <v/>
      </c>
      <c r="I176" s="56"/>
      <c r="J176" s="56"/>
      <c r="K176" s="56"/>
      <c r="L176" s="56"/>
      <c r="M176" s="56"/>
      <c r="N176" s="56"/>
    </row>
    <row r="177" spans="2:14" x14ac:dyDescent="0.25">
      <c r="B177" s="207" t="s">
        <v>540</v>
      </c>
      <c r="C177" s="173" t="s">
        <v>539</v>
      </c>
      <c r="D177" s="208" t="s">
        <v>539</v>
      </c>
      <c r="E177" s="208" t="str">
        <f t="shared" si="4"/>
        <v>BAJA MEDIA MEDIA</v>
      </c>
      <c r="F177" s="173" t="s">
        <v>539</v>
      </c>
      <c r="H177" s="11" t="str">
        <f t="shared" si="3"/>
        <v/>
      </c>
      <c r="I177" s="56"/>
      <c r="J177" s="56"/>
      <c r="K177" s="56"/>
      <c r="L177" s="56"/>
      <c r="M177" s="56"/>
      <c r="N177" s="56"/>
    </row>
    <row r="178" spans="2:14" x14ac:dyDescent="0.25">
      <c r="B178" s="207" t="s">
        <v>540</v>
      </c>
      <c r="C178" s="173" t="s">
        <v>539</v>
      </c>
      <c r="D178" s="208" t="s">
        <v>538</v>
      </c>
      <c r="E178" s="208" t="str">
        <f t="shared" si="4"/>
        <v>BAJA MEDIA ALTA</v>
      </c>
      <c r="F178" s="173" t="s">
        <v>539</v>
      </c>
      <c r="H178" s="11" t="str">
        <f t="shared" si="3"/>
        <v/>
      </c>
      <c r="I178" s="56"/>
      <c r="J178" s="56"/>
      <c r="K178" s="56"/>
      <c r="L178" s="56"/>
      <c r="M178" s="56"/>
      <c r="N178" s="56"/>
    </row>
    <row r="179" spans="2:14" ht="15.75" thickBot="1" x14ac:dyDescent="0.3">
      <c r="B179" s="209" t="s">
        <v>540</v>
      </c>
      <c r="C179" s="174" t="s">
        <v>538</v>
      </c>
      <c r="D179" s="210" t="s">
        <v>539</v>
      </c>
      <c r="E179" s="210" t="str">
        <f t="shared" si="4"/>
        <v>BAJA ALTA MEDIA</v>
      </c>
      <c r="F179" s="174" t="s">
        <v>539</v>
      </c>
      <c r="H179" s="11" t="str">
        <f t="shared" si="3"/>
        <v/>
      </c>
      <c r="I179" s="56"/>
      <c r="J179" s="56"/>
      <c r="K179" s="56"/>
      <c r="L179" s="56"/>
      <c r="M179" s="56"/>
      <c r="N179" s="56"/>
    </row>
    <row r="180" spans="2:14" x14ac:dyDescent="0.25">
      <c r="B180" s="203"/>
      <c r="C180" s="54"/>
      <c r="D180" s="76"/>
      <c r="E180" s="54"/>
      <c r="H180" s="11" t="str">
        <f t="shared" si="3"/>
        <v/>
      </c>
      <c r="I180" s="56"/>
      <c r="J180" s="56"/>
      <c r="K180" s="56"/>
      <c r="L180" s="56"/>
      <c r="M180" s="56"/>
      <c r="N180" s="56"/>
    </row>
    <row r="181" spans="2:14" x14ac:dyDescent="0.25">
      <c r="B181" s="203"/>
      <c r="C181" s="54"/>
      <c r="D181" s="76"/>
      <c r="E181" s="54"/>
      <c r="H181" s="11" t="str">
        <f t="shared" si="3"/>
        <v/>
      </c>
      <c r="I181" s="56"/>
      <c r="J181" s="56"/>
      <c r="K181" s="56"/>
      <c r="L181" s="56"/>
      <c r="M181" s="56"/>
      <c r="N181" s="56"/>
    </row>
    <row r="182" spans="2:14" x14ac:dyDescent="0.25">
      <c r="H182" s="11" t="str">
        <f t="shared" si="3"/>
        <v/>
      </c>
      <c r="I182" s="56"/>
      <c r="J182" s="56"/>
      <c r="K182" s="56"/>
      <c r="L182" s="56"/>
      <c r="M182" s="56"/>
      <c r="N182" s="56"/>
    </row>
    <row r="183" spans="2:14" x14ac:dyDescent="0.25">
      <c r="H183" s="11" t="str">
        <f t="shared" si="3"/>
        <v/>
      </c>
      <c r="I183" s="56"/>
      <c r="J183" s="56"/>
      <c r="K183" s="56"/>
      <c r="L183" s="56"/>
      <c r="M183" s="56"/>
      <c r="N183" s="56"/>
    </row>
    <row r="184" spans="2:14" x14ac:dyDescent="0.25">
      <c r="H184" s="11" t="str">
        <f t="shared" si="3"/>
        <v/>
      </c>
      <c r="I184" s="56"/>
      <c r="J184" s="56"/>
      <c r="K184" s="56"/>
      <c r="L184" s="56"/>
      <c r="M184" s="56"/>
      <c r="N184" s="56"/>
    </row>
    <row r="185" spans="2:14" x14ac:dyDescent="0.25">
      <c r="H185" s="11" t="str">
        <f t="shared" si="3"/>
        <v/>
      </c>
      <c r="I185" s="56"/>
      <c r="J185" s="56"/>
      <c r="K185" s="56"/>
      <c r="L185" s="56"/>
      <c r="M185" s="56"/>
      <c r="N185" s="56"/>
    </row>
    <row r="186" spans="2:14" x14ac:dyDescent="0.25">
      <c r="H186" s="11" t="str">
        <f t="shared" si="3"/>
        <v/>
      </c>
      <c r="I186" s="56"/>
      <c r="J186" s="56"/>
      <c r="K186" s="56"/>
      <c r="L186" s="56"/>
      <c r="M186" s="56"/>
      <c r="N186" s="56"/>
    </row>
    <row r="187" spans="2:14" x14ac:dyDescent="0.25">
      <c r="H187" s="11" t="str">
        <f t="shared" si="3"/>
        <v/>
      </c>
      <c r="I187" s="56"/>
      <c r="J187" s="56"/>
      <c r="K187" s="56"/>
      <c r="L187" s="56"/>
      <c r="M187" s="56"/>
      <c r="N187" s="56"/>
    </row>
    <row r="188" spans="2:14" x14ac:dyDescent="0.25">
      <c r="H188" s="11" t="str">
        <f t="shared" si="3"/>
        <v/>
      </c>
      <c r="I188" s="56"/>
      <c r="J188" s="56"/>
      <c r="K188" s="56"/>
      <c r="L188" s="56"/>
      <c r="M188" s="56"/>
      <c r="N188" s="56"/>
    </row>
    <row r="189" spans="2:14" x14ac:dyDescent="0.25">
      <c r="H189" s="11" t="str">
        <f t="shared" si="3"/>
        <v/>
      </c>
      <c r="I189" s="56"/>
      <c r="J189" s="56"/>
      <c r="K189" s="56"/>
      <c r="L189" s="56"/>
      <c r="M189" s="56"/>
      <c r="N189" s="56"/>
    </row>
    <row r="190" spans="2:14" x14ac:dyDescent="0.25">
      <c r="H190" s="11" t="str">
        <f t="shared" si="3"/>
        <v/>
      </c>
      <c r="I190" s="56"/>
      <c r="J190" s="56"/>
      <c r="K190" s="56"/>
      <c r="L190" s="56"/>
      <c r="M190" s="56"/>
      <c r="N190" s="56"/>
    </row>
    <row r="191" spans="2:14" x14ac:dyDescent="0.25">
      <c r="H191" s="11" t="str">
        <f t="shared" si="3"/>
        <v/>
      </c>
      <c r="I191" s="56"/>
      <c r="J191" s="56"/>
      <c r="K191" s="56"/>
      <c r="L191" s="56"/>
      <c r="M191" s="56"/>
      <c r="N191" s="56"/>
    </row>
    <row r="192" spans="2:14" x14ac:dyDescent="0.25">
      <c r="H192" s="11" t="str">
        <f t="shared" si="3"/>
        <v/>
      </c>
      <c r="I192" s="56"/>
      <c r="J192" s="56"/>
      <c r="K192" s="56"/>
      <c r="L192" s="56"/>
      <c r="M192" s="56"/>
      <c r="N192" s="56"/>
    </row>
    <row r="193" spans="8:14" x14ac:dyDescent="0.25">
      <c r="H193" s="11" t="str">
        <f t="shared" si="3"/>
        <v/>
      </c>
      <c r="I193" s="56"/>
      <c r="J193" s="56"/>
      <c r="K193" s="56"/>
      <c r="L193" s="56"/>
      <c r="M193" s="56"/>
      <c r="N193" s="56"/>
    </row>
    <row r="194" spans="8:14" x14ac:dyDescent="0.25">
      <c r="H194" s="11" t="str">
        <f t="shared" si="3"/>
        <v/>
      </c>
      <c r="I194" s="56"/>
      <c r="J194" s="56"/>
      <c r="K194" s="56"/>
      <c r="L194" s="56"/>
      <c r="M194" s="56"/>
      <c r="N194" s="56"/>
    </row>
    <row r="195" spans="8:14" x14ac:dyDescent="0.25">
      <c r="H195" s="11" t="str">
        <f t="shared" si="3"/>
        <v/>
      </c>
      <c r="I195" s="56"/>
      <c r="J195" s="56"/>
      <c r="K195" s="56"/>
      <c r="L195" s="56"/>
      <c r="M195" s="56"/>
      <c r="N195" s="56"/>
    </row>
    <row r="196" spans="8:14" x14ac:dyDescent="0.25">
      <c r="H196" s="11" t="str">
        <f t="shared" si="3"/>
        <v/>
      </c>
      <c r="I196" s="56"/>
      <c r="J196" s="56"/>
      <c r="K196" s="56"/>
      <c r="L196" s="56"/>
      <c r="M196" s="56"/>
      <c r="N196" s="56"/>
    </row>
    <row r="197" spans="8:14" x14ac:dyDescent="0.25">
      <c r="H197" s="11" t="str">
        <f t="shared" ref="H197:H260" si="5">+IF(I197="","",IF(K197=K196,H196,H196+1))</f>
        <v/>
      </c>
      <c r="I197" s="56"/>
      <c r="J197" s="56"/>
      <c r="K197" s="56"/>
      <c r="L197" s="56"/>
      <c r="M197" s="56"/>
      <c r="N197" s="56"/>
    </row>
    <row r="198" spans="8:14" x14ac:dyDescent="0.25">
      <c r="H198" s="11" t="str">
        <f t="shared" si="5"/>
        <v/>
      </c>
      <c r="I198" s="56"/>
      <c r="J198" s="56"/>
      <c r="K198" s="56"/>
      <c r="L198" s="56"/>
      <c r="M198" s="56"/>
      <c r="N198" s="56"/>
    </row>
    <row r="199" spans="8:14" x14ac:dyDescent="0.25">
      <c r="H199" s="11" t="str">
        <f t="shared" si="5"/>
        <v/>
      </c>
      <c r="I199" s="56"/>
      <c r="J199" s="56"/>
      <c r="K199" s="56"/>
      <c r="L199" s="56"/>
      <c r="M199" s="56"/>
      <c r="N199" s="56"/>
    </row>
    <row r="200" spans="8:14" x14ac:dyDescent="0.25">
      <c r="H200" s="11" t="str">
        <f t="shared" si="5"/>
        <v/>
      </c>
      <c r="I200" s="56"/>
      <c r="J200" s="56"/>
      <c r="K200" s="56"/>
      <c r="L200" s="56"/>
      <c r="M200" s="56"/>
      <c r="N200" s="56"/>
    </row>
    <row r="201" spans="8:14" x14ac:dyDescent="0.25">
      <c r="H201" s="11" t="str">
        <f t="shared" si="5"/>
        <v/>
      </c>
      <c r="I201" s="56"/>
      <c r="J201" s="56"/>
      <c r="K201" s="56"/>
      <c r="L201" s="56"/>
      <c r="M201" s="56"/>
      <c r="N201" s="56"/>
    </row>
    <row r="202" spans="8:14" x14ac:dyDescent="0.25">
      <c r="H202" s="11" t="str">
        <f t="shared" si="5"/>
        <v/>
      </c>
      <c r="I202" s="56"/>
      <c r="J202" s="56"/>
      <c r="K202" s="56"/>
      <c r="L202" s="56"/>
      <c r="M202" s="56"/>
      <c r="N202" s="56"/>
    </row>
    <row r="203" spans="8:14" x14ac:dyDescent="0.25">
      <c r="H203" s="11" t="str">
        <f t="shared" si="5"/>
        <v/>
      </c>
      <c r="I203" s="56"/>
      <c r="J203" s="56"/>
      <c r="K203" s="56"/>
      <c r="L203" s="56"/>
      <c r="M203" s="56"/>
      <c r="N203" s="56"/>
    </row>
    <row r="204" spans="8:14" x14ac:dyDescent="0.25">
      <c r="H204" s="11" t="str">
        <f t="shared" si="5"/>
        <v/>
      </c>
      <c r="I204" s="56"/>
      <c r="J204" s="56"/>
      <c r="K204" s="56"/>
      <c r="L204" s="56"/>
      <c r="M204" s="56"/>
      <c r="N204" s="56"/>
    </row>
    <row r="205" spans="8:14" x14ac:dyDescent="0.25">
      <c r="H205" s="11" t="str">
        <f t="shared" si="5"/>
        <v/>
      </c>
      <c r="I205" s="56"/>
      <c r="J205" s="56"/>
      <c r="K205" s="56"/>
      <c r="L205" s="56"/>
      <c r="M205" s="56"/>
      <c r="N205" s="56"/>
    </row>
    <row r="206" spans="8:14" x14ac:dyDescent="0.25">
      <c r="H206" s="11" t="str">
        <f t="shared" si="5"/>
        <v/>
      </c>
      <c r="I206" s="56"/>
      <c r="J206" s="56"/>
      <c r="K206" s="56"/>
      <c r="L206" s="56"/>
      <c r="M206" s="56"/>
      <c r="N206" s="56"/>
    </row>
    <row r="207" spans="8:14" x14ac:dyDescent="0.25">
      <c r="H207" s="11" t="str">
        <f t="shared" si="5"/>
        <v/>
      </c>
      <c r="I207" s="56"/>
      <c r="J207" s="56"/>
      <c r="K207" s="56"/>
      <c r="L207" s="56"/>
      <c r="M207" s="56"/>
      <c r="N207" s="56"/>
    </row>
    <row r="208" spans="8:14" x14ac:dyDescent="0.25">
      <c r="H208" s="11" t="str">
        <f t="shared" si="5"/>
        <v/>
      </c>
      <c r="I208" s="56"/>
      <c r="J208" s="56"/>
      <c r="K208" s="56"/>
      <c r="L208" s="56"/>
      <c r="M208" s="56"/>
      <c r="N208" s="56"/>
    </row>
    <row r="209" spans="8:14" x14ac:dyDescent="0.25">
      <c r="H209" s="11" t="str">
        <f t="shared" si="5"/>
        <v/>
      </c>
      <c r="I209" s="56"/>
      <c r="J209" s="56"/>
      <c r="K209" s="56"/>
      <c r="L209" s="56"/>
      <c r="M209" s="56"/>
      <c r="N209" s="56"/>
    </row>
    <row r="210" spans="8:14" x14ac:dyDescent="0.25">
      <c r="H210" s="11" t="str">
        <f t="shared" si="5"/>
        <v/>
      </c>
      <c r="I210" s="56"/>
      <c r="J210" s="56"/>
      <c r="K210" s="56"/>
      <c r="L210" s="56"/>
      <c r="M210" s="56"/>
      <c r="N210" s="56"/>
    </row>
    <row r="211" spans="8:14" x14ac:dyDescent="0.25">
      <c r="H211" s="11" t="str">
        <f t="shared" si="5"/>
        <v/>
      </c>
      <c r="I211" s="56"/>
      <c r="J211" s="56"/>
      <c r="K211" s="56"/>
      <c r="L211" s="56"/>
      <c r="M211" s="56"/>
      <c r="N211" s="56"/>
    </row>
    <row r="212" spans="8:14" x14ac:dyDescent="0.25">
      <c r="H212" s="11" t="str">
        <f t="shared" si="5"/>
        <v/>
      </c>
      <c r="I212" s="56"/>
      <c r="J212" s="56"/>
      <c r="K212" s="56"/>
      <c r="L212" s="56"/>
      <c r="M212" s="56"/>
      <c r="N212" s="56"/>
    </row>
    <row r="213" spans="8:14" x14ac:dyDescent="0.25">
      <c r="H213" s="11" t="str">
        <f t="shared" si="5"/>
        <v/>
      </c>
      <c r="I213" s="56"/>
      <c r="J213" s="56"/>
      <c r="K213" s="56"/>
      <c r="L213" s="56"/>
      <c r="M213" s="56"/>
      <c r="N213" s="56"/>
    </row>
    <row r="214" spans="8:14" x14ac:dyDescent="0.25">
      <c r="H214" s="11" t="str">
        <f t="shared" si="5"/>
        <v/>
      </c>
      <c r="I214" s="56"/>
      <c r="J214" s="56"/>
      <c r="K214" s="56"/>
      <c r="L214" s="56"/>
      <c r="M214" s="56"/>
      <c r="N214" s="56"/>
    </row>
    <row r="215" spans="8:14" x14ac:dyDescent="0.25">
      <c r="H215" s="11" t="str">
        <f t="shared" si="5"/>
        <v/>
      </c>
      <c r="I215" s="56"/>
      <c r="J215" s="56"/>
      <c r="K215" s="56"/>
      <c r="L215" s="56"/>
      <c r="M215" s="56"/>
      <c r="N215" s="56"/>
    </row>
    <row r="216" spans="8:14" x14ac:dyDescent="0.25">
      <c r="H216" s="11" t="str">
        <f t="shared" si="5"/>
        <v/>
      </c>
      <c r="I216" s="56"/>
      <c r="J216" s="56"/>
      <c r="K216" s="56"/>
      <c r="L216" s="56"/>
      <c r="M216" s="56"/>
      <c r="N216" s="56"/>
    </row>
    <row r="217" spans="8:14" x14ac:dyDescent="0.25">
      <c r="H217" s="11" t="str">
        <f t="shared" si="5"/>
        <v/>
      </c>
      <c r="I217" s="56"/>
      <c r="J217" s="56"/>
      <c r="K217" s="56"/>
      <c r="L217" s="56"/>
      <c r="M217" s="56"/>
      <c r="N217" s="56"/>
    </row>
    <row r="218" spans="8:14" x14ac:dyDescent="0.25">
      <c r="H218" s="11" t="str">
        <f t="shared" si="5"/>
        <v/>
      </c>
      <c r="I218" s="56"/>
      <c r="J218" s="56"/>
      <c r="K218" s="56"/>
      <c r="L218" s="56"/>
      <c r="M218" s="56"/>
      <c r="N218" s="56"/>
    </row>
    <row r="219" spans="8:14" x14ac:dyDescent="0.25">
      <c r="H219" s="11" t="str">
        <f t="shared" si="5"/>
        <v/>
      </c>
      <c r="I219" s="56"/>
      <c r="J219" s="56"/>
      <c r="K219" s="56"/>
      <c r="L219" s="56"/>
      <c r="M219" s="56"/>
      <c r="N219" s="56"/>
    </row>
    <row r="220" spans="8:14" x14ac:dyDescent="0.25">
      <c r="H220" s="11" t="str">
        <f t="shared" si="5"/>
        <v/>
      </c>
      <c r="I220" s="56"/>
      <c r="J220" s="56"/>
      <c r="K220" s="56"/>
      <c r="L220" s="56"/>
      <c r="M220" s="56"/>
      <c r="N220" s="56"/>
    </row>
    <row r="221" spans="8:14" x14ac:dyDescent="0.25">
      <c r="H221" s="11" t="str">
        <f t="shared" si="5"/>
        <v/>
      </c>
      <c r="I221" s="56"/>
      <c r="J221" s="56"/>
      <c r="K221" s="56"/>
      <c r="L221" s="56"/>
      <c r="M221" s="56"/>
      <c r="N221" s="56"/>
    </row>
    <row r="222" spans="8:14" x14ac:dyDescent="0.25">
      <c r="H222" s="11" t="str">
        <f t="shared" si="5"/>
        <v/>
      </c>
      <c r="I222" s="56"/>
      <c r="J222" s="56"/>
      <c r="K222" s="56"/>
      <c r="L222" s="56"/>
      <c r="M222" s="56"/>
      <c r="N222" s="56"/>
    </row>
    <row r="223" spans="8:14" x14ac:dyDescent="0.25">
      <c r="H223" s="11" t="str">
        <f t="shared" si="5"/>
        <v/>
      </c>
      <c r="I223" s="56"/>
      <c r="J223" s="56"/>
      <c r="K223" s="56"/>
      <c r="L223" s="56"/>
      <c r="M223" s="56"/>
      <c r="N223" s="56"/>
    </row>
    <row r="224" spans="8:14" x14ac:dyDescent="0.25">
      <c r="H224" s="11" t="str">
        <f t="shared" si="5"/>
        <v/>
      </c>
      <c r="I224" s="56"/>
      <c r="J224" s="56"/>
      <c r="K224" s="56"/>
      <c r="L224" s="56"/>
      <c r="M224" s="56"/>
      <c r="N224" s="56"/>
    </row>
    <row r="225" spans="8:14" x14ac:dyDescent="0.25">
      <c r="H225" s="11" t="str">
        <f t="shared" si="5"/>
        <v/>
      </c>
      <c r="I225" s="56"/>
      <c r="J225" s="56"/>
      <c r="K225" s="56"/>
      <c r="L225" s="56"/>
      <c r="M225" s="56"/>
      <c r="N225" s="56"/>
    </row>
    <row r="226" spans="8:14" x14ac:dyDescent="0.25">
      <c r="H226" s="11" t="str">
        <f t="shared" si="5"/>
        <v/>
      </c>
      <c r="I226" s="56"/>
      <c r="J226" s="56"/>
      <c r="K226" s="56"/>
      <c r="L226" s="56"/>
      <c r="M226" s="56"/>
      <c r="N226" s="56"/>
    </row>
    <row r="227" spans="8:14" x14ac:dyDescent="0.25">
      <c r="H227" s="11" t="str">
        <f t="shared" si="5"/>
        <v/>
      </c>
      <c r="I227" s="56"/>
      <c r="J227" s="56"/>
      <c r="K227" s="56"/>
      <c r="L227" s="56"/>
      <c r="M227" s="56"/>
      <c r="N227" s="56"/>
    </row>
    <row r="228" spans="8:14" x14ac:dyDescent="0.25">
      <c r="H228" s="11" t="str">
        <f t="shared" si="5"/>
        <v/>
      </c>
      <c r="I228" s="56"/>
      <c r="J228" s="56"/>
      <c r="K228" s="56"/>
      <c r="L228" s="56"/>
      <c r="M228" s="56"/>
      <c r="N228" s="56"/>
    </row>
    <row r="229" spans="8:14" x14ac:dyDescent="0.25">
      <c r="H229" s="11" t="str">
        <f t="shared" si="5"/>
        <v/>
      </c>
      <c r="I229" s="56"/>
      <c r="J229" s="56"/>
      <c r="K229" s="56"/>
      <c r="L229" s="56"/>
      <c r="M229" s="56"/>
      <c r="N229" s="56"/>
    </row>
    <row r="230" spans="8:14" x14ac:dyDescent="0.25">
      <c r="H230" s="11" t="str">
        <f t="shared" si="5"/>
        <v/>
      </c>
      <c r="I230" s="56"/>
      <c r="J230" s="56"/>
      <c r="K230" s="56"/>
      <c r="L230" s="56"/>
      <c r="M230" s="56"/>
      <c r="N230" s="56"/>
    </row>
    <row r="231" spans="8:14" x14ac:dyDescent="0.25">
      <c r="H231" s="11" t="str">
        <f t="shared" si="5"/>
        <v/>
      </c>
      <c r="I231" s="56"/>
      <c r="J231" s="56"/>
      <c r="K231" s="56"/>
      <c r="L231" s="56"/>
      <c r="M231" s="56"/>
      <c r="N231" s="56"/>
    </row>
    <row r="232" spans="8:14" x14ac:dyDescent="0.25">
      <c r="H232" s="11" t="str">
        <f t="shared" si="5"/>
        <v/>
      </c>
      <c r="I232" s="56"/>
      <c r="J232" s="56"/>
      <c r="K232" s="56"/>
      <c r="L232" s="56"/>
      <c r="M232" s="56"/>
      <c r="N232" s="56"/>
    </row>
    <row r="233" spans="8:14" x14ac:dyDescent="0.25">
      <c r="H233" s="11" t="str">
        <f t="shared" si="5"/>
        <v/>
      </c>
      <c r="I233" s="56"/>
      <c r="J233" s="56"/>
      <c r="K233" s="56"/>
      <c r="L233" s="56"/>
      <c r="M233" s="56"/>
      <c r="N233" s="56"/>
    </row>
    <row r="234" spans="8:14" x14ac:dyDescent="0.25">
      <c r="H234" s="11" t="str">
        <f t="shared" si="5"/>
        <v/>
      </c>
      <c r="I234" s="56"/>
      <c r="J234" s="56"/>
      <c r="K234" s="56"/>
      <c r="L234" s="56"/>
      <c r="M234" s="56"/>
      <c r="N234" s="56"/>
    </row>
    <row r="235" spans="8:14" x14ac:dyDescent="0.25">
      <c r="H235" s="11" t="str">
        <f t="shared" si="5"/>
        <v/>
      </c>
      <c r="I235" s="56"/>
      <c r="J235" s="56"/>
      <c r="K235" s="56"/>
      <c r="L235" s="56"/>
      <c r="M235" s="56"/>
      <c r="N235" s="56"/>
    </row>
    <row r="236" spans="8:14" x14ac:dyDescent="0.25">
      <c r="H236" s="11" t="str">
        <f t="shared" si="5"/>
        <v/>
      </c>
      <c r="I236" s="56"/>
      <c r="J236" s="56"/>
      <c r="K236" s="56"/>
      <c r="L236" s="56"/>
      <c r="M236" s="56"/>
      <c r="N236" s="56"/>
    </row>
    <row r="237" spans="8:14" x14ac:dyDescent="0.25">
      <c r="H237" s="11" t="str">
        <f t="shared" si="5"/>
        <v/>
      </c>
      <c r="I237" s="56"/>
      <c r="J237" s="56"/>
      <c r="K237" s="56"/>
      <c r="L237" s="56"/>
      <c r="M237" s="56"/>
      <c r="N237" s="56"/>
    </row>
    <row r="238" spans="8:14" x14ac:dyDescent="0.25">
      <c r="H238" s="11" t="str">
        <f t="shared" si="5"/>
        <v/>
      </c>
      <c r="I238" s="56"/>
      <c r="J238" s="56"/>
      <c r="K238" s="56"/>
      <c r="L238" s="56"/>
      <c r="M238" s="56"/>
      <c r="N238" s="56"/>
    </row>
    <row r="239" spans="8:14" x14ac:dyDescent="0.25">
      <c r="H239" s="11" t="str">
        <f t="shared" si="5"/>
        <v/>
      </c>
      <c r="I239" s="56"/>
      <c r="J239" s="56"/>
      <c r="K239" s="56"/>
      <c r="L239" s="56"/>
      <c r="M239" s="56"/>
      <c r="N239" s="56"/>
    </row>
    <row r="240" spans="8:14" x14ac:dyDescent="0.25">
      <c r="H240" s="11" t="str">
        <f t="shared" si="5"/>
        <v/>
      </c>
      <c r="I240" s="56"/>
      <c r="J240" s="56"/>
      <c r="K240" s="56"/>
      <c r="L240" s="56"/>
      <c r="M240" s="56"/>
      <c r="N240" s="56"/>
    </row>
    <row r="241" spans="8:14" x14ac:dyDescent="0.25">
      <c r="H241" s="11" t="str">
        <f t="shared" si="5"/>
        <v/>
      </c>
      <c r="I241" s="56"/>
      <c r="J241" s="56"/>
      <c r="K241" s="56"/>
      <c r="L241" s="56"/>
      <c r="M241" s="56"/>
      <c r="N241" s="56"/>
    </row>
    <row r="242" spans="8:14" x14ac:dyDescent="0.25">
      <c r="H242" s="11" t="str">
        <f t="shared" si="5"/>
        <v/>
      </c>
      <c r="I242" s="56"/>
      <c r="J242" s="56"/>
      <c r="K242" s="56"/>
      <c r="L242" s="56"/>
      <c r="M242" s="56"/>
      <c r="N242" s="56"/>
    </row>
    <row r="243" spans="8:14" x14ac:dyDescent="0.25">
      <c r="H243" s="11" t="str">
        <f t="shared" si="5"/>
        <v/>
      </c>
      <c r="I243" s="56"/>
      <c r="J243" s="56"/>
      <c r="K243" s="56"/>
      <c r="L243" s="56"/>
      <c r="M243" s="56"/>
      <c r="N243" s="56"/>
    </row>
    <row r="244" spans="8:14" x14ac:dyDescent="0.25">
      <c r="H244" s="11" t="str">
        <f t="shared" si="5"/>
        <v/>
      </c>
      <c r="I244" s="56"/>
      <c r="J244" s="56"/>
      <c r="K244" s="56"/>
      <c r="L244" s="56"/>
      <c r="M244" s="56"/>
      <c r="N244" s="56"/>
    </row>
    <row r="245" spans="8:14" x14ac:dyDescent="0.25">
      <c r="H245" s="11" t="str">
        <f t="shared" si="5"/>
        <v/>
      </c>
      <c r="I245" s="56"/>
      <c r="J245" s="56"/>
      <c r="K245" s="56"/>
      <c r="L245" s="56"/>
      <c r="M245" s="56"/>
      <c r="N245" s="56"/>
    </row>
    <row r="246" spans="8:14" x14ac:dyDescent="0.25">
      <c r="H246" s="11" t="str">
        <f t="shared" si="5"/>
        <v/>
      </c>
      <c r="I246" s="56"/>
      <c r="J246" s="56"/>
      <c r="K246" s="56"/>
      <c r="L246" s="56"/>
      <c r="M246" s="56"/>
      <c r="N246" s="56"/>
    </row>
    <row r="247" spans="8:14" x14ac:dyDescent="0.25">
      <c r="H247" s="11" t="str">
        <f t="shared" si="5"/>
        <v/>
      </c>
      <c r="I247" s="56"/>
      <c r="J247" s="56"/>
      <c r="K247" s="56"/>
      <c r="L247" s="56"/>
      <c r="M247" s="56"/>
      <c r="N247" s="56"/>
    </row>
    <row r="248" spans="8:14" x14ac:dyDescent="0.25">
      <c r="H248" s="11" t="str">
        <f t="shared" si="5"/>
        <v/>
      </c>
      <c r="I248" s="56"/>
      <c r="J248" s="56"/>
      <c r="K248" s="56"/>
      <c r="L248" s="56"/>
      <c r="M248" s="56"/>
      <c r="N248" s="56"/>
    </row>
    <row r="249" spans="8:14" x14ac:dyDescent="0.25">
      <c r="H249" s="11" t="str">
        <f t="shared" si="5"/>
        <v/>
      </c>
      <c r="I249" s="56"/>
      <c r="J249" s="56"/>
      <c r="K249" s="56"/>
      <c r="L249" s="56"/>
      <c r="M249" s="56"/>
      <c r="N249" s="56"/>
    </row>
    <row r="250" spans="8:14" x14ac:dyDescent="0.25">
      <c r="H250" s="11" t="str">
        <f t="shared" si="5"/>
        <v/>
      </c>
      <c r="I250" s="56"/>
      <c r="J250" s="56"/>
      <c r="K250" s="56"/>
      <c r="L250" s="56"/>
      <c r="M250" s="56"/>
      <c r="N250" s="56"/>
    </row>
    <row r="251" spans="8:14" x14ac:dyDescent="0.25">
      <c r="H251" s="11" t="str">
        <f t="shared" si="5"/>
        <v/>
      </c>
      <c r="I251" s="56"/>
      <c r="J251" s="56"/>
      <c r="K251" s="56"/>
      <c r="L251" s="56"/>
      <c r="M251" s="56"/>
      <c r="N251" s="56"/>
    </row>
    <row r="252" spans="8:14" x14ac:dyDescent="0.25">
      <c r="H252" s="11" t="str">
        <f t="shared" si="5"/>
        <v/>
      </c>
      <c r="I252" s="56"/>
      <c r="J252" s="56"/>
      <c r="K252" s="56"/>
      <c r="L252" s="56"/>
      <c r="M252" s="56"/>
      <c r="N252" s="56"/>
    </row>
    <row r="253" spans="8:14" x14ac:dyDescent="0.25">
      <c r="H253" s="11" t="str">
        <f t="shared" si="5"/>
        <v/>
      </c>
      <c r="I253" s="56"/>
      <c r="J253" s="56"/>
      <c r="K253" s="56"/>
      <c r="L253" s="56"/>
      <c r="M253" s="56"/>
      <c r="N253" s="56"/>
    </row>
    <row r="254" spans="8:14" x14ac:dyDescent="0.25">
      <c r="H254" s="11" t="str">
        <f t="shared" si="5"/>
        <v/>
      </c>
      <c r="I254" s="56"/>
      <c r="J254" s="56"/>
      <c r="K254" s="56"/>
      <c r="L254" s="56"/>
      <c r="M254" s="56"/>
      <c r="N254" s="56"/>
    </row>
    <row r="255" spans="8:14" x14ac:dyDescent="0.25">
      <c r="H255" s="11" t="str">
        <f t="shared" si="5"/>
        <v/>
      </c>
      <c r="I255" s="56"/>
      <c r="J255" s="56"/>
      <c r="K255" s="56"/>
      <c r="L255" s="56"/>
      <c r="M255" s="56"/>
      <c r="N255" s="56"/>
    </row>
    <row r="256" spans="8:14" x14ac:dyDescent="0.25">
      <c r="H256" s="11" t="str">
        <f t="shared" si="5"/>
        <v/>
      </c>
      <c r="I256" s="56"/>
      <c r="J256" s="56"/>
      <c r="K256" s="56"/>
      <c r="L256" s="56"/>
      <c r="M256" s="56"/>
      <c r="N256" s="56"/>
    </row>
    <row r="257" spans="8:14" x14ac:dyDescent="0.25">
      <c r="H257" s="11" t="str">
        <f t="shared" si="5"/>
        <v/>
      </c>
      <c r="I257" s="56"/>
      <c r="J257" s="56"/>
      <c r="K257" s="56"/>
      <c r="L257" s="56"/>
      <c r="M257" s="56"/>
      <c r="N257" s="56"/>
    </row>
    <row r="258" spans="8:14" x14ac:dyDescent="0.25">
      <c r="H258" s="11" t="str">
        <f t="shared" si="5"/>
        <v/>
      </c>
      <c r="I258" s="56"/>
      <c r="J258" s="56"/>
      <c r="K258" s="56"/>
      <c r="L258" s="56"/>
      <c r="M258" s="56"/>
      <c r="N258" s="56"/>
    </row>
    <row r="259" spans="8:14" x14ac:dyDescent="0.25">
      <c r="H259" s="11" t="str">
        <f t="shared" si="5"/>
        <v/>
      </c>
      <c r="I259" s="56"/>
      <c r="J259" s="56"/>
      <c r="K259" s="56"/>
      <c r="L259" s="56"/>
      <c r="M259" s="56"/>
      <c r="N259" s="56"/>
    </row>
    <row r="260" spans="8:14" x14ac:dyDescent="0.25">
      <c r="H260" s="11" t="str">
        <f t="shared" si="5"/>
        <v/>
      </c>
      <c r="I260" s="56"/>
      <c r="J260" s="56"/>
      <c r="K260" s="56"/>
      <c r="L260" s="56"/>
      <c r="M260" s="56"/>
      <c r="N260" s="56"/>
    </row>
    <row r="261" spans="8:14" x14ac:dyDescent="0.25">
      <c r="H261" s="11" t="str">
        <f t="shared" ref="H261:H324" si="6">+IF(I261="","",IF(K261=K260,H260,H260+1))</f>
        <v/>
      </c>
      <c r="I261" s="56"/>
      <c r="J261" s="56"/>
      <c r="K261" s="56"/>
      <c r="L261" s="56"/>
      <c r="M261" s="56"/>
      <c r="N261" s="56"/>
    </row>
    <row r="262" spans="8:14" x14ac:dyDescent="0.25">
      <c r="H262" s="11" t="str">
        <f t="shared" si="6"/>
        <v/>
      </c>
      <c r="I262" s="56"/>
      <c r="J262" s="56"/>
      <c r="K262" s="56"/>
      <c r="L262" s="56"/>
      <c r="M262" s="56"/>
      <c r="N262" s="56"/>
    </row>
    <row r="263" spans="8:14" x14ac:dyDescent="0.25">
      <c r="H263" s="11" t="str">
        <f t="shared" si="6"/>
        <v/>
      </c>
      <c r="I263" s="56"/>
      <c r="J263" s="56"/>
      <c r="K263" s="56"/>
      <c r="L263" s="56"/>
      <c r="M263" s="56"/>
      <c r="N263" s="56"/>
    </row>
    <row r="264" spans="8:14" x14ac:dyDescent="0.25">
      <c r="H264" s="11" t="str">
        <f t="shared" si="6"/>
        <v/>
      </c>
      <c r="I264" s="56"/>
      <c r="J264" s="56"/>
      <c r="K264" s="56"/>
      <c r="L264" s="56"/>
      <c r="M264" s="56"/>
      <c r="N264" s="56"/>
    </row>
    <row r="265" spans="8:14" x14ac:dyDescent="0.25">
      <c r="H265" s="11" t="str">
        <f t="shared" si="6"/>
        <v/>
      </c>
      <c r="I265" s="56"/>
      <c r="J265" s="56"/>
      <c r="K265" s="56"/>
      <c r="L265" s="56"/>
      <c r="M265" s="56"/>
      <c r="N265" s="56"/>
    </row>
    <row r="266" spans="8:14" x14ac:dyDescent="0.25">
      <c r="H266" s="11" t="str">
        <f t="shared" si="6"/>
        <v/>
      </c>
      <c r="I266" s="56"/>
      <c r="J266" s="56"/>
      <c r="K266" s="56"/>
      <c r="L266" s="56"/>
      <c r="M266" s="56"/>
      <c r="N266" s="56"/>
    </row>
    <row r="267" spans="8:14" x14ac:dyDescent="0.25">
      <c r="H267" s="11" t="str">
        <f t="shared" si="6"/>
        <v/>
      </c>
      <c r="I267" s="56"/>
      <c r="J267" s="56"/>
      <c r="K267" s="56"/>
      <c r="L267" s="56"/>
      <c r="M267" s="56"/>
      <c r="N267" s="56"/>
    </row>
    <row r="268" spans="8:14" x14ac:dyDescent="0.25">
      <c r="H268" s="11" t="str">
        <f t="shared" si="6"/>
        <v/>
      </c>
      <c r="I268" s="56"/>
      <c r="J268" s="56"/>
      <c r="K268" s="56"/>
      <c r="L268" s="56"/>
      <c r="M268" s="56"/>
      <c r="N268" s="56"/>
    </row>
    <row r="269" spans="8:14" x14ac:dyDescent="0.25">
      <c r="H269" s="11" t="str">
        <f t="shared" si="6"/>
        <v/>
      </c>
      <c r="I269" s="56"/>
      <c r="J269" s="56"/>
      <c r="K269" s="56"/>
      <c r="L269" s="56"/>
      <c r="M269" s="56"/>
      <c r="N269" s="56"/>
    </row>
    <row r="270" spans="8:14" x14ac:dyDescent="0.25">
      <c r="H270" s="11" t="str">
        <f t="shared" si="6"/>
        <v/>
      </c>
      <c r="I270" s="56"/>
      <c r="J270" s="56"/>
      <c r="K270" s="56"/>
      <c r="L270" s="56"/>
      <c r="M270" s="56"/>
      <c r="N270" s="56"/>
    </row>
    <row r="271" spans="8:14" x14ac:dyDescent="0.25">
      <c r="H271" s="11" t="str">
        <f t="shared" si="6"/>
        <v/>
      </c>
      <c r="I271" s="56"/>
      <c r="J271" s="56"/>
      <c r="K271" s="56"/>
      <c r="L271" s="56"/>
      <c r="M271" s="56"/>
      <c r="N271" s="56"/>
    </row>
    <row r="272" spans="8:14" x14ac:dyDescent="0.25">
      <c r="H272" s="11" t="str">
        <f t="shared" si="6"/>
        <v/>
      </c>
      <c r="I272" s="56"/>
      <c r="J272" s="56"/>
      <c r="K272" s="56"/>
      <c r="L272" s="56"/>
      <c r="M272" s="56"/>
      <c r="N272" s="56"/>
    </row>
    <row r="273" spans="8:14" x14ac:dyDescent="0.25">
      <c r="H273" s="11" t="str">
        <f t="shared" si="6"/>
        <v/>
      </c>
      <c r="I273" s="56"/>
      <c r="J273" s="56"/>
      <c r="K273" s="56"/>
      <c r="L273" s="56"/>
      <c r="M273" s="56"/>
      <c r="N273" s="56"/>
    </row>
    <row r="274" spans="8:14" x14ac:dyDescent="0.25">
      <c r="H274" s="11" t="str">
        <f t="shared" si="6"/>
        <v/>
      </c>
      <c r="I274" s="56"/>
      <c r="J274" s="56"/>
      <c r="K274" s="56"/>
      <c r="L274" s="56"/>
      <c r="M274" s="56"/>
      <c r="N274" s="56"/>
    </row>
    <row r="275" spans="8:14" x14ac:dyDescent="0.25">
      <c r="H275" s="11" t="str">
        <f t="shared" si="6"/>
        <v/>
      </c>
      <c r="I275" s="56"/>
      <c r="J275" s="56"/>
      <c r="K275" s="56"/>
      <c r="L275" s="56"/>
      <c r="M275" s="56"/>
      <c r="N275" s="56"/>
    </row>
    <row r="276" spans="8:14" x14ac:dyDescent="0.25">
      <c r="H276" s="11" t="str">
        <f t="shared" si="6"/>
        <v/>
      </c>
      <c r="I276" s="56"/>
      <c r="J276" s="56"/>
      <c r="K276" s="56"/>
      <c r="L276" s="56"/>
      <c r="M276" s="56"/>
      <c r="N276" s="56"/>
    </row>
    <row r="277" spans="8:14" x14ac:dyDescent="0.25">
      <c r="H277" s="11" t="str">
        <f t="shared" si="6"/>
        <v/>
      </c>
      <c r="I277" s="56"/>
      <c r="J277" s="56"/>
      <c r="K277" s="56"/>
      <c r="L277" s="56"/>
      <c r="M277" s="56"/>
      <c r="N277" s="56"/>
    </row>
    <row r="278" spans="8:14" x14ac:dyDescent="0.25">
      <c r="H278" s="11" t="str">
        <f t="shared" si="6"/>
        <v/>
      </c>
      <c r="I278" s="56"/>
      <c r="J278" s="56"/>
      <c r="K278" s="56"/>
      <c r="L278" s="56"/>
      <c r="M278" s="56"/>
      <c r="N278" s="56"/>
    </row>
    <row r="279" spans="8:14" x14ac:dyDescent="0.25">
      <c r="H279" s="11" t="str">
        <f t="shared" si="6"/>
        <v/>
      </c>
      <c r="I279" s="56"/>
      <c r="J279" s="56"/>
      <c r="K279" s="56"/>
      <c r="L279" s="56"/>
      <c r="M279" s="56"/>
      <c r="N279" s="56"/>
    </row>
    <row r="280" spans="8:14" x14ac:dyDescent="0.25">
      <c r="H280" s="11" t="str">
        <f t="shared" si="6"/>
        <v/>
      </c>
      <c r="I280" s="56"/>
      <c r="J280" s="56"/>
      <c r="K280" s="56"/>
      <c r="L280" s="56"/>
      <c r="M280" s="56"/>
      <c r="N280" s="56"/>
    </row>
    <row r="281" spans="8:14" x14ac:dyDescent="0.25">
      <c r="H281" s="11" t="str">
        <f t="shared" si="6"/>
        <v/>
      </c>
      <c r="I281" s="56"/>
      <c r="J281" s="56"/>
      <c r="K281" s="56"/>
      <c r="L281" s="56"/>
      <c r="M281" s="56"/>
      <c r="N281" s="56"/>
    </row>
    <row r="282" spans="8:14" x14ac:dyDescent="0.25">
      <c r="H282" s="11" t="str">
        <f t="shared" si="6"/>
        <v/>
      </c>
      <c r="I282" s="56"/>
      <c r="J282" s="56"/>
      <c r="K282" s="56"/>
      <c r="L282" s="56"/>
      <c r="M282" s="56"/>
      <c r="N282" s="56"/>
    </row>
    <row r="283" spans="8:14" x14ac:dyDescent="0.25">
      <c r="H283" s="11" t="str">
        <f t="shared" si="6"/>
        <v/>
      </c>
      <c r="I283" s="56"/>
      <c r="J283" s="56"/>
      <c r="K283" s="56"/>
      <c r="L283" s="56"/>
      <c r="M283" s="56"/>
      <c r="N283" s="56"/>
    </row>
    <row r="284" spans="8:14" x14ac:dyDescent="0.25">
      <c r="H284" s="11" t="str">
        <f t="shared" si="6"/>
        <v/>
      </c>
      <c r="I284" s="56"/>
      <c r="J284" s="56"/>
      <c r="K284" s="56"/>
      <c r="L284" s="56"/>
      <c r="M284" s="56"/>
      <c r="N284" s="56"/>
    </row>
    <row r="285" spans="8:14" x14ac:dyDescent="0.25">
      <c r="H285" s="11" t="str">
        <f t="shared" si="6"/>
        <v/>
      </c>
      <c r="I285" s="56"/>
      <c r="J285" s="56"/>
      <c r="K285" s="56"/>
      <c r="L285" s="56"/>
      <c r="M285" s="56"/>
      <c r="N285" s="56"/>
    </row>
    <row r="286" spans="8:14" x14ac:dyDescent="0.25">
      <c r="H286" s="11" t="str">
        <f t="shared" si="6"/>
        <v/>
      </c>
      <c r="I286" s="56"/>
      <c r="J286" s="56"/>
      <c r="K286" s="56"/>
      <c r="L286" s="56"/>
      <c r="M286" s="56"/>
      <c r="N286" s="56"/>
    </row>
    <row r="287" spans="8:14" x14ac:dyDescent="0.25">
      <c r="H287" s="11" t="str">
        <f t="shared" si="6"/>
        <v/>
      </c>
      <c r="I287" s="56"/>
      <c r="J287" s="56"/>
      <c r="K287" s="56"/>
      <c r="L287" s="56"/>
      <c r="M287" s="56"/>
      <c r="N287" s="56"/>
    </row>
    <row r="288" spans="8:14" x14ac:dyDescent="0.25">
      <c r="H288" s="11" t="str">
        <f t="shared" si="6"/>
        <v/>
      </c>
      <c r="I288" s="56"/>
      <c r="J288" s="56"/>
      <c r="K288" s="56"/>
      <c r="L288" s="56"/>
      <c r="M288" s="56"/>
      <c r="N288" s="56"/>
    </row>
    <row r="289" spans="8:14" x14ac:dyDescent="0.25">
      <c r="H289" s="11" t="str">
        <f t="shared" si="6"/>
        <v/>
      </c>
      <c r="I289" s="56"/>
      <c r="J289" s="56"/>
      <c r="K289" s="56"/>
      <c r="L289" s="56"/>
      <c r="M289" s="56"/>
      <c r="N289" s="56"/>
    </row>
    <row r="290" spans="8:14" x14ac:dyDescent="0.25">
      <c r="H290" s="11" t="str">
        <f t="shared" si="6"/>
        <v/>
      </c>
      <c r="I290" s="56"/>
      <c r="J290" s="56"/>
      <c r="K290" s="56"/>
      <c r="L290" s="56"/>
      <c r="M290" s="56"/>
      <c r="N290" s="56"/>
    </row>
    <row r="291" spans="8:14" x14ac:dyDescent="0.25">
      <c r="H291" s="11" t="str">
        <f t="shared" si="6"/>
        <v/>
      </c>
      <c r="I291" s="56"/>
      <c r="J291" s="56"/>
      <c r="K291" s="56"/>
      <c r="L291" s="56"/>
      <c r="M291" s="56"/>
      <c r="N291" s="56"/>
    </row>
    <row r="292" spans="8:14" x14ac:dyDescent="0.25">
      <c r="H292" s="11" t="str">
        <f t="shared" si="6"/>
        <v/>
      </c>
      <c r="I292" s="56"/>
      <c r="J292" s="56"/>
      <c r="K292" s="56"/>
      <c r="L292" s="56"/>
      <c r="M292" s="56"/>
      <c r="N292" s="56"/>
    </row>
    <row r="293" spans="8:14" x14ac:dyDescent="0.25">
      <c r="H293" s="11" t="str">
        <f t="shared" si="6"/>
        <v/>
      </c>
      <c r="I293" s="56"/>
      <c r="J293" s="56"/>
      <c r="K293" s="56"/>
      <c r="L293" s="56"/>
      <c r="M293" s="56"/>
      <c r="N293" s="56"/>
    </row>
    <row r="294" spans="8:14" x14ac:dyDescent="0.25">
      <c r="H294" s="11" t="str">
        <f t="shared" si="6"/>
        <v/>
      </c>
      <c r="I294" s="56"/>
      <c r="J294" s="56"/>
      <c r="K294" s="56"/>
      <c r="L294" s="56"/>
      <c r="M294" s="56"/>
      <c r="N294" s="56"/>
    </row>
    <row r="295" spans="8:14" x14ac:dyDescent="0.25">
      <c r="H295" s="11" t="str">
        <f t="shared" si="6"/>
        <v/>
      </c>
      <c r="I295" s="56"/>
      <c r="J295" s="56"/>
      <c r="K295" s="56"/>
      <c r="L295" s="56"/>
      <c r="M295" s="56"/>
      <c r="N295" s="56"/>
    </row>
    <row r="296" spans="8:14" x14ac:dyDescent="0.25">
      <c r="H296" s="11" t="str">
        <f t="shared" si="6"/>
        <v/>
      </c>
      <c r="I296" s="56"/>
      <c r="J296" s="56"/>
      <c r="K296" s="56"/>
      <c r="L296" s="56"/>
      <c r="M296" s="56"/>
      <c r="N296" s="56"/>
    </row>
    <row r="297" spans="8:14" x14ac:dyDescent="0.25">
      <c r="H297" s="11" t="str">
        <f t="shared" si="6"/>
        <v/>
      </c>
      <c r="I297" s="56"/>
      <c r="J297" s="56"/>
      <c r="K297" s="56"/>
      <c r="L297" s="56"/>
      <c r="M297" s="56"/>
      <c r="N297" s="56"/>
    </row>
    <row r="298" spans="8:14" x14ac:dyDescent="0.25">
      <c r="H298" s="11" t="str">
        <f t="shared" si="6"/>
        <v/>
      </c>
      <c r="I298" s="56"/>
      <c r="J298" s="56"/>
      <c r="K298" s="56"/>
      <c r="L298" s="56"/>
      <c r="M298" s="56"/>
      <c r="N298" s="56"/>
    </row>
    <row r="299" spans="8:14" x14ac:dyDescent="0.25">
      <c r="H299" s="11" t="str">
        <f t="shared" si="6"/>
        <v/>
      </c>
      <c r="I299" s="56"/>
      <c r="J299" s="56"/>
      <c r="K299" s="56"/>
      <c r="L299" s="56"/>
      <c r="M299" s="56"/>
      <c r="N299" s="56"/>
    </row>
    <row r="300" spans="8:14" x14ac:dyDescent="0.25">
      <c r="H300" s="11" t="str">
        <f t="shared" si="6"/>
        <v/>
      </c>
      <c r="I300" s="56"/>
      <c r="J300" s="56"/>
      <c r="K300" s="56"/>
      <c r="L300" s="56"/>
      <c r="M300" s="56"/>
      <c r="N300" s="56"/>
    </row>
    <row r="301" spans="8:14" x14ac:dyDescent="0.25">
      <c r="H301" s="11" t="str">
        <f t="shared" si="6"/>
        <v/>
      </c>
      <c r="I301" s="56"/>
      <c r="J301" s="56"/>
      <c r="K301" s="56"/>
      <c r="L301" s="56"/>
      <c r="M301" s="56"/>
      <c r="N301" s="56"/>
    </row>
    <row r="302" spans="8:14" x14ac:dyDescent="0.25">
      <c r="H302" s="11" t="str">
        <f t="shared" si="6"/>
        <v/>
      </c>
      <c r="I302" s="56"/>
      <c r="J302" s="56"/>
      <c r="K302" s="56"/>
      <c r="L302" s="56"/>
      <c r="M302" s="56"/>
      <c r="N302" s="56"/>
    </row>
    <row r="303" spans="8:14" x14ac:dyDescent="0.25">
      <c r="H303" s="11" t="str">
        <f t="shared" si="6"/>
        <v/>
      </c>
      <c r="I303" s="56"/>
      <c r="J303" s="56"/>
      <c r="K303" s="56"/>
      <c r="L303" s="56"/>
      <c r="M303" s="56"/>
      <c r="N303" s="56"/>
    </row>
    <row r="304" spans="8:14" x14ac:dyDescent="0.25">
      <c r="H304" s="11" t="str">
        <f t="shared" si="6"/>
        <v/>
      </c>
      <c r="I304" s="56"/>
      <c r="J304" s="56"/>
      <c r="K304" s="56"/>
      <c r="L304" s="56"/>
      <c r="M304" s="56"/>
      <c r="N304" s="56"/>
    </row>
    <row r="305" spans="8:14" x14ac:dyDescent="0.25">
      <c r="H305" s="11" t="str">
        <f t="shared" si="6"/>
        <v/>
      </c>
      <c r="I305" s="56"/>
      <c r="J305" s="56"/>
      <c r="K305" s="56"/>
      <c r="L305" s="56"/>
      <c r="M305" s="56"/>
      <c r="N305" s="56"/>
    </row>
    <row r="306" spans="8:14" x14ac:dyDescent="0.25">
      <c r="H306" s="11" t="str">
        <f t="shared" si="6"/>
        <v/>
      </c>
      <c r="I306" s="56"/>
      <c r="J306" s="56"/>
      <c r="K306" s="56"/>
      <c r="L306" s="56"/>
      <c r="M306" s="56"/>
      <c r="N306" s="56"/>
    </row>
    <row r="307" spans="8:14" x14ac:dyDescent="0.25">
      <c r="H307" s="11" t="str">
        <f t="shared" si="6"/>
        <v/>
      </c>
      <c r="I307" s="56"/>
      <c r="J307" s="56"/>
      <c r="K307" s="56"/>
      <c r="L307" s="56"/>
      <c r="M307" s="56"/>
      <c r="N307" s="56"/>
    </row>
    <row r="308" spans="8:14" x14ac:dyDescent="0.25">
      <c r="H308" s="11" t="str">
        <f t="shared" si="6"/>
        <v/>
      </c>
      <c r="I308" s="56"/>
      <c r="J308" s="56"/>
      <c r="K308" s="56"/>
      <c r="L308" s="56"/>
      <c r="M308" s="56"/>
      <c r="N308" s="56"/>
    </row>
    <row r="309" spans="8:14" x14ac:dyDescent="0.25">
      <c r="H309" s="11" t="str">
        <f t="shared" si="6"/>
        <v/>
      </c>
      <c r="I309" s="56"/>
      <c r="J309" s="56"/>
      <c r="K309" s="56"/>
      <c r="L309" s="56"/>
      <c r="M309" s="56"/>
      <c r="N309" s="56"/>
    </row>
    <row r="310" spans="8:14" x14ac:dyDescent="0.25">
      <c r="H310" s="11" t="str">
        <f t="shared" si="6"/>
        <v/>
      </c>
      <c r="I310" s="56"/>
      <c r="J310" s="56"/>
      <c r="K310" s="56"/>
      <c r="L310" s="56"/>
      <c r="M310" s="56"/>
      <c r="N310" s="56"/>
    </row>
    <row r="311" spans="8:14" x14ac:dyDescent="0.25">
      <c r="H311" s="11" t="str">
        <f t="shared" si="6"/>
        <v/>
      </c>
      <c r="I311" s="56"/>
      <c r="J311" s="56"/>
      <c r="K311" s="56"/>
      <c r="L311" s="56"/>
      <c r="M311" s="56"/>
      <c r="N311" s="56"/>
    </row>
    <row r="312" spans="8:14" x14ac:dyDescent="0.25">
      <c r="H312" s="11" t="str">
        <f t="shared" si="6"/>
        <v/>
      </c>
      <c r="I312" s="56"/>
      <c r="J312" s="56"/>
      <c r="K312" s="56"/>
      <c r="L312" s="56"/>
      <c r="M312" s="56"/>
      <c r="N312" s="56"/>
    </row>
    <row r="313" spans="8:14" x14ac:dyDescent="0.25">
      <c r="H313" s="11" t="str">
        <f t="shared" si="6"/>
        <v/>
      </c>
      <c r="I313" s="56"/>
      <c r="J313" s="56"/>
      <c r="K313" s="56"/>
      <c r="L313" s="56"/>
      <c r="M313" s="56"/>
      <c r="N313" s="56"/>
    </row>
    <row r="314" spans="8:14" x14ac:dyDescent="0.25">
      <c r="H314" s="11" t="str">
        <f t="shared" si="6"/>
        <v/>
      </c>
      <c r="I314" s="56"/>
      <c r="J314" s="56"/>
      <c r="K314" s="56"/>
      <c r="L314" s="56"/>
      <c r="M314" s="56"/>
      <c r="N314" s="56"/>
    </row>
    <row r="315" spans="8:14" x14ac:dyDescent="0.25">
      <c r="H315" s="11" t="str">
        <f t="shared" si="6"/>
        <v/>
      </c>
      <c r="I315" s="56"/>
      <c r="J315" s="56"/>
      <c r="K315" s="56"/>
      <c r="L315" s="56"/>
      <c r="M315" s="56"/>
      <c r="N315" s="56"/>
    </row>
    <row r="316" spans="8:14" x14ac:dyDescent="0.25">
      <c r="H316" s="11" t="str">
        <f t="shared" si="6"/>
        <v/>
      </c>
      <c r="I316" s="56"/>
      <c r="J316" s="56"/>
      <c r="K316" s="56"/>
      <c r="L316" s="56"/>
      <c r="M316" s="56"/>
      <c r="N316" s="56"/>
    </row>
    <row r="317" spans="8:14" x14ac:dyDescent="0.25">
      <c r="H317" s="11" t="str">
        <f t="shared" si="6"/>
        <v/>
      </c>
      <c r="I317" s="56"/>
      <c r="J317" s="56"/>
      <c r="K317" s="56"/>
      <c r="L317" s="56"/>
      <c r="M317" s="56"/>
      <c r="N317" s="56"/>
    </row>
    <row r="318" spans="8:14" x14ac:dyDescent="0.25">
      <c r="H318" s="11" t="str">
        <f t="shared" si="6"/>
        <v/>
      </c>
      <c r="I318" s="56"/>
      <c r="J318" s="56"/>
      <c r="K318" s="56"/>
      <c r="L318" s="56"/>
      <c r="M318" s="56"/>
      <c r="N318" s="56"/>
    </row>
    <row r="319" spans="8:14" x14ac:dyDescent="0.25">
      <c r="H319" s="11" t="str">
        <f t="shared" si="6"/>
        <v/>
      </c>
      <c r="I319" s="56"/>
      <c r="J319" s="56"/>
      <c r="K319" s="56"/>
      <c r="L319" s="56"/>
      <c r="M319" s="56"/>
      <c r="N319" s="56"/>
    </row>
    <row r="320" spans="8:14" x14ac:dyDescent="0.25">
      <c r="H320" s="11" t="str">
        <f t="shared" si="6"/>
        <v/>
      </c>
      <c r="I320" s="56"/>
      <c r="J320" s="56"/>
      <c r="K320" s="56"/>
      <c r="L320" s="56"/>
      <c r="M320" s="56"/>
      <c r="N320" s="56"/>
    </row>
    <row r="321" spans="8:14" x14ac:dyDescent="0.25">
      <c r="H321" s="11" t="str">
        <f t="shared" si="6"/>
        <v/>
      </c>
      <c r="I321" s="56"/>
      <c r="J321" s="56"/>
      <c r="K321" s="56"/>
      <c r="L321" s="56"/>
      <c r="M321" s="56"/>
      <c r="N321" s="56"/>
    </row>
    <row r="322" spans="8:14" x14ac:dyDescent="0.25">
      <c r="H322" s="11" t="str">
        <f t="shared" si="6"/>
        <v/>
      </c>
      <c r="I322" s="56"/>
      <c r="J322" s="56"/>
      <c r="K322" s="56"/>
      <c r="L322" s="56"/>
      <c r="M322" s="56"/>
      <c r="N322" s="56"/>
    </row>
    <row r="323" spans="8:14" x14ac:dyDescent="0.25">
      <c r="H323" s="11" t="str">
        <f t="shared" si="6"/>
        <v/>
      </c>
      <c r="I323" s="56"/>
      <c r="J323" s="56"/>
      <c r="K323" s="56"/>
      <c r="L323" s="56"/>
      <c r="M323" s="56"/>
      <c r="N323" s="56"/>
    </row>
    <row r="324" spans="8:14" ht="15.75" thickBot="1" x14ac:dyDescent="0.3">
      <c r="H324" s="13" t="str">
        <f t="shared" si="6"/>
        <v/>
      </c>
      <c r="I324" s="57"/>
      <c r="J324" s="57"/>
      <c r="K324" s="57"/>
      <c r="L324" s="57"/>
      <c r="M324" s="57"/>
      <c r="N324" s="57"/>
    </row>
  </sheetData>
  <autoFilter ref="H3:N324" xr:uid="{9E00287C-C569-4E6E-98D0-FD3463E65617}"/>
  <dataValidations count="2">
    <dataValidation type="list" allowBlank="1" showInputMessage="1" showErrorMessage="1" sqref="I5:I324" xr:uid="{41646498-1177-48FA-A37D-F6E0B10D6AB2}">
      <formula1>$B$68:$B$79</formula1>
    </dataValidation>
    <dataValidation type="list" allowBlank="1" showInputMessage="1" showErrorMessage="1" sqref="J5:J324" xr:uid="{97CB8564-3EF3-46B6-8E31-8314395E2FA8}">
      <formula1>$B$96:$B$100</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A9FA-4A49-4373-A898-E51A448A52CF}">
  <dimension ref="A1:H41"/>
  <sheetViews>
    <sheetView showGridLines="0" workbookViewId="0">
      <selection activeCell="C8" sqref="C8:H21"/>
    </sheetView>
  </sheetViews>
  <sheetFormatPr baseColWidth="10" defaultRowHeight="15" x14ac:dyDescent="0.25"/>
  <cols>
    <col min="1" max="1" width="56.28515625" style="7" customWidth="1"/>
    <col min="2" max="2" width="61" style="7" bestFit="1" customWidth="1"/>
    <col min="3" max="3" width="14" customWidth="1"/>
    <col min="6" max="6" width="48.140625" style="7" customWidth="1"/>
    <col min="7" max="7" width="28" style="7" customWidth="1"/>
  </cols>
  <sheetData>
    <row r="1" spans="1:8" x14ac:dyDescent="0.25">
      <c r="A1" s="77" t="s">
        <v>541</v>
      </c>
      <c r="B1" s="20"/>
      <c r="F1" s="215"/>
      <c r="G1" s="215"/>
    </row>
    <row r="2" spans="1:8" x14ac:dyDescent="0.25">
      <c r="A2" s="20"/>
      <c r="B2" s="20"/>
      <c r="F2" s="214"/>
      <c r="G2" s="214"/>
    </row>
    <row r="3" spans="1:8" ht="15.75" thickBot="1" x14ac:dyDescent="0.3">
      <c r="F3" s="214"/>
      <c r="G3" s="214"/>
    </row>
    <row r="4" spans="1:8" ht="15.75" thickBot="1" x14ac:dyDescent="0.3">
      <c r="A4" s="3" t="s">
        <v>223</v>
      </c>
      <c r="B4" s="3" t="s">
        <v>38</v>
      </c>
      <c r="F4" s="214"/>
      <c r="G4" s="214"/>
    </row>
    <row r="5" spans="1:8" ht="60" x14ac:dyDescent="0.25">
      <c r="A5" s="58" t="s">
        <v>542</v>
      </c>
      <c r="B5" s="58" t="s">
        <v>544</v>
      </c>
      <c r="F5" s="214"/>
      <c r="G5" s="214"/>
    </row>
    <row r="6" spans="1:8" ht="45.75" thickBot="1" x14ac:dyDescent="0.3">
      <c r="A6" s="57" t="s">
        <v>543</v>
      </c>
      <c r="B6" s="57" t="s">
        <v>545</v>
      </c>
      <c r="F6" s="214"/>
      <c r="G6" s="214"/>
    </row>
    <row r="7" spans="1:8" x14ac:dyDescent="0.25">
      <c r="A7" s="214"/>
      <c r="B7" s="214"/>
      <c r="F7" s="214"/>
      <c r="G7" s="214"/>
    </row>
    <row r="10" spans="1:8" x14ac:dyDescent="0.25">
      <c r="A10" s="1" t="s">
        <v>546</v>
      </c>
      <c r="B10" s="77"/>
      <c r="C10" s="1"/>
      <c r="D10" s="1"/>
      <c r="E10" s="1"/>
      <c r="F10" s="1"/>
      <c r="G10" s="1"/>
      <c r="H10" s="1"/>
    </row>
    <row r="11" spans="1:8" x14ac:dyDescent="0.25">
      <c r="A11"/>
      <c r="C11" s="10"/>
      <c r="D11" s="10"/>
      <c r="E11" s="10"/>
      <c r="F11" s="10"/>
      <c r="G11" s="10"/>
      <c r="H11" s="10"/>
    </row>
    <row r="12" spans="1:8" ht="30.75" thickBot="1" x14ac:dyDescent="0.3">
      <c r="A12"/>
      <c r="B12" s="168" t="s">
        <v>356</v>
      </c>
      <c r="C12" s="270" t="s">
        <v>357</v>
      </c>
      <c r="D12" s="271"/>
      <c r="E12" s="271"/>
      <c r="F12" s="271"/>
      <c r="G12" s="271"/>
      <c r="H12" s="271"/>
    </row>
    <row r="13" spans="1:8" x14ac:dyDescent="0.25">
      <c r="A13" s="169">
        <v>1</v>
      </c>
      <c r="B13" s="44"/>
      <c r="C13" s="272"/>
      <c r="D13" s="272"/>
      <c r="E13" s="272"/>
      <c r="F13" s="272"/>
      <c r="G13" s="272"/>
      <c r="H13" s="272"/>
    </row>
    <row r="14" spans="1:8" x14ac:dyDescent="0.25">
      <c r="A14" s="170">
        <v>2</v>
      </c>
      <c r="B14" s="12"/>
      <c r="C14" s="273"/>
      <c r="D14" s="273"/>
      <c r="E14" s="273"/>
      <c r="F14" s="273"/>
      <c r="G14" s="273"/>
      <c r="H14" s="273"/>
    </row>
    <row r="15" spans="1:8" x14ac:dyDescent="0.25">
      <c r="A15" s="170">
        <v>3</v>
      </c>
      <c r="B15" s="12"/>
      <c r="C15" s="273"/>
      <c r="D15" s="273"/>
      <c r="E15" s="273"/>
      <c r="F15" s="273"/>
      <c r="G15" s="273"/>
      <c r="H15" s="273"/>
    </row>
    <row r="16" spans="1:8" x14ac:dyDescent="0.25">
      <c r="A16" s="170">
        <v>4</v>
      </c>
      <c r="B16" s="12"/>
      <c r="C16" s="273"/>
      <c r="D16" s="273"/>
      <c r="E16" s="273"/>
      <c r="F16" s="273"/>
      <c r="G16" s="273"/>
      <c r="H16" s="273"/>
    </row>
    <row r="17" spans="1:8" ht="15.75" thickBot="1" x14ac:dyDescent="0.3">
      <c r="A17" s="171">
        <v>5</v>
      </c>
      <c r="B17" s="14"/>
      <c r="C17" s="269"/>
      <c r="D17" s="269"/>
      <c r="E17" s="269"/>
      <c r="F17" s="269"/>
      <c r="G17" s="269"/>
      <c r="H17" s="269"/>
    </row>
    <row r="18" spans="1:8" ht="30.75" thickBot="1" x14ac:dyDescent="0.3">
      <c r="A18"/>
      <c r="B18" s="168" t="s">
        <v>358</v>
      </c>
      <c r="C18" s="270" t="s">
        <v>359</v>
      </c>
      <c r="D18" s="271"/>
      <c r="E18" s="271"/>
      <c r="F18" s="271"/>
      <c r="G18" s="271"/>
      <c r="H18" s="271"/>
    </row>
    <row r="19" spans="1:8" x14ac:dyDescent="0.25">
      <c r="A19" s="169">
        <v>1</v>
      </c>
      <c r="B19" s="44"/>
      <c r="C19" s="275"/>
      <c r="D19" s="275"/>
      <c r="E19" s="275"/>
      <c r="F19" s="275"/>
      <c r="G19" s="275"/>
      <c r="H19" s="275"/>
    </row>
    <row r="20" spans="1:8" x14ac:dyDescent="0.25">
      <c r="A20" s="170">
        <v>2</v>
      </c>
      <c r="B20" s="12"/>
      <c r="C20" s="276"/>
      <c r="D20" s="276"/>
      <c r="E20" s="276"/>
      <c r="F20" s="276"/>
      <c r="G20" s="276"/>
      <c r="H20" s="276"/>
    </row>
    <row r="21" spans="1:8" x14ac:dyDescent="0.25">
      <c r="A21" s="170">
        <v>3</v>
      </c>
      <c r="B21" s="12"/>
      <c r="C21" s="276"/>
      <c r="D21" s="276"/>
      <c r="E21" s="276"/>
      <c r="F21" s="276"/>
      <c r="G21" s="276"/>
      <c r="H21" s="276"/>
    </row>
    <row r="22" spans="1:8" x14ac:dyDescent="0.25">
      <c r="A22" s="170">
        <v>4</v>
      </c>
      <c r="B22" s="12"/>
      <c r="C22" s="276"/>
      <c r="D22" s="276"/>
      <c r="E22" s="276"/>
      <c r="F22" s="276"/>
      <c r="G22" s="276"/>
      <c r="H22" s="276"/>
    </row>
    <row r="23" spans="1:8" ht="15.75" thickBot="1" x14ac:dyDescent="0.3">
      <c r="A23" s="171">
        <v>5</v>
      </c>
      <c r="B23" s="14"/>
      <c r="C23" s="274"/>
      <c r="D23" s="274"/>
      <c r="E23" s="274"/>
      <c r="F23" s="274"/>
      <c r="G23" s="274"/>
      <c r="H23" s="274"/>
    </row>
    <row r="24" spans="1:8" x14ac:dyDescent="0.25">
      <c r="A24"/>
      <c r="C24" s="10"/>
      <c r="D24" s="10"/>
      <c r="E24" s="10"/>
      <c r="F24" s="10"/>
      <c r="G24" s="10"/>
      <c r="H24" s="10"/>
    </row>
    <row r="25" spans="1:8" x14ac:dyDescent="0.25">
      <c r="A25"/>
      <c r="C25" s="10"/>
      <c r="D25" s="10"/>
      <c r="E25" s="10"/>
      <c r="F25" s="10"/>
      <c r="G25" s="10"/>
      <c r="H25" s="10"/>
    </row>
    <row r="26" spans="1:8" x14ac:dyDescent="0.25">
      <c r="A26" s="1" t="s">
        <v>362</v>
      </c>
      <c r="B26" s="77"/>
      <c r="C26" s="1"/>
      <c r="D26" s="1"/>
      <c r="E26" s="1"/>
      <c r="F26" s="1"/>
      <c r="G26" s="1"/>
      <c r="H26" s="1"/>
    </row>
    <row r="27" spans="1:8" x14ac:dyDescent="0.25">
      <c r="A27"/>
      <c r="C27" s="10"/>
      <c r="D27" s="10"/>
      <c r="E27" s="10"/>
      <c r="F27" s="10"/>
      <c r="G27" s="10"/>
      <c r="H27" s="10"/>
    </row>
    <row r="28" spans="1:8" ht="30.75" thickBot="1" x14ac:dyDescent="0.3">
      <c r="A28"/>
      <c r="B28" s="168" t="s">
        <v>360</v>
      </c>
      <c r="C28" s="270" t="s">
        <v>361</v>
      </c>
      <c r="D28" s="271"/>
      <c r="E28" s="271"/>
      <c r="F28" s="271"/>
      <c r="G28" s="271"/>
      <c r="H28" s="271"/>
    </row>
    <row r="29" spans="1:8" x14ac:dyDescent="0.25">
      <c r="A29" s="169">
        <v>1</v>
      </c>
      <c r="B29" s="44"/>
      <c r="C29" s="272"/>
      <c r="D29" s="272"/>
      <c r="E29" s="272"/>
      <c r="F29" s="272"/>
      <c r="G29" s="272"/>
      <c r="H29" s="272"/>
    </row>
    <row r="30" spans="1:8" x14ac:dyDescent="0.25">
      <c r="A30" s="170">
        <v>2</v>
      </c>
      <c r="B30" s="12"/>
      <c r="C30" s="273"/>
      <c r="D30" s="273"/>
      <c r="E30" s="273"/>
      <c r="F30" s="273"/>
      <c r="G30" s="273"/>
      <c r="H30" s="273"/>
    </row>
    <row r="31" spans="1:8" x14ac:dyDescent="0.25">
      <c r="A31" s="170">
        <v>3</v>
      </c>
      <c r="B31" s="12"/>
      <c r="C31" s="273"/>
      <c r="D31" s="273"/>
      <c r="E31" s="273"/>
      <c r="F31" s="273"/>
      <c r="G31" s="273"/>
      <c r="H31" s="273"/>
    </row>
    <row r="32" spans="1:8" x14ac:dyDescent="0.25">
      <c r="A32" s="170">
        <v>4</v>
      </c>
      <c r="B32" s="12"/>
      <c r="C32" s="273"/>
      <c r="D32" s="273"/>
      <c r="E32" s="273"/>
      <c r="F32" s="273"/>
      <c r="G32" s="273"/>
      <c r="H32" s="273"/>
    </row>
    <row r="33" spans="1:8" ht="15.75" thickBot="1" x14ac:dyDescent="0.3">
      <c r="A33" s="171">
        <v>5</v>
      </c>
      <c r="B33" s="14"/>
      <c r="C33" s="269"/>
      <c r="D33" s="269"/>
      <c r="E33" s="269"/>
      <c r="F33" s="269"/>
      <c r="G33" s="269"/>
      <c r="H33" s="269"/>
    </row>
    <row r="34" spans="1:8" ht="30.75" thickBot="1" x14ac:dyDescent="0.3">
      <c r="A34"/>
      <c r="B34" s="168" t="s">
        <v>363</v>
      </c>
      <c r="C34" s="270" t="s">
        <v>364</v>
      </c>
      <c r="D34" s="271"/>
      <c r="E34" s="271"/>
      <c r="F34" s="271"/>
      <c r="G34" s="271"/>
      <c r="H34" s="271"/>
    </row>
    <row r="35" spans="1:8" x14ac:dyDescent="0.25">
      <c r="A35" s="169">
        <v>1</v>
      </c>
      <c r="B35" s="44"/>
      <c r="C35" s="272"/>
      <c r="D35" s="272"/>
      <c r="E35" s="272"/>
      <c r="F35" s="272"/>
      <c r="G35" s="272"/>
      <c r="H35" s="272"/>
    </row>
    <row r="36" spans="1:8" x14ac:dyDescent="0.25">
      <c r="A36" s="170">
        <v>2</v>
      </c>
      <c r="B36" s="12"/>
      <c r="C36" s="273"/>
      <c r="D36" s="273"/>
      <c r="E36" s="273"/>
      <c r="F36" s="273"/>
      <c r="G36" s="273"/>
      <c r="H36" s="273"/>
    </row>
    <row r="37" spans="1:8" x14ac:dyDescent="0.25">
      <c r="A37" s="170">
        <v>3</v>
      </c>
      <c r="B37" s="12"/>
      <c r="C37" s="273"/>
      <c r="D37" s="273"/>
      <c r="E37" s="273"/>
      <c r="F37" s="273"/>
      <c r="G37" s="273"/>
      <c r="H37" s="273"/>
    </row>
    <row r="38" spans="1:8" x14ac:dyDescent="0.25">
      <c r="A38" s="170">
        <v>4</v>
      </c>
      <c r="B38" s="12"/>
      <c r="C38" s="273"/>
      <c r="D38" s="273"/>
      <c r="E38" s="273"/>
      <c r="F38" s="273"/>
      <c r="G38" s="273"/>
      <c r="H38" s="273"/>
    </row>
    <row r="39" spans="1:8" ht="15.75" thickBot="1" x14ac:dyDescent="0.3">
      <c r="A39" s="171">
        <v>5</v>
      </c>
      <c r="B39" s="14"/>
      <c r="C39" s="269"/>
      <c r="D39" s="269"/>
      <c r="E39" s="269"/>
      <c r="F39" s="269"/>
      <c r="G39" s="269"/>
      <c r="H39" s="269"/>
    </row>
    <row r="40" spans="1:8" x14ac:dyDescent="0.25">
      <c r="A40"/>
      <c r="C40" s="10"/>
      <c r="D40" s="10"/>
      <c r="E40" s="10"/>
      <c r="F40" s="10"/>
      <c r="G40" s="10"/>
      <c r="H40" s="10"/>
    </row>
    <row r="41" spans="1:8" ht="45" x14ac:dyDescent="0.25">
      <c r="A41" s="108" t="s">
        <v>365</v>
      </c>
      <c r="B41" s="20"/>
      <c r="C41" s="21"/>
      <c r="D41" s="21"/>
      <c r="E41" s="21"/>
      <c r="F41" s="21"/>
      <c r="G41" s="21"/>
      <c r="H41" s="21"/>
    </row>
  </sheetData>
  <mergeCells count="24">
    <mergeCell ref="C23:H23"/>
    <mergeCell ref="C12:H12"/>
    <mergeCell ref="C13:H13"/>
    <mergeCell ref="C14:H14"/>
    <mergeCell ref="C15:H15"/>
    <mergeCell ref="C16:H16"/>
    <mergeCell ref="C17:H17"/>
    <mergeCell ref="C18:H18"/>
    <mergeCell ref="C19:H19"/>
    <mergeCell ref="C20:H20"/>
    <mergeCell ref="C21:H21"/>
    <mergeCell ref="C22:H22"/>
    <mergeCell ref="C39:H39"/>
    <mergeCell ref="C28:H28"/>
    <mergeCell ref="C29:H29"/>
    <mergeCell ref="C30:H30"/>
    <mergeCell ref="C31:H31"/>
    <mergeCell ref="C32:H32"/>
    <mergeCell ref="C33:H33"/>
    <mergeCell ref="C34:H34"/>
    <mergeCell ref="C35:H35"/>
    <mergeCell ref="C36:H36"/>
    <mergeCell ref="C37:H37"/>
    <mergeCell ref="C38:H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89964-E26F-4909-9AB6-A0B3D899A188}">
  <dimension ref="A2:E89"/>
  <sheetViews>
    <sheetView showGridLines="0" zoomScaleNormal="100" workbookViewId="0">
      <pane xSplit="1" ySplit="7" topLeftCell="B8" activePane="bottomRight" state="frozen"/>
      <selection activeCell="C8" sqref="C8:H21"/>
      <selection pane="topRight" activeCell="C8" sqref="C8:H21"/>
      <selection pane="bottomLeft" activeCell="C8" sqref="C8:H21"/>
      <selection pane="bottomRight" activeCell="C8" sqref="C8:H21"/>
    </sheetView>
  </sheetViews>
  <sheetFormatPr baseColWidth="10" defaultRowHeight="15" x14ac:dyDescent="0.25"/>
  <cols>
    <col min="1" max="1" width="33.140625" style="78" customWidth="1"/>
    <col min="2" max="2" width="132.5703125" style="78" customWidth="1"/>
    <col min="3" max="3" width="44.28515625" style="78" customWidth="1"/>
    <col min="4" max="4" width="37.42578125" style="78" customWidth="1"/>
    <col min="5" max="5" width="169.42578125" style="78" customWidth="1"/>
    <col min="6" max="16384" width="11.42578125" style="78"/>
  </cols>
  <sheetData>
    <row r="2" spans="1:5" ht="15" customHeight="1" x14ac:dyDescent="0.25">
      <c r="A2" s="302"/>
    </row>
    <row r="3" spans="1:5" x14ac:dyDescent="0.25">
      <c r="A3" s="302"/>
    </row>
    <row r="5" spans="1:5" ht="15.75" thickBot="1" x14ac:dyDescent="0.3"/>
    <row r="6" spans="1:5" ht="15" customHeight="1" thickBot="1" x14ac:dyDescent="0.3">
      <c r="A6" s="303" t="s">
        <v>236</v>
      </c>
      <c r="B6" s="303" t="s">
        <v>237</v>
      </c>
      <c r="C6" s="305" t="s">
        <v>238</v>
      </c>
      <c r="D6" s="306"/>
      <c r="E6" s="307" t="s">
        <v>239</v>
      </c>
    </row>
    <row r="7" spans="1:5" ht="15" customHeight="1" thickBot="1" x14ac:dyDescent="0.3">
      <c r="A7" s="304"/>
      <c r="B7" s="304"/>
      <c r="C7" s="79" t="s">
        <v>240</v>
      </c>
      <c r="D7" s="79" t="s">
        <v>241</v>
      </c>
      <c r="E7" s="308"/>
    </row>
    <row r="8" spans="1:5" ht="119.25" customHeight="1" x14ac:dyDescent="0.25">
      <c r="A8" s="300" t="s">
        <v>242</v>
      </c>
      <c r="B8" s="80" t="s">
        <v>243</v>
      </c>
      <c r="C8" s="301" t="s">
        <v>244</v>
      </c>
      <c r="D8" s="301" t="s">
        <v>245</v>
      </c>
      <c r="E8" s="81" t="s">
        <v>246</v>
      </c>
    </row>
    <row r="9" spans="1:5" ht="12.75" customHeight="1" x14ac:dyDescent="0.25">
      <c r="A9" s="286"/>
      <c r="B9" s="82" t="s">
        <v>247</v>
      </c>
      <c r="C9" s="281"/>
      <c r="D9" s="281"/>
      <c r="E9" s="83"/>
    </row>
    <row r="10" spans="1:5" ht="30" x14ac:dyDescent="0.25">
      <c r="A10" s="286"/>
      <c r="B10" s="80" t="s">
        <v>248</v>
      </c>
      <c r="C10" s="281"/>
      <c r="D10" s="281"/>
      <c r="E10" s="83"/>
    </row>
    <row r="11" spans="1:5" ht="24" customHeight="1" x14ac:dyDescent="0.25">
      <c r="A11" s="286"/>
      <c r="B11" s="84" t="s">
        <v>249</v>
      </c>
      <c r="C11" s="281"/>
      <c r="D11" s="281"/>
      <c r="E11" s="83"/>
    </row>
    <row r="12" spans="1:5" ht="12.75" customHeight="1" x14ac:dyDescent="0.25">
      <c r="A12" s="286"/>
      <c r="B12" s="83" t="s">
        <v>250</v>
      </c>
      <c r="C12" s="281"/>
      <c r="D12" s="281"/>
      <c r="E12" s="83"/>
    </row>
    <row r="13" spans="1:5" ht="12.75" customHeight="1" x14ac:dyDescent="0.25">
      <c r="A13" s="286"/>
      <c r="B13" s="85" t="s">
        <v>251</v>
      </c>
      <c r="C13" s="281"/>
      <c r="D13" s="281"/>
      <c r="E13" s="83"/>
    </row>
    <row r="14" spans="1:5" ht="27" customHeight="1" x14ac:dyDescent="0.25">
      <c r="A14" s="286"/>
      <c r="B14" s="86" t="s">
        <v>252</v>
      </c>
      <c r="C14" s="281"/>
      <c r="D14" s="281"/>
      <c r="E14" s="83"/>
    </row>
    <row r="15" spans="1:5" ht="21.75" customHeight="1" x14ac:dyDescent="0.25">
      <c r="A15" s="286"/>
      <c r="B15" s="86" t="s">
        <v>253</v>
      </c>
      <c r="C15" s="281"/>
      <c r="D15" s="281"/>
      <c r="E15" s="83"/>
    </row>
    <row r="16" spans="1:5" ht="75" customHeight="1" x14ac:dyDescent="0.25">
      <c r="A16" s="286"/>
      <c r="B16" s="86" t="s">
        <v>254</v>
      </c>
      <c r="C16" s="281"/>
      <c r="D16" s="281"/>
      <c r="E16" s="83"/>
    </row>
    <row r="17" spans="1:5" ht="51.75" customHeight="1" x14ac:dyDescent="0.25">
      <c r="A17" s="286"/>
      <c r="B17" s="86" t="s">
        <v>255</v>
      </c>
      <c r="C17" s="281"/>
      <c r="D17" s="281"/>
      <c r="E17" s="87" t="s">
        <v>256</v>
      </c>
    </row>
    <row r="18" spans="1:5" ht="12.75" customHeight="1" x14ac:dyDescent="0.25">
      <c r="A18" s="286"/>
      <c r="B18" s="85" t="s">
        <v>257</v>
      </c>
      <c r="C18" s="281"/>
      <c r="D18" s="281"/>
      <c r="E18" s="83"/>
    </row>
    <row r="19" spans="1:5" ht="114.75" customHeight="1" x14ac:dyDescent="0.25">
      <c r="A19" s="286"/>
      <c r="B19" s="80" t="s">
        <v>258</v>
      </c>
      <c r="C19" s="282"/>
      <c r="D19" s="282"/>
      <c r="E19" s="80" t="s">
        <v>259</v>
      </c>
    </row>
    <row r="20" spans="1:5" ht="99" customHeight="1" x14ac:dyDescent="0.25">
      <c r="A20" s="277" t="s">
        <v>260</v>
      </c>
      <c r="B20" s="88" t="s">
        <v>261</v>
      </c>
      <c r="C20" s="280" t="s">
        <v>262</v>
      </c>
      <c r="D20" s="280" t="s">
        <v>263</v>
      </c>
      <c r="E20" s="280" t="s">
        <v>264</v>
      </c>
    </row>
    <row r="21" spans="1:5" x14ac:dyDescent="0.25">
      <c r="A21" s="278"/>
      <c r="B21" s="82" t="s">
        <v>247</v>
      </c>
      <c r="C21" s="281"/>
      <c r="D21" s="281"/>
      <c r="E21" s="281"/>
    </row>
    <row r="22" spans="1:5" ht="48.75" customHeight="1" x14ac:dyDescent="0.25">
      <c r="A22" s="278"/>
      <c r="B22" s="80" t="s">
        <v>265</v>
      </c>
      <c r="C22" s="281"/>
      <c r="D22" s="281"/>
      <c r="E22" s="281"/>
    </row>
    <row r="23" spans="1:5" ht="20.25" customHeight="1" x14ac:dyDescent="0.25">
      <c r="A23" s="278"/>
      <c r="B23" s="84" t="s">
        <v>249</v>
      </c>
      <c r="C23" s="281"/>
      <c r="D23" s="281"/>
      <c r="E23" s="281"/>
    </row>
    <row r="24" spans="1:5" ht="124.5" customHeight="1" x14ac:dyDescent="0.25">
      <c r="A24" s="279"/>
      <c r="B24" s="80" t="s">
        <v>266</v>
      </c>
      <c r="C24" s="282"/>
      <c r="D24" s="282"/>
      <c r="E24" s="282"/>
    </row>
    <row r="25" spans="1:5" ht="81.75" customHeight="1" x14ac:dyDescent="0.25">
      <c r="A25" s="277" t="s">
        <v>267</v>
      </c>
      <c r="B25" s="80" t="s">
        <v>268</v>
      </c>
      <c r="C25" s="280" t="s">
        <v>269</v>
      </c>
      <c r="D25" s="297" t="s">
        <v>270</v>
      </c>
      <c r="E25" s="89"/>
    </row>
    <row r="26" spans="1:5" ht="21" customHeight="1" x14ac:dyDescent="0.25">
      <c r="A26" s="278"/>
      <c r="B26" s="84" t="s">
        <v>247</v>
      </c>
      <c r="C26" s="281"/>
      <c r="D26" s="298"/>
      <c r="E26" s="83"/>
    </row>
    <row r="27" spans="1:5" ht="43.5" customHeight="1" x14ac:dyDescent="0.25">
      <c r="A27" s="278"/>
      <c r="B27" s="86" t="s">
        <v>271</v>
      </c>
      <c r="C27" s="281"/>
      <c r="D27" s="298"/>
      <c r="E27" s="90"/>
    </row>
    <row r="28" spans="1:5" ht="21" customHeight="1" x14ac:dyDescent="0.25">
      <c r="A28" s="283"/>
      <c r="B28" s="84" t="s">
        <v>249</v>
      </c>
      <c r="C28" s="281"/>
      <c r="D28" s="298"/>
      <c r="E28" s="83"/>
    </row>
    <row r="29" spans="1:5" ht="237.75" customHeight="1" x14ac:dyDescent="0.25">
      <c r="A29" s="284"/>
      <c r="B29" s="80" t="s">
        <v>272</v>
      </c>
      <c r="C29" s="282"/>
      <c r="D29" s="299"/>
      <c r="E29" s="91" t="s">
        <v>273</v>
      </c>
    </row>
    <row r="30" spans="1:5" ht="43.5" customHeight="1" x14ac:dyDescent="0.25">
      <c r="A30" s="277" t="s">
        <v>224</v>
      </c>
      <c r="B30" s="92" t="s">
        <v>274</v>
      </c>
      <c r="C30" s="280" t="s">
        <v>275</v>
      </c>
      <c r="D30" s="280" t="s">
        <v>276</v>
      </c>
      <c r="E30" s="280" t="s">
        <v>277</v>
      </c>
    </row>
    <row r="31" spans="1:5" ht="20.25" customHeight="1" x14ac:dyDescent="0.25">
      <c r="A31" s="278"/>
      <c r="B31" s="84" t="s">
        <v>247</v>
      </c>
      <c r="C31" s="281"/>
      <c r="D31" s="281"/>
      <c r="E31" s="281"/>
    </row>
    <row r="32" spans="1:5" ht="70.5" customHeight="1" x14ac:dyDescent="0.25">
      <c r="A32" s="278"/>
      <c r="B32" s="80" t="s">
        <v>278</v>
      </c>
      <c r="C32" s="281"/>
      <c r="D32" s="281"/>
      <c r="E32" s="281"/>
    </row>
    <row r="33" spans="1:5" ht="18.75" customHeight="1" x14ac:dyDescent="0.25">
      <c r="A33" s="278"/>
      <c r="B33" s="93" t="s">
        <v>249</v>
      </c>
      <c r="C33" s="281"/>
      <c r="D33" s="281"/>
      <c r="E33" s="281"/>
    </row>
    <row r="34" spans="1:5" ht="137.25" customHeight="1" x14ac:dyDescent="0.25">
      <c r="A34" s="279"/>
      <c r="B34" s="94" t="s">
        <v>279</v>
      </c>
      <c r="C34" s="282"/>
      <c r="D34" s="282"/>
      <c r="E34" s="282"/>
    </row>
    <row r="35" spans="1:5" ht="81.75" customHeight="1" x14ac:dyDescent="0.25">
      <c r="A35" s="277" t="s">
        <v>225</v>
      </c>
      <c r="B35" s="86" t="s">
        <v>280</v>
      </c>
      <c r="C35" s="280" t="s">
        <v>281</v>
      </c>
      <c r="D35" s="280" t="s">
        <v>282</v>
      </c>
      <c r="E35" s="89"/>
    </row>
    <row r="36" spans="1:5" ht="18.75" customHeight="1" x14ac:dyDescent="0.25">
      <c r="A36" s="278"/>
      <c r="B36" s="84" t="s">
        <v>247</v>
      </c>
      <c r="C36" s="281"/>
      <c r="D36" s="281"/>
      <c r="E36" s="83"/>
    </row>
    <row r="37" spans="1:5" ht="48.75" customHeight="1" x14ac:dyDescent="0.25">
      <c r="A37" s="278"/>
      <c r="B37" s="80" t="s">
        <v>283</v>
      </c>
      <c r="C37" s="281"/>
      <c r="D37" s="281"/>
      <c r="E37" s="83"/>
    </row>
    <row r="38" spans="1:5" ht="21.75" customHeight="1" x14ac:dyDescent="0.25">
      <c r="A38" s="278"/>
      <c r="B38" s="93" t="s">
        <v>249</v>
      </c>
      <c r="C38" s="281"/>
      <c r="D38" s="281"/>
      <c r="E38" s="83"/>
    </row>
    <row r="39" spans="1:5" ht="409.6" customHeight="1" x14ac:dyDescent="0.25">
      <c r="A39" s="279"/>
      <c r="B39" s="95" t="s">
        <v>284</v>
      </c>
      <c r="C39" s="282"/>
      <c r="D39" s="282"/>
      <c r="E39" s="96" t="s">
        <v>285</v>
      </c>
    </row>
    <row r="40" spans="1:5" ht="140.25" customHeight="1" x14ac:dyDescent="0.25">
      <c r="A40" s="285" t="s">
        <v>226</v>
      </c>
      <c r="B40" s="92" t="s">
        <v>286</v>
      </c>
      <c r="C40" s="280" t="s">
        <v>287</v>
      </c>
      <c r="D40" s="280" t="s">
        <v>288</v>
      </c>
      <c r="E40" s="295" t="s">
        <v>289</v>
      </c>
    </row>
    <row r="41" spans="1:5" ht="24.75" customHeight="1" x14ac:dyDescent="0.25">
      <c r="A41" s="286"/>
      <c r="B41" s="84" t="s">
        <v>247</v>
      </c>
      <c r="C41" s="281"/>
      <c r="D41" s="281"/>
      <c r="E41" s="296"/>
    </row>
    <row r="42" spans="1:5" ht="74.25" customHeight="1" x14ac:dyDescent="0.25">
      <c r="A42" s="286"/>
      <c r="B42" s="80" t="s">
        <v>290</v>
      </c>
      <c r="C42" s="281"/>
      <c r="D42" s="281"/>
      <c r="E42" s="83"/>
    </row>
    <row r="43" spans="1:5" ht="19.5" customHeight="1" x14ac:dyDescent="0.25">
      <c r="A43" s="286"/>
      <c r="B43" s="97" t="s">
        <v>249</v>
      </c>
      <c r="C43" s="281"/>
      <c r="D43" s="281"/>
      <c r="E43" s="83"/>
    </row>
    <row r="44" spans="1:5" ht="299.25" customHeight="1" x14ac:dyDescent="0.25">
      <c r="A44" s="287"/>
      <c r="B44" s="80" t="s">
        <v>291</v>
      </c>
      <c r="C44" s="282"/>
      <c r="D44" s="282"/>
      <c r="E44" s="98" t="s">
        <v>292</v>
      </c>
    </row>
    <row r="45" spans="1:5" ht="136.5" customHeight="1" x14ac:dyDescent="0.25">
      <c r="A45" s="277" t="s">
        <v>227</v>
      </c>
      <c r="B45" s="80" t="s">
        <v>293</v>
      </c>
      <c r="C45" s="280" t="s">
        <v>294</v>
      </c>
      <c r="D45" s="280" t="s">
        <v>295</v>
      </c>
      <c r="E45" s="280" t="s">
        <v>296</v>
      </c>
    </row>
    <row r="46" spans="1:5" ht="17.25" customHeight="1" x14ac:dyDescent="0.25">
      <c r="A46" s="278"/>
      <c r="B46" s="84" t="s">
        <v>247</v>
      </c>
      <c r="C46" s="281"/>
      <c r="D46" s="281"/>
      <c r="E46" s="281"/>
    </row>
    <row r="47" spans="1:5" ht="57" customHeight="1" x14ac:dyDescent="0.25">
      <c r="A47" s="278"/>
      <c r="B47" s="80" t="s">
        <v>297</v>
      </c>
      <c r="C47" s="281"/>
      <c r="D47" s="281"/>
      <c r="E47" s="281"/>
    </row>
    <row r="48" spans="1:5" ht="19.5" customHeight="1" x14ac:dyDescent="0.25">
      <c r="A48" s="278"/>
      <c r="B48" s="97" t="s">
        <v>249</v>
      </c>
      <c r="C48" s="281"/>
      <c r="D48" s="281"/>
      <c r="E48" s="281" t="s">
        <v>298</v>
      </c>
    </row>
    <row r="49" spans="1:5" ht="288.75" customHeight="1" x14ac:dyDescent="0.25">
      <c r="A49" s="279"/>
      <c r="B49" s="80" t="s">
        <v>299</v>
      </c>
      <c r="C49" s="282"/>
      <c r="D49" s="282"/>
      <c r="E49" s="282"/>
    </row>
    <row r="50" spans="1:5" ht="86.25" customHeight="1" x14ac:dyDescent="0.25">
      <c r="A50" s="277" t="s">
        <v>228</v>
      </c>
      <c r="B50" s="80" t="s">
        <v>300</v>
      </c>
      <c r="C50" s="290" t="s">
        <v>301</v>
      </c>
      <c r="D50" s="290" t="s">
        <v>302</v>
      </c>
      <c r="E50" s="99" t="s">
        <v>303</v>
      </c>
    </row>
    <row r="51" spans="1:5" ht="22.5" customHeight="1" x14ac:dyDescent="0.25">
      <c r="A51" s="278"/>
      <c r="B51" s="84" t="s">
        <v>247</v>
      </c>
      <c r="C51" s="291"/>
      <c r="D51" s="291"/>
      <c r="E51" s="83"/>
    </row>
    <row r="52" spans="1:5" ht="96.75" customHeight="1" x14ac:dyDescent="0.25">
      <c r="A52" s="278"/>
      <c r="B52" s="100" t="s">
        <v>304</v>
      </c>
      <c r="C52" s="291"/>
      <c r="D52" s="291"/>
      <c r="E52" s="83"/>
    </row>
    <row r="53" spans="1:5" ht="21" customHeight="1" x14ac:dyDescent="0.25">
      <c r="A53" s="283"/>
      <c r="B53" s="97" t="s">
        <v>249</v>
      </c>
      <c r="C53" s="292"/>
      <c r="D53" s="291"/>
      <c r="E53" s="83"/>
    </row>
    <row r="54" spans="1:5" ht="274.5" customHeight="1" x14ac:dyDescent="0.25">
      <c r="A54" s="284"/>
      <c r="B54" s="94" t="s">
        <v>305</v>
      </c>
      <c r="C54" s="293"/>
      <c r="D54" s="294"/>
      <c r="E54" s="101" t="s">
        <v>306</v>
      </c>
    </row>
    <row r="55" spans="1:5" ht="174.75" customHeight="1" x14ac:dyDescent="0.25">
      <c r="A55" s="277" t="s">
        <v>229</v>
      </c>
      <c r="B55" s="80" t="s">
        <v>307</v>
      </c>
      <c r="C55" s="280" t="s">
        <v>308</v>
      </c>
      <c r="D55" s="280" t="s">
        <v>309</v>
      </c>
      <c r="E55" s="89"/>
    </row>
    <row r="56" spans="1:5" ht="19.5" customHeight="1" x14ac:dyDescent="0.25">
      <c r="A56" s="278"/>
      <c r="B56" s="84" t="s">
        <v>247</v>
      </c>
      <c r="C56" s="281"/>
      <c r="D56" s="281"/>
      <c r="E56" s="83"/>
    </row>
    <row r="57" spans="1:5" ht="129" customHeight="1" x14ac:dyDescent="0.25">
      <c r="A57" s="278"/>
      <c r="B57" s="80" t="s">
        <v>310</v>
      </c>
      <c r="C57" s="281"/>
      <c r="D57" s="281"/>
      <c r="E57" s="83"/>
    </row>
    <row r="58" spans="1:5" ht="18.75" customHeight="1" x14ac:dyDescent="0.25">
      <c r="A58" s="278"/>
      <c r="B58" s="97" t="s">
        <v>249</v>
      </c>
      <c r="C58" s="281"/>
      <c r="D58" s="281"/>
      <c r="E58" s="83"/>
    </row>
    <row r="59" spans="1:5" ht="258" customHeight="1" x14ac:dyDescent="0.25">
      <c r="A59" s="279"/>
      <c r="B59" s="80" t="s">
        <v>311</v>
      </c>
      <c r="C59" s="282"/>
      <c r="D59" s="282"/>
      <c r="E59" s="102"/>
    </row>
    <row r="60" spans="1:5" ht="104.25" customHeight="1" x14ac:dyDescent="0.25">
      <c r="A60" s="288" t="s">
        <v>230</v>
      </c>
      <c r="B60" s="92" t="s">
        <v>312</v>
      </c>
      <c r="C60" s="280" t="s">
        <v>313</v>
      </c>
      <c r="D60" s="280" t="s">
        <v>314</v>
      </c>
      <c r="E60" s="89"/>
    </row>
    <row r="61" spans="1:5" ht="20.25" customHeight="1" x14ac:dyDescent="0.25">
      <c r="A61" s="289"/>
      <c r="B61" s="84" t="s">
        <v>247</v>
      </c>
      <c r="C61" s="281"/>
      <c r="D61" s="281"/>
      <c r="E61" s="83"/>
    </row>
    <row r="62" spans="1:5" ht="105.75" customHeight="1" x14ac:dyDescent="0.25">
      <c r="A62" s="289"/>
      <c r="B62" s="80" t="s">
        <v>315</v>
      </c>
      <c r="C62" s="281"/>
      <c r="D62" s="281"/>
      <c r="E62" s="83"/>
    </row>
    <row r="63" spans="1:5" ht="17.25" customHeight="1" x14ac:dyDescent="0.25">
      <c r="A63" s="289"/>
      <c r="B63" s="97" t="s">
        <v>249</v>
      </c>
      <c r="C63" s="281"/>
      <c r="D63" s="281"/>
      <c r="E63" s="83"/>
    </row>
    <row r="64" spans="1:5" ht="186.75" customHeight="1" x14ac:dyDescent="0.25">
      <c r="A64" s="289"/>
      <c r="B64" s="80" t="s">
        <v>316</v>
      </c>
      <c r="C64" s="282"/>
      <c r="D64" s="282"/>
      <c r="E64" s="101" t="s">
        <v>317</v>
      </c>
    </row>
    <row r="65" spans="1:5" ht="57" customHeight="1" x14ac:dyDescent="0.25">
      <c r="A65" s="277" t="s">
        <v>231</v>
      </c>
      <c r="B65" s="103" t="s">
        <v>318</v>
      </c>
      <c r="C65" s="280" t="s">
        <v>319</v>
      </c>
      <c r="D65" s="280" t="s">
        <v>320</v>
      </c>
      <c r="E65" s="89"/>
    </row>
    <row r="66" spans="1:5" ht="20.25" customHeight="1" x14ac:dyDescent="0.25">
      <c r="A66" s="278"/>
      <c r="B66" s="84" t="s">
        <v>247</v>
      </c>
      <c r="C66" s="281"/>
      <c r="D66" s="281"/>
      <c r="E66" s="83"/>
    </row>
    <row r="67" spans="1:5" ht="71.25" customHeight="1" x14ac:dyDescent="0.25">
      <c r="A67" s="278"/>
      <c r="B67" s="80" t="s">
        <v>321</v>
      </c>
      <c r="C67" s="281"/>
      <c r="D67" s="281"/>
      <c r="E67" s="83"/>
    </row>
    <row r="68" spans="1:5" ht="21" customHeight="1" x14ac:dyDescent="0.25">
      <c r="A68" s="278"/>
      <c r="B68" s="97" t="s">
        <v>249</v>
      </c>
      <c r="C68" s="281"/>
      <c r="D68" s="281"/>
      <c r="E68" s="83"/>
    </row>
    <row r="69" spans="1:5" ht="138" customHeight="1" x14ac:dyDescent="0.25">
      <c r="A69" s="279"/>
      <c r="B69" s="80" t="s">
        <v>322</v>
      </c>
      <c r="C69" s="282"/>
      <c r="D69" s="282"/>
      <c r="E69" s="102"/>
    </row>
    <row r="70" spans="1:5" ht="72" customHeight="1" x14ac:dyDescent="0.25">
      <c r="A70" s="277" t="s">
        <v>232</v>
      </c>
      <c r="B70" s="92" t="s">
        <v>323</v>
      </c>
      <c r="C70" s="280" t="s">
        <v>324</v>
      </c>
      <c r="D70" s="280" t="s">
        <v>325</v>
      </c>
      <c r="E70" s="89"/>
    </row>
    <row r="71" spans="1:5" ht="20.25" customHeight="1" x14ac:dyDescent="0.25">
      <c r="A71" s="278"/>
      <c r="B71" s="84" t="s">
        <v>247</v>
      </c>
      <c r="C71" s="281"/>
      <c r="D71" s="281"/>
      <c r="E71" s="83"/>
    </row>
    <row r="72" spans="1:5" ht="48" customHeight="1" x14ac:dyDescent="0.25">
      <c r="A72" s="278"/>
      <c r="B72" s="86" t="s">
        <v>326</v>
      </c>
      <c r="C72" s="281"/>
      <c r="D72" s="281"/>
      <c r="E72" s="83"/>
    </row>
    <row r="73" spans="1:5" ht="18.75" customHeight="1" x14ac:dyDescent="0.25">
      <c r="A73" s="283"/>
      <c r="B73" s="97" t="s">
        <v>249</v>
      </c>
      <c r="C73" s="281"/>
      <c r="D73" s="281"/>
      <c r="E73" s="83"/>
    </row>
    <row r="74" spans="1:5" ht="286.5" customHeight="1" x14ac:dyDescent="0.25">
      <c r="A74" s="284"/>
      <c r="B74" s="80" t="s">
        <v>327</v>
      </c>
      <c r="C74" s="282"/>
      <c r="D74" s="282"/>
      <c r="E74" s="101" t="s">
        <v>328</v>
      </c>
    </row>
    <row r="75" spans="1:5" ht="73.5" customHeight="1" x14ac:dyDescent="0.25">
      <c r="A75" s="285" t="s">
        <v>233</v>
      </c>
      <c r="B75" s="92" t="s">
        <v>329</v>
      </c>
      <c r="C75" s="280" t="s">
        <v>330</v>
      </c>
      <c r="D75" s="280" t="s">
        <v>331</v>
      </c>
      <c r="E75" s="89"/>
    </row>
    <row r="76" spans="1:5" ht="19.5" customHeight="1" x14ac:dyDescent="0.25">
      <c r="A76" s="286"/>
      <c r="B76" s="84" t="s">
        <v>247</v>
      </c>
      <c r="C76" s="281"/>
      <c r="D76" s="281"/>
      <c r="E76" s="83"/>
    </row>
    <row r="77" spans="1:5" ht="74.25" customHeight="1" x14ac:dyDescent="0.25">
      <c r="A77" s="286"/>
      <c r="B77" s="86" t="s">
        <v>332</v>
      </c>
      <c r="C77" s="281"/>
      <c r="D77" s="281"/>
      <c r="E77" s="83"/>
    </row>
    <row r="78" spans="1:5" ht="19.5" customHeight="1" x14ac:dyDescent="0.25">
      <c r="A78" s="286"/>
      <c r="B78" s="97" t="s">
        <v>249</v>
      </c>
      <c r="C78" s="281"/>
      <c r="D78" s="281"/>
      <c r="E78" s="83"/>
    </row>
    <row r="79" spans="1:5" ht="159" customHeight="1" x14ac:dyDescent="0.25">
      <c r="A79" s="287"/>
      <c r="B79" s="80" t="s">
        <v>333</v>
      </c>
      <c r="C79" s="282"/>
      <c r="D79" s="282"/>
      <c r="E79" s="101" t="s">
        <v>306</v>
      </c>
    </row>
    <row r="80" spans="1:5" ht="60" customHeight="1" x14ac:dyDescent="0.25">
      <c r="A80" s="277" t="s">
        <v>234</v>
      </c>
      <c r="B80" s="92" t="s">
        <v>334</v>
      </c>
      <c r="C80" s="280" t="s">
        <v>335</v>
      </c>
      <c r="D80" s="280" t="s">
        <v>336</v>
      </c>
      <c r="E80" s="89"/>
    </row>
    <row r="81" spans="1:5" ht="18.75" customHeight="1" x14ac:dyDescent="0.25">
      <c r="A81" s="278"/>
      <c r="B81" s="84" t="s">
        <v>247</v>
      </c>
      <c r="C81" s="281"/>
      <c r="D81" s="281"/>
      <c r="E81" s="83"/>
    </row>
    <row r="82" spans="1:5" ht="56.25" customHeight="1" x14ac:dyDescent="0.25">
      <c r="A82" s="278"/>
      <c r="B82" s="86" t="s">
        <v>337</v>
      </c>
      <c r="C82" s="281"/>
      <c r="D82" s="281"/>
      <c r="E82" s="83"/>
    </row>
    <row r="83" spans="1:5" ht="20.25" customHeight="1" x14ac:dyDescent="0.25">
      <c r="A83" s="278"/>
      <c r="B83" s="97" t="s">
        <v>249</v>
      </c>
      <c r="C83" s="281"/>
      <c r="D83" s="281"/>
      <c r="E83" s="83"/>
    </row>
    <row r="84" spans="1:5" ht="297.75" customHeight="1" x14ac:dyDescent="0.25">
      <c r="A84" s="279"/>
      <c r="B84" s="80" t="s">
        <v>338</v>
      </c>
      <c r="C84" s="282"/>
      <c r="D84" s="282"/>
      <c r="E84" s="102"/>
    </row>
    <row r="85" spans="1:5" ht="77.25" customHeight="1" x14ac:dyDescent="0.25">
      <c r="A85" s="277" t="s">
        <v>235</v>
      </c>
      <c r="B85" s="92" t="s">
        <v>339</v>
      </c>
      <c r="C85" s="280" t="s">
        <v>340</v>
      </c>
      <c r="D85" s="280" t="s">
        <v>341</v>
      </c>
      <c r="E85" s="89"/>
    </row>
    <row r="86" spans="1:5" ht="19.5" customHeight="1" x14ac:dyDescent="0.25">
      <c r="A86" s="278"/>
      <c r="B86" s="84" t="s">
        <v>247</v>
      </c>
      <c r="C86" s="281"/>
      <c r="D86" s="281"/>
      <c r="E86" s="83"/>
    </row>
    <row r="87" spans="1:5" ht="51" customHeight="1" x14ac:dyDescent="0.25">
      <c r="A87" s="278"/>
      <c r="B87" s="86" t="s">
        <v>342</v>
      </c>
      <c r="C87" s="281"/>
      <c r="D87" s="281"/>
      <c r="E87" s="83"/>
    </row>
    <row r="88" spans="1:5" ht="20.25" customHeight="1" x14ac:dyDescent="0.25">
      <c r="A88" s="278"/>
      <c r="B88" s="97" t="s">
        <v>249</v>
      </c>
      <c r="C88" s="281"/>
      <c r="D88" s="281"/>
      <c r="E88" s="83"/>
    </row>
    <row r="89" spans="1:5" ht="229.5" customHeight="1" x14ac:dyDescent="0.25">
      <c r="A89" s="279"/>
      <c r="B89" s="80" t="s">
        <v>343</v>
      </c>
      <c r="C89" s="282"/>
      <c r="D89" s="282"/>
      <c r="E89" s="101" t="s">
        <v>344</v>
      </c>
    </row>
  </sheetData>
  <mergeCells count="55">
    <mergeCell ref="A2:A3"/>
    <mergeCell ref="A6:A7"/>
    <mergeCell ref="B6:B7"/>
    <mergeCell ref="C6:D6"/>
    <mergeCell ref="E6:E7"/>
    <mergeCell ref="A20:A24"/>
    <mergeCell ref="C20:C24"/>
    <mergeCell ref="D20:D24"/>
    <mergeCell ref="E20:E24"/>
    <mergeCell ref="A8:A19"/>
    <mergeCell ref="C8:C19"/>
    <mergeCell ref="D8:D19"/>
    <mergeCell ref="A25:A29"/>
    <mergeCell ref="C25:C29"/>
    <mergeCell ref="D25:D29"/>
    <mergeCell ref="A30:A34"/>
    <mergeCell ref="C30:C34"/>
    <mergeCell ref="D30:D34"/>
    <mergeCell ref="E30:E34"/>
    <mergeCell ref="A35:A39"/>
    <mergeCell ref="C35:C39"/>
    <mergeCell ref="D35:D39"/>
    <mergeCell ref="A40:A44"/>
    <mergeCell ref="C40:C44"/>
    <mergeCell ref="D40:D44"/>
    <mergeCell ref="E40:E41"/>
    <mergeCell ref="A45:A49"/>
    <mergeCell ref="C45:C49"/>
    <mergeCell ref="D45:D49"/>
    <mergeCell ref="E45:E47"/>
    <mergeCell ref="E48:E49"/>
    <mergeCell ref="A50:A54"/>
    <mergeCell ref="C50:C54"/>
    <mergeCell ref="D50:D54"/>
    <mergeCell ref="A55:A59"/>
    <mergeCell ref="C55:C59"/>
    <mergeCell ref="D55:D59"/>
    <mergeCell ref="A60:A64"/>
    <mergeCell ref="C60:C64"/>
    <mergeCell ref="D60:D64"/>
    <mergeCell ref="A65:A69"/>
    <mergeCell ref="C65:C69"/>
    <mergeCell ref="D65:D69"/>
    <mergeCell ref="A70:A74"/>
    <mergeCell ref="C70:C74"/>
    <mergeCell ref="D70:D74"/>
    <mergeCell ref="A75:A79"/>
    <mergeCell ref="C75:C79"/>
    <mergeCell ref="D75:D79"/>
    <mergeCell ref="A80:A84"/>
    <mergeCell ref="C80:C84"/>
    <mergeCell ref="D80:D84"/>
    <mergeCell ref="A85:A89"/>
    <mergeCell ref="C85:C89"/>
    <mergeCell ref="D85:D8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279D5-B9D6-4C59-9D0E-9C43686513BF}">
  <dimension ref="B1:HL331"/>
  <sheetViews>
    <sheetView showGridLines="0" workbookViewId="0">
      <selection activeCell="C8" sqref="C8:H21"/>
    </sheetView>
  </sheetViews>
  <sheetFormatPr baseColWidth="10" defaultRowHeight="15" x14ac:dyDescent="0.25"/>
  <cols>
    <col min="1" max="1" width="1.28515625" customWidth="1"/>
    <col min="2" max="2" width="26.7109375" customWidth="1"/>
    <col min="3" max="3" width="66.5703125" style="7" bestFit="1" customWidth="1"/>
    <col min="4" max="4" width="16.42578125" style="10" customWidth="1"/>
    <col min="5" max="12" width="11.42578125" style="10"/>
    <col min="13" max="13" width="26.7109375" customWidth="1"/>
    <col min="14" max="14" width="66.5703125" style="7" bestFit="1" customWidth="1"/>
    <col min="15" max="15" width="12.28515625" style="10" bestFit="1" customWidth="1"/>
    <col min="16" max="22" width="11.42578125" style="10"/>
    <col min="24" max="24" width="26.7109375" customWidth="1"/>
    <col min="25" max="25" width="66.5703125" style="7" bestFit="1" customWidth="1"/>
    <col min="26" max="26" width="12.28515625" style="10" bestFit="1" customWidth="1"/>
    <col min="27" max="33" width="11.42578125" style="10"/>
    <col min="35" max="35" width="26.7109375" customWidth="1"/>
    <col min="36" max="36" width="66.5703125" style="7" bestFit="1" customWidth="1"/>
    <col min="37" max="37" width="12.28515625" style="10" bestFit="1" customWidth="1"/>
    <col min="38" max="44" width="11.42578125" style="10"/>
    <col min="46" max="46" width="26.7109375" customWidth="1"/>
    <col min="47" max="47" width="66.5703125" style="7" bestFit="1" customWidth="1"/>
    <col min="48" max="48" width="12.28515625" style="10" bestFit="1" customWidth="1"/>
    <col min="49" max="55" width="11.42578125" style="10"/>
    <col min="57" max="57" width="26.7109375" customWidth="1"/>
    <col min="58" max="58" width="66.5703125" style="7" bestFit="1" customWidth="1"/>
    <col min="59" max="59" width="12.28515625" style="10" bestFit="1" customWidth="1"/>
    <col min="60" max="66" width="11.42578125" style="10"/>
    <col min="68" max="68" width="26.7109375" customWidth="1"/>
    <col min="69" max="69" width="66.5703125" style="7" bestFit="1" customWidth="1"/>
    <col min="70" max="70" width="12.28515625" style="10" bestFit="1" customWidth="1"/>
    <col min="71" max="77" width="11.42578125" style="10"/>
    <col min="79" max="79" width="26.7109375" customWidth="1"/>
    <col min="80" max="80" width="66.5703125" style="7" bestFit="1" customWidth="1"/>
    <col min="81" max="81" width="12.28515625" style="10" bestFit="1" customWidth="1"/>
    <col min="82" max="88" width="11.42578125" style="10"/>
    <col min="90" max="90" width="26.7109375" customWidth="1"/>
    <col min="91" max="91" width="66.5703125" style="7" bestFit="1" customWidth="1"/>
    <col min="92" max="92" width="12.28515625" style="10" bestFit="1" customWidth="1"/>
    <col min="93" max="99" width="11.42578125" style="10"/>
    <col min="101" max="101" width="26.7109375" customWidth="1"/>
    <col min="102" max="102" width="66.5703125" style="7" bestFit="1" customWidth="1"/>
    <col min="103" max="103" width="12.28515625" style="10" bestFit="1" customWidth="1"/>
    <col min="104" max="110" width="11.42578125" style="10"/>
    <col min="112" max="112" width="26.7109375" customWidth="1"/>
    <col min="113" max="113" width="66.5703125" style="7" bestFit="1" customWidth="1"/>
    <col min="114" max="114" width="12.28515625" style="10" bestFit="1" customWidth="1"/>
    <col min="115" max="121" width="11.42578125" style="10"/>
    <col min="123" max="123" width="26.7109375" customWidth="1"/>
    <col min="124" max="124" width="66.5703125" style="7" bestFit="1" customWidth="1"/>
    <col min="125" max="125" width="12.28515625" style="10" bestFit="1" customWidth="1"/>
    <col min="126" max="132" width="11.42578125" style="10"/>
    <col min="134" max="134" width="26.7109375" customWidth="1"/>
    <col min="135" max="135" width="66.5703125" style="7" bestFit="1" customWidth="1"/>
    <col min="136" max="136" width="12.28515625" style="10" bestFit="1" customWidth="1"/>
    <col min="137" max="143" width="11.42578125" style="10"/>
    <col min="145" max="145" width="26.7109375" customWidth="1"/>
    <col min="146" max="146" width="66.5703125" style="7" bestFit="1" customWidth="1"/>
    <col min="147" max="147" width="12.28515625" style="10" bestFit="1" customWidth="1"/>
    <col min="148" max="154" width="11.42578125" style="10"/>
    <col min="156" max="156" width="26.7109375" customWidth="1"/>
    <col min="157" max="157" width="66.5703125" style="7" bestFit="1" customWidth="1"/>
    <col min="158" max="158" width="12.28515625" style="10" bestFit="1" customWidth="1"/>
    <col min="159" max="165" width="11.42578125" style="10"/>
    <col min="167" max="167" width="26.7109375" customWidth="1"/>
    <col min="168" max="168" width="66.5703125" style="7" bestFit="1" customWidth="1"/>
    <col min="169" max="169" width="12.28515625" style="10" bestFit="1" customWidth="1"/>
    <col min="170" max="176" width="11.42578125" style="10"/>
    <col min="178" max="178" width="26.7109375" customWidth="1"/>
    <col min="179" max="179" width="66.5703125" style="7" bestFit="1" customWidth="1"/>
    <col min="180" max="180" width="12.28515625" style="10" bestFit="1" customWidth="1"/>
    <col min="181" max="187" width="11.42578125" style="10"/>
    <col min="189" max="189" width="26.7109375" customWidth="1"/>
    <col min="190" max="190" width="66.5703125" style="7" bestFit="1" customWidth="1"/>
    <col min="191" max="191" width="12.28515625" style="10" bestFit="1" customWidth="1"/>
    <col min="192" max="198" width="11.42578125" style="10"/>
    <col min="200" max="200" width="26.7109375" customWidth="1"/>
    <col min="201" max="201" width="66.5703125" style="7" bestFit="1" customWidth="1"/>
    <col min="202" max="202" width="12.28515625" style="10" bestFit="1" customWidth="1"/>
    <col min="203" max="209" width="11.42578125" style="10"/>
    <col min="211" max="211" width="26.7109375" customWidth="1"/>
    <col min="212" max="212" width="66.5703125" style="7" bestFit="1" customWidth="1"/>
    <col min="213" max="213" width="12.28515625" style="10" bestFit="1" customWidth="1"/>
    <col min="214" max="220" width="11.42578125" style="10"/>
  </cols>
  <sheetData>
    <row r="1" spans="2:220" ht="8.25" customHeight="1" x14ac:dyDescent="0.25"/>
    <row r="2" spans="2:220" x14ac:dyDescent="0.25">
      <c r="B2" s="1" t="s">
        <v>355</v>
      </c>
      <c r="C2" s="20"/>
      <c r="D2" s="21"/>
      <c r="E2" s="21"/>
      <c r="F2"/>
      <c r="G2"/>
      <c r="H2"/>
      <c r="I2"/>
      <c r="J2"/>
      <c r="K2"/>
      <c r="L2"/>
      <c r="M2" s="1" t="s">
        <v>355</v>
      </c>
      <c r="N2" s="20"/>
      <c r="O2" s="21"/>
      <c r="P2" s="21"/>
      <c r="Q2"/>
      <c r="R2"/>
      <c r="S2"/>
      <c r="T2"/>
      <c r="U2"/>
      <c r="V2"/>
      <c r="X2" s="1" t="s">
        <v>355</v>
      </c>
      <c r="Y2" s="20"/>
      <c r="Z2" s="21"/>
      <c r="AA2" s="21"/>
      <c r="AB2"/>
      <c r="AC2"/>
      <c r="AD2"/>
      <c r="AE2"/>
      <c r="AF2"/>
      <c r="AG2"/>
      <c r="AI2" s="1" t="s">
        <v>355</v>
      </c>
      <c r="AJ2" s="20"/>
      <c r="AK2" s="21"/>
      <c r="AL2" s="21"/>
      <c r="AM2"/>
      <c r="AN2"/>
      <c r="AO2"/>
      <c r="AP2"/>
      <c r="AQ2"/>
      <c r="AR2"/>
      <c r="AT2" s="1" t="s">
        <v>355</v>
      </c>
      <c r="AU2" s="20"/>
      <c r="AV2" s="21"/>
      <c r="AW2" s="21"/>
      <c r="AX2"/>
      <c r="AY2"/>
      <c r="AZ2"/>
      <c r="BA2"/>
      <c r="BB2"/>
      <c r="BC2"/>
      <c r="BE2" s="1" t="s">
        <v>355</v>
      </c>
      <c r="BF2" s="20"/>
      <c r="BG2" s="21"/>
      <c r="BH2" s="21"/>
      <c r="BI2"/>
      <c r="BJ2"/>
      <c r="BK2"/>
      <c r="BL2"/>
      <c r="BM2"/>
      <c r="BN2"/>
      <c r="BP2" s="1" t="s">
        <v>355</v>
      </c>
      <c r="BQ2" s="20"/>
      <c r="BR2" s="21"/>
      <c r="BS2" s="21"/>
      <c r="BT2"/>
      <c r="BU2"/>
      <c r="BV2"/>
      <c r="BW2"/>
      <c r="BX2"/>
      <c r="BY2"/>
      <c r="CA2" s="1" t="s">
        <v>355</v>
      </c>
      <c r="CB2" s="20"/>
      <c r="CC2" s="21"/>
      <c r="CD2" s="21"/>
      <c r="CE2"/>
      <c r="CF2"/>
      <c r="CG2"/>
      <c r="CH2"/>
      <c r="CI2"/>
      <c r="CJ2"/>
      <c r="CL2" s="1" t="s">
        <v>355</v>
      </c>
      <c r="CM2" s="20"/>
      <c r="CN2" s="21"/>
      <c r="CO2" s="21"/>
      <c r="CP2"/>
      <c r="CQ2"/>
      <c r="CR2"/>
      <c r="CS2"/>
      <c r="CT2"/>
      <c r="CU2"/>
      <c r="CW2" s="1" t="s">
        <v>355</v>
      </c>
      <c r="CX2" s="20"/>
      <c r="CY2" s="21"/>
      <c r="CZ2" s="21"/>
      <c r="DA2"/>
      <c r="DB2"/>
      <c r="DC2"/>
      <c r="DD2"/>
      <c r="DE2"/>
      <c r="DF2"/>
      <c r="DH2" s="1" t="s">
        <v>355</v>
      </c>
      <c r="DI2" s="20"/>
      <c r="DJ2" s="21"/>
      <c r="DK2" s="21"/>
      <c r="DL2"/>
      <c r="DM2"/>
      <c r="DN2"/>
      <c r="DO2"/>
      <c r="DP2"/>
      <c r="DQ2"/>
      <c r="DS2" s="1" t="s">
        <v>355</v>
      </c>
      <c r="DT2" s="20"/>
      <c r="DU2" s="21"/>
      <c r="DV2" s="21"/>
      <c r="DW2"/>
      <c r="DX2"/>
      <c r="DY2"/>
      <c r="DZ2"/>
      <c r="EA2"/>
      <c r="EB2"/>
      <c r="ED2" s="1" t="s">
        <v>355</v>
      </c>
      <c r="EE2" s="20"/>
      <c r="EF2" s="21"/>
      <c r="EG2" s="21"/>
      <c r="EH2"/>
      <c r="EI2"/>
      <c r="EJ2"/>
      <c r="EK2"/>
      <c r="EL2"/>
      <c r="EM2"/>
      <c r="EO2" s="1" t="s">
        <v>355</v>
      </c>
      <c r="EP2" s="20"/>
      <c r="EQ2" s="21"/>
      <c r="ER2" s="21"/>
      <c r="ES2"/>
      <c r="ET2"/>
      <c r="EU2"/>
      <c r="EV2"/>
      <c r="EW2"/>
      <c r="EX2"/>
      <c r="EZ2" s="1" t="s">
        <v>355</v>
      </c>
      <c r="FA2" s="20"/>
      <c r="FB2" s="21"/>
      <c r="FC2" s="21"/>
      <c r="FD2"/>
      <c r="FE2"/>
      <c r="FF2"/>
      <c r="FG2"/>
      <c r="FH2"/>
      <c r="FI2"/>
      <c r="FK2" s="1" t="s">
        <v>355</v>
      </c>
      <c r="FL2" s="20"/>
      <c r="FM2" s="21"/>
      <c r="FN2" s="21"/>
      <c r="FO2"/>
      <c r="FP2"/>
      <c r="FQ2"/>
      <c r="FR2"/>
      <c r="FS2"/>
      <c r="FT2"/>
      <c r="FV2" s="1" t="s">
        <v>355</v>
      </c>
      <c r="FW2" s="20"/>
      <c r="FX2" s="21"/>
      <c r="FY2" s="21"/>
      <c r="FZ2"/>
      <c r="GA2"/>
      <c r="GB2"/>
      <c r="GC2"/>
      <c r="GD2"/>
      <c r="GE2"/>
      <c r="GG2" s="1" t="s">
        <v>355</v>
      </c>
      <c r="GH2" s="20"/>
      <c r="GI2" s="21"/>
      <c r="GJ2" s="21"/>
      <c r="GK2"/>
      <c r="GL2"/>
      <c r="GM2"/>
      <c r="GN2"/>
      <c r="GO2"/>
      <c r="GP2"/>
      <c r="GR2" s="1" t="s">
        <v>355</v>
      </c>
      <c r="GS2" s="20"/>
      <c r="GT2" s="21"/>
      <c r="GU2" s="21"/>
      <c r="GV2"/>
      <c r="GW2"/>
      <c r="GX2"/>
      <c r="GY2"/>
      <c r="GZ2"/>
      <c r="HA2"/>
      <c r="HC2" s="1" t="s">
        <v>355</v>
      </c>
      <c r="HD2" s="20"/>
      <c r="HE2" s="21"/>
      <c r="HF2" s="21"/>
      <c r="HG2"/>
      <c r="HH2"/>
      <c r="HI2"/>
      <c r="HJ2"/>
      <c r="HK2"/>
      <c r="HL2"/>
    </row>
    <row r="3" spans="2:220" ht="15.75" thickBot="1" x14ac:dyDescent="0.3"/>
    <row r="4" spans="2:220" ht="15.75" thickBot="1" x14ac:dyDescent="0.3">
      <c r="B4" s="18" t="s">
        <v>353</v>
      </c>
      <c r="C4" s="3" t="s">
        <v>354</v>
      </c>
      <c r="D4" s="18" t="s">
        <v>0</v>
      </c>
      <c r="E4"/>
      <c r="F4"/>
      <c r="G4"/>
      <c r="H4"/>
      <c r="I4"/>
      <c r="J4"/>
      <c r="K4"/>
      <c r="L4"/>
      <c r="M4" s="18" t="s">
        <v>353</v>
      </c>
      <c r="N4" s="3" t="s">
        <v>354</v>
      </c>
      <c r="O4" s="18" t="s">
        <v>0</v>
      </c>
      <c r="P4"/>
      <c r="Q4"/>
      <c r="R4"/>
      <c r="S4"/>
      <c r="T4"/>
      <c r="U4"/>
      <c r="V4"/>
      <c r="X4" s="18" t="s">
        <v>353</v>
      </c>
      <c r="Y4" s="3" t="s">
        <v>354</v>
      </c>
      <c r="Z4" s="18" t="s">
        <v>0</v>
      </c>
      <c r="AA4"/>
      <c r="AB4"/>
      <c r="AC4"/>
      <c r="AD4"/>
      <c r="AE4"/>
      <c r="AF4"/>
      <c r="AG4"/>
      <c r="AI4" s="18" t="s">
        <v>353</v>
      </c>
      <c r="AJ4" s="3" t="s">
        <v>354</v>
      </c>
      <c r="AK4" s="18" t="s">
        <v>0</v>
      </c>
      <c r="AL4"/>
      <c r="AM4"/>
      <c r="AN4"/>
      <c r="AO4"/>
      <c r="AP4"/>
      <c r="AQ4"/>
      <c r="AR4"/>
      <c r="AT4" s="18" t="s">
        <v>353</v>
      </c>
      <c r="AU4" s="3" t="s">
        <v>354</v>
      </c>
      <c r="AV4" s="18" t="s">
        <v>0</v>
      </c>
      <c r="AW4"/>
      <c r="AX4"/>
      <c r="AY4"/>
      <c r="AZ4"/>
      <c r="BA4"/>
      <c r="BB4"/>
      <c r="BC4"/>
      <c r="BE4" s="18" t="s">
        <v>353</v>
      </c>
      <c r="BF4" s="3" t="s">
        <v>354</v>
      </c>
      <c r="BG4" s="18" t="s">
        <v>0</v>
      </c>
      <c r="BH4"/>
      <c r="BI4"/>
      <c r="BJ4"/>
      <c r="BK4"/>
      <c r="BL4"/>
      <c r="BM4"/>
      <c r="BN4"/>
      <c r="BP4" s="18" t="s">
        <v>353</v>
      </c>
      <c r="BQ4" s="3" t="s">
        <v>354</v>
      </c>
      <c r="BR4" s="18" t="s">
        <v>0</v>
      </c>
      <c r="BS4"/>
      <c r="BT4"/>
      <c r="BU4"/>
      <c r="BV4"/>
      <c r="BW4"/>
      <c r="BX4"/>
      <c r="BY4"/>
      <c r="CA4" s="18" t="s">
        <v>353</v>
      </c>
      <c r="CB4" s="3" t="s">
        <v>354</v>
      </c>
      <c r="CC4" s="18" t="s">
        <v>0</v>
      </c>
      <c r="CD4"/>
      <c r="CE4"/>
      <c r="CF4"/>
      <c r="CG4"/>
      <c r="CH4"/>
      <c r="CI4"/>
      <c r="CJ4"/>
      <c r="CL4" s="18" t="s">
        <v>353</v>
      </c>
      <c r="CM4" s="3" t="s">
        <v>354</v>
      </c>
      <c r="CN4" s="18" t="s">
        <v>0</v>
      </c>
      <c r="CO4"/>
      <c r="CP4"/>
      <c r="CQ4"/>
      <c r="CR4"/>
      <c r="CS4"/>
      <c r="CT4"/>
      <c r="CU4"/>
      <c r="CW4" s="18" t="s">
        <v>353</v>
      </c>
      <c r="CX4" s="3" t="s">
        <v>354</v>
      </c>
      <c r="CY4" s="18" t="s">
        <v>0</v>
      </c>
      <c r="CZ4"/>
      <c r="DA4"/>
      <c r="DB4"/>
      <c r="DC4"/>
      <c r="DD4"/>
      <c r="DE4"/>
      <c r="DF4"/>
      <c r="DH4" s="18" t="s">
        <v>353</v>
      </c>
      <c r="DI4" s="3" t="s">
        <v>354</v>
      </c>
      <c r="DJ4" s="18" t="s">
        <v>0</v>
      </c>
      <c r="DK4"/>
      <c r="DL4"/>
      <c r="DM4"/>
      <c r="DN4"/>
      <c r="DO4"/>
      <c r="DP4"/>
      <c r="DQ4"/>
      <c r="DS4" s="18" t="s">
        <v>353</v>
      </c>
      <c r="DT4" s="3" t="s">
        <v>354</v>
      </c>
      <c r="DU4" s="18" t="s">
        <v>0</v>
      </c>
      <c r="DV4"/>
      <c r="DW4"/>
      <c r="DX4"/>
      <c r="DY4"/>
      <c r="DZ4"/>
      <c r="EA4"/>
      <c r="EB4"/>
      <c r="ED4" s="18" t="s">
        <v>353</v>
      </c>
      <c r="EE4" s="3" t="s">
        <v>354</v>
      </c>
      <c r="EF4" s="18" t="s">
        <v>0</v>
      </c>
      <c r="EG4"/>
      <c r="EH4"/>
      <c r="EI4"/>
      <c r="EJ4"/>
      <c r="EK4"/>
      <c r="EL4"/>
      <c r="EM4"/>
      <c r="EO4" s="18" t="s">
        <v>353</v>
      </c>
      <c r="EP4" s="3" t="s">
        <v>354</v>
      </c>
      <c r="EQ4" s="18" t="s">
        <v>0</v>
      </c>
      <c r="ER4"/>
      <c r="ES4"/>
      <c r="ET4"/>
      <c r="EU4"/>
      <c r="EV4"/>
      <c r="EW4"/>
      <c r="EX4"/>
      <c r="EZ4" s="18" t="s">
        <v>353</v>
      </c>
      <c r="FA4" s="3" t="s">
        <v>354</v>
      </c>
      <c r="FB4" s="18" t="s">
        <v>0</v>
      </c>
      <c r="FC4"/>
      <c r="FD4"/>
      <c r="FE4"/>
      <c r="FF4"/>
      <c r="FG4"/>
      <c r="FH4"/>
      <c r="FI4"/>
      <c r="FK4" s="18" t="s">
        <v>353</v>
      </c>
      <c r="FL4" s="3" t="s">
        <v>354</v>
      </c>
      <c r="FM4" s="18" t="s">
        <v>0</v>
      </c>
      <c r="FN4"/>
      <c r="FO4"/>
      <c r="FP4"/>
      <c r="FQ4"/>
      <c r="FR4"/>
      <c r="FS4"/>
      <c r="FT4"/>
      <c r="FV4" s="18" t="s">
        <v>353</v>
      </c>
      <c r="FW4" s="3" t="s">
        <v>354</v>
      </c>
      <c r="FX4" s="18" t="s">
        <v>0</v>
      </c>
      <c r="FY4"/>
      <c r="FZ4"/>
      <c r="GA4"/>
      <c r="GB4"/>
      <c r="GC4"/>
      <c r="GD4"/>
      <c r="GE4"/>
      <c r="GG4" s="18" t="s">
        <v>353</v>
      </c>
      <c r="GH4" s="3" t="s">
        <v>354</v>
      </c>
      <c r="GI4" s="18" t="s">
        <v>0</v>
      </c>
      <c r="GJ4"/>
      <c r="GK4"/>
      <c r="GL4"/>
      <c r="GM4"/>
      <c r="GN4"/>
      <c r="GO4"/>
      <c r="GP4"/>
      <c r="GR4" s="18" t="s">
        <v>353</v>
      </c>
      <c r="GS4" s="3" t="s">
        <v>354</v>
      </c>
      <c r="GT4" s="18" t="s">
        <v>0</v>
      </c>
      <c r="GU4"/>
      <c r="GV4"/>
      <c r="GW4"/>
      <c r="GX4"/>
      <c r="GY4"/>
      <c r="GZ4"/>
      <c r="HA4"/>
      <c r="HC4" s="18" t="s">
        <v>353</v>
      </c>
      <c r="HD4" s="3" t="s">
        <v>354</v>
      </c>
      <c r="HE4" s="18" t="s">
        <v>0</v>
      </c>
      <c r="HF4"/>
      <c r="HG4"/>
      <c r="HH4"/>
      <c r="HI4"/>
      <c r="HJ4"/>
      <c r="HK4"/>
      <c r="HL4"/>
    </row>
    <row r="5" spans="2:220" ht="15.75" thickBot="1" x14ac:dyDescent="0.3">
      <c r="B5" s="110">
        <v>1</v>
      </c>
      <c r="C5" s="111"/>
      <c r="D5" s="114" t="str">
        <f>+IF(C5="","",VALUE(FIXED(IF(C10="","",SUM(K10:K19)/COUNTA(C10:C19)),0)))</f>
        <v/>
      </c>
      <c r="E5"/>
      <c r="F5"/>
      <c r="G5"/>
      <c r="H5"/>
      <c r="I5"/>
      <c r="J5"/>
      <c r="K5"/>
      <c r="L5"/>
      <c r="M5" s="110">
        <f>+B5+1</f>
        <v>2</v>
      </c>
      <c r="N5" s="111"/>
      <c r="O5" s="114" t="str">
        <f>+IF(N5="","",VALUE(FIXED(IF(N10="","",SUM(V10:V19)/COUNTA(N10:N19)),0)))</f>
        <v/>
      </c>
      <c r="P5"/>
      <c r="Q5"/>
      <c r="R5"/>
      <c r="S5"/>
      <c r="T5"/>
      <c r="U5"/>
      <c r="V5"/>
      <c r="X5" s="110">
        <f>+M5+1</f>
        <v>3</v>
      </c>
      <c r="Y5" s="111"/>
      <c r="Z5" s="114" t="str">
        <f>+IF(Y5="","",VALUE(FIXED(IF(Y10="","",SUM(AG10:AG19)/COUNTA(Y10:Y19)),0)))</f>
        <v/>
      </c>
      <c r="AA5"/>
      <c r="AB5"/>
      <c r="AC5"/>
      <c r="AD5"/>
      <c r="AE5"/>
      <c r="AF5"/>
      <c r="AG5"/>
      <c r="AI5" s="110">
        <f>+X5+1</f>
        <v>4</v>
      </c>
      <c r="AJ5" s="111"/>
      <c r="AK5" s="114" t="str">
        <f>+IF(AJ5="","",VALUE(FIXED(IF(AJ10="","",SUM(AR10:AR19)/COUNTA(AJ10:AJ19)),0)))</f>
        <v/>
      </c>
      <c r="AL5"/>
      <c r="AM5"/>
      <c r="AN5"/>
      <c r="AO5"/>
      <c r="AP5"/>
      <c r="AQ5"/>
      <c r="AR5"/>
      <c r="AT5" s="110">
        <f>+AI5+1</f>
        <v>5</v>
      </c>
      <c r="AU5" s="111"/>
      <c r="AV5" s="114" t="str">
        <f>+IF(AU5="","",VALUE(FIXED(IF(AU10="","",SUM(BC10:BC19)/COUNTA(AU10:AU19)),0)))</f>
        <v/>
      </c>
      <c r="AW5"/>
      <c r="AX5"/>
      <c r="AY5"/>
      <c r="AZ5"/>
      <c r="BA5"/>
      <c r="BB5"/>
      <c r="BC5"/>
      <c r="BE5" s="110">
        <f>+AT5+1</f>
        <v>6</v>
      </c>
      <c r="BF5" s="111"/>
      <c r="BG5" s="114" t="str">
        <f>+IF(BF5="","",VALUE(FIXED(IF(BF10="","",SUM(BN10:BN19)/COUNTA(BF10:BF19)),0)))</f>
        <v/>
      </c>
      <c r="BH5"/>
      <c r="BI5"/>
      <c r="BJ5"/>
      <c r="BK5"/>
      <c r="BL5"/>
      <c r="BM5"/>
      <c r="BN5"/>
      <c r="BP5" s="110">
        <f>+BE5+1</f>
        <v>7</v>
      </c>
      <c r="BQ5" s="111"/>
      <c r="BR5" s="114" t="str">
        <f>+IF(BQ5="","",VALUE(FIXED(IF(BQ10="","",SUM(BY10:BY19)/COUNTA(BQ10:BQ19)),0)))</f>
        <v/>
      </c>
      <c r="BS5"/>
      <c r="BT5"/>
      <c r="BU5"/>
      <c r="BV5"/>
      <c r="BW5"/>
      <c r="BX5"/>
      <c r="BY5"/>
      <c r="CA5" s="110">
        <f>+BP5+1</f>
        <v>8</v>
      </c>
      <c r="CB5" s="111"/>
      <c r="CC5" s="114" t="str">
        <f>+IF(CB5="","",VALUE(FIXED(IF(CB10="","",SUM(CJ10:CJ19)/COUNTA(CB10:CB19)),0)))</f>
        <v/>
      </c>
      <c r="CD5"/>
      <c r="CE5"/>
      <c r="CF5"/>
      <c r="CG5"/>
      <c r="CH5"/>
      <c r="CI5"/>
      <c r="CJ5"/>
      <c r="CL5" s="110">
        <f>+CA5+1</f>
        <v>9</v>
      </c>
      <c r="CM5" s="111"/>
      <c r="CN5" s="114" t="str">
        <f>+IF(CM5="","",VALUE(FIXED(IF(CM10="","",SUM(CU10:CU19)/COUNTA(CM10:CM19)),0)))</f>
        <v/>
      </c>
      <c r="CO5"/>
      <c r="CP5"/>
      <c r="CQ5"/>
      <c r="CR5"/>
      <c r="CS5"/>
      <c r="CT5"/>
      <c r="CU5"/>
      <c r="CW5" s="110">
        <f>+CL5+1</f>
        <v>10</v>
      </c>
      <c r="CX5" s="111"/>
      <c r="CY5" s="114" t="str">
        <f>+IF(CX5="","",VALUE(FIXED(IF(CX10="","",SUM(DF10:DF19)/COUNTA(CX10:CX19)),0)))</f>
        <v/>
      </c>
      <c r="CZ5"/>
      <c r="DA5"/>
      <c r="DB5"/>
      <c r="DC5"/>
      <c r="DD5"/>
      <c r="DE5"/>
      <c r="DF5"/>
      <c r="DH5" s="110">
        <f>+CW5+1</f>
        <v>11</v>
      </c>
      <c r="DI5" s="111"/>
      <c r="DJ5" s="114" t="str">
        <f>+IF(DI5="","",VALUE(FIXED(IF(DI10="","",SUM(DQ10:DQ19)/COUNTA(DI10:DI19)),0)))</f>
        <v/>
      </c>
      <c r="DK5"/>
      <c r="DL5"/>
      <c r="DM5"/>
      <c r="DN5"/>
      <c r="DO5"/>
      <c r="DP5"/>
      <c r="DQ5"/>
      <c r="DS5" s="110">
        <f>+DH5+1</f>
        <v>12</v>
      </c>
      <c r="DT5" s="111"/>
      <c r="DU5" s="114" t="str">
        <f>+IF(DT5="","",VALUE(FIXED(IF(DT10="","",SUM(EB10:EB19)/COUNTA(DT10:DT19)),0)))</f>
        <v/>
      </c>
      <c r="DV5"/>
      <c r="DW5"/>
      <c r="DX5"/>
      <c r="DY5"/>
      <c r="DZ5"/>
      <c r="EA5"/>
      <c r="EB5"/>
      <c r="ED5" s="110">
        <f>+DS5+1</f>
        <v>13</v>
      </c>
      <c r="EE5" s="111"/>
      <c r="EF5" s="114" t="str">
        <f>+IF(EE5="","",VALUE(FIXED(IF(EE10="","",SUM(EM10:EM19)/COUNTA(EE10:EE19)),0)))</f>
        <v/>
      </c>
      <c r="EG5"/>
      <c r="EH5"/>
      <c r="EI5"/>
      <c r="EJ5"/>
      <c r="EK5"/>
      <c r="EL5"/>
      <c r="EM5"/>
      <c r="EO5" s="110">
        <f>+ED5+1</f>
        <v>14</v>
      </c>
      <c r="EP5" s="111"/>
      <c r="EQ5" s="114" t="str">
        <f>+IF(EP5="","",VALUE(FIXED(IF(EP10="","",SUM(EX10:EX19)/COUNTA(EP10:EP19)),0)))</f>
        <v/>
      </c>
      <c r="ER5"/>
      <c r="ES5"/>
      <c r="ET5"/>
      <c r="EU5"/>
      <c r="EV5"/>
      <c r="EW5"/>
      <c r="EX5"/>
      <c r="EZ5" s="110">
        <f>+EO5+1</f>
        <v>15</v>
      </c>
      <c r="FA5" s="111"/>
      <c r="FB5" s="114" t="str">
        <f>+IF(FA5="","",VALUE(FIXED(IF(FA10="","",SUM(FI10:FI19)/COUNTA(FA10:FA19)),0)))</f>
        <v/>
      </c>
      <c r="FC5"/>
      <c r="FD5"/>
      <c r="FE5"/>
      <c r="FF5"/>
      <c r="FG5"/>
      <c r="FH5"/>
      <c r="FI5"/>
      <c r="FK5" s="110">
        <f>+EZ5+1</f>
        <v>16</v>
      </c>
      <c r="FL5" s="111"/>
      <c r="FM5" s="114" t="str">
        <f>+IF(FL5="","",VALUE(FIXED(IF(FL10="","",SUM(FT10:FT19)/COUNTA(FL10:FL19)),0)))</f>
        <v/>
      </c>
      <c r="FN5"/>
      <c r="FO5"/>
      <c r="FP5"/>
      <c r="FQ5"/>
      <c r="FR5"/>
      <c r="FS5"/>
      <c r="FT5"/>
      <c r="FV5" s="110">
        <f>+FK5+1</f>
        <v>17</v>
      </c>
      <c r="FW5" s="111"/>
      <c r="FX5" s="114" t="str">
        <f>+IF(FW5="","",VALUE(FIXED(IF(FW10="","",SUM(GE10:GE19)/COUNTA(FW10:FW19)),0)))</f>
        <v/>
      </c>
      <c r="FY5"/>
      <c r="FZ5"/>
      <c r="GA5"/>
      <c r="GB5"/>
      <c r="GC5"/>
      <c r="GD5"/>
      <c r="GE5"/>
      <c r="GG5" s="110">
        <f>+FV5+1</f>
        <v>18</v>
      </c>
      <c r="GH5" s="111"/>
      <c r="GI5" s="114" t="str">
        <f>+IF(GH5="","",VALUE(FIXED(IF(GH10="","",SUM(GP10:GP19)/COUNTA(GH10:GH19)),0)))</f>
        <v/>
      </c>
      <c r="GJ5"/>
      <c r="GK5"/>
      <c r="GL5"/>
      <c r="GM5"/>
      <c r="GN5"/>
      <c r="GO5"/>
      <c r="GP5"/>
      <c r="GR5" s="110">
        <f>+GG5+1</f>
        <v>19</v>
      </c>
      <c r="GS5" s="111"/>
      <c r="GT5" s="114" t="str">
        <f>+IF(GS5="","",VALUE(FIXED(IF(GS10="","",SUM(HA10:HA19)/COUNTA(GS10:GS19)),0)))</f>
        <v/>
      </c>
      <c r="GU5"/>
      <c r="GV5"/>
      <c r="GW5"/>
      <c r="GX5"/>
      <c r="GY5"/>
      <c r="GZ5"/>
      <c r="HA5"/>
      <c r="HC5" s="110">
        <f>+GR5+1</f>
        <v>20</v>
      </c>
      <c r="HD5" s="111"/>
      <c r="HE5" s="114" t="str">
        <f>+IF(HD5="","",VALUE(FIXED(IF(HD10="","",SUM(HL10:HL19)/COUNTA(HD10:HD19)),0)))</f>
        <v/>
      </c>
      <c r="HF5"/>
      <c r="HG5"/>
      <c r="HH5"/>
      <c r="HI5"/>
      <c r="HJ5"/>
      <c r="HK5"/>
      <c r="HL5"/>
    </row>
    <row r="6" spans="2:220" x14ac:dyDescent="0.25">
      <c r="F6" s="165"/>
    </row>
    <row r="7" spans="2:220" x14ac:dyDescent="0.25">
      <c r="B7" s="109" t="s">
        <v>367</v>
      </c>
      <c r="C7" s="20"/>
      <c r="D7" s="21"/>
      <c r="E7" s="21"/>
      <c r="F7" s="21"/>
      <c r="G7" s="21"/>
      <c r="H7" s="21"/>
      <c r="I7" s="21"/>
      <c r="J7" s="21"/>
      <c r="K7" s="21"/>
      <c r="L7" s="21"/>
      <c r="M7" s="109" t="s">
        <v>367</v>
      </c>
      <c r="N7" s="20"/>
      <c r="O7" s="21"/>
      <c r="P7" s="21"/>
      <c r="Q7" s="21"/>
      <c r="R7" s="21"/>
      <c r="S7" s="21"/>
      <c r="T7" s="21"/>
      <c r="U7" s="21"/>
      <c r="V7" s="21"/>
      <c r="X7" s="109" t="s">
        <v>367</v>
      </c>
      <c r="Y7" s="20"/>
      <c r="Z7" s="21"/>
      <c r="AA7" s="21"/>
      <c r="AB7" s="21"/>
      <c r="AC7" s="21"/>
      <c r="AD7" s="21"/>
      <c r="AE7" s="21"/>
      <c r="AF7" s="21"/>
      <c r="AG7" s="21"/>
      <c r="AI7" s="109" t="s">
        <v>367</v>
      </c>
      <c r="AJ7" s="20"/>
      <c r="AK7" s="21"/>
      <c r="AL7" s="21"/>
      <c r="AM7" s="21"/>
      <c r="AN7" s="21"/>
      <c r="AO7" s="21"/>
      <c r="AP7" s="21"/>
      <c r="AQ7" s="21"/>
      <c r="AR7" s="21"/>
      <c r="AT7" s="109" t="s">
        <v>367</v>
      </c>
      <c r="AU7" s="20"/>
      <c r="AV7" s="21"/>
      <c r="AW7" s="21"/>
      <c r="AX7" s="21"/>
      <c r="AY7" s="21"/>
      <c r="AZ7" s="21"/>
      <c r="BA7" s="21"/>
      <c r="BB7" s="21"/>
      <c r="BC7" s="21"/>
      <c r="BE7" s="109" t="s">
        <v>367</v>
      </c>
      <c r="BF7" s="20"/>
      <c r="BG7" s="21"/>
      <c r="BH7" s="21"/>
      <c r="BI7" s="21"/>
      <c r="BJ7" s="21"/>
      <c r="BK7" s="21"/>
      <c r="BL7" s="21"/>
      <c r="BM7" s="21"/>
      <c r="BN7" s="21"/>
      <c r="BP7" s="109" t="s">
        <v>367</v>
      </c>
      <c r="BQ7" s="20"/>
      <c r="BR7" s="21"/>
      <c r="BS7" s="21"/>
      <c r="BT7" s="21"/>
      <c r="BU7" s="21"/>
      <c r="BV7" s="21"/>
      <c r="BW7" s="21"/>
      <c r="BX7" s="21"/>
      <c r="BY7" s="21"/>
      <c r="CA7" s="109" t="s">
        <v>367</v>
      </c>
      <c r="CB7" s="20"/>
      <c r="CC7" s="21"/>
      <c r="CD7" s="21"/>
      <c r="CE7" s="21"/>
      <c r="CF7" s="21"/>
      <c r="CG7" s="21"/>
      <c r="CH7" s="21"/>
      <c r="CI7" s="21"/>
      <c r="CJ7" s="21"/>
      <c r="CL7" s="109" t="s">
        <v>367</v>
      </c>
      <c r="CM7" s="20"/>
      <c r="CN7" s="21"/>
      <c r="CO7" s="21"/>
      <c r="CP7" s="21"/>
      <c r="CQ7" s="21"/>
      <c r="CR7" s="21"/>
      <c r="CS7" s="21"/>
      <c r="CT7" s="21"/>
      <c r="CU7" s="21"/>
      <c r="CW7" s="109" t="s">
        <v>367</v>
      </c>
      <c r="CX7" s="20"/>
      <c r="CY7" s="21"/>
      <c r="CZ7" s="21"/>
      <c r="DA7" s="21"/>
      <c r="DB7" s="21"/>
      <c r="DC7" s="21"/>
      <c r="DD7" s="21"/>
      <c r="DE7" s="21"/>
      <c r="DF7" s="21"/>
      <c r="DH7" s="109" t="s">
        <v>367</v>
      </c>
      <c r="DI7" s="20"/>
      <c r="DJ7" s="21"/>
      <c r="DK7" s="21"/>
      <c r="DL7" s="21"/>
      <c r="DM7" s="21"/>
      <c r="DN7" s="21"/>
      <c r="DO7" s="21"/>
      <c r="DP7" s="21"/>
      <c r="DQ7" s="21"/>
      <c r="DS7" s="109" t="s">
        <v>367</v>
      </c>
      <c r="DT7" s="20"/>
      <c r="DU7" s="21"/>
      <c r="DV7" s="21"/>
      <c r="DW7" s="21"/>
      <c r="DX7" s="21"/>
      <c r="DY7" s="21"/>
      <c r="DZ7" s="21"/>
      <c r="EA7" s="21"/>
      <c r="EB7" s="21"/>
      <c r="ED7" s="109" t="s">
        <v>367</v>
      </c>
      <c r="EE7" s="20"/>
      <c r="EF7" s="21"/>
      <c r="EG7" s="21"/>
      <c r="EH7" s="21"/>
      <c r="EI7" s="21"/>
      <c r="EJ7" s="21"/>
      <c r="EK7" s="21"/>
      <c r="EL7" s="21"/>
      <c r="EM7" s="21"/>
      <c r="EO7" s="109" t="s">
        <v>367</v>
      </c>
      <c r="EP7" s="20"/>
      <c r="EQ7" s="21"/>
      <c r="ER7" s="21"/>
      <c r="ES7" s="21"/>
      <c r="ET7" s="21"/>
      <c r="EU7" s="21"/>
      <c r="EV7" s="21"/>
      <c r="EW7" s="21"/>
      <c r="EX7" s="21"/>
      <c r="EZ7" s="109" t="s">
        <v>367</v>
      </c>
      <c r="FA7" s="20"/>
      <c r="FB7" s="21"/>
      <c r="FC7" s="21"/>
      <c r="FD7" s="21"/>
      <c r="FE7" s="21"/>
      <c r="FF7" s="21"/>
      <c r="FG7" s="21"/>
      <c r="FH7" s="21"/>
      <c r="FI7" s="21"/>
      <c r="FK7" s="109" t="s">
        <v>367</v>
      </c>
      <c r="FL7" s="20"/>
      <c r="FM7" s="21"/>
      <c r="FN7" s="21"/>
      <c r="FO7" s="21"/>
      <c r="FP7" s="21"/>
      <c r="FQ7" s="21"/>
      <c r="FR7" s="21"/>
      <c r="FS7" s="21"/>
      <c r="FT7" s="21"/>
      <c r="FV7" s="109" t="s">
        <v>367</v>
      </c>
      <c r="FW7" s="20"/>
      <c r="FX7" s="21"/>
      <c r="FY7" s="21"/>
      <c r="FZ7" s="21"/>
      <c r="GA7" s="21"/>
      <c r="GB7" s="21"/>
      <c r="GC7" s="21"/>
      <c r="GD7" s="21"/>
      <c r="GE7" s="21"/>
      <c r="GG7" s="109" t="s">
        <v>367</v>
      </c>
      <c r="GH7" s="20"/>
      <c r="GI7" s="21"/>
      <c r="GJ7" s="21"/>
      <c r="GK7" s="21"/>
      <c r="GL7" s="21"/>
      <c r="GM7" s="21"/>
      <c r="GN7" s="21"/>
      <c r="GO7" s="21"/>
      <c r="GP7" s="21"/>
      <c r="GR7" s="109" t="s">
        <v>367</v>
      </c>
      <c r="GS7" s="20"/>
      <c r="GT7" s="21"/>
      <c r="GU7" s="21"/>
      <c r="GV7" s="21"/>
      <c r="GW7" s="21"/>
      <c r="GX7" s="21"/>
      <c r="GY7" s="21"/>
      <c r="GZ7" s="21"/>
      <c r="HA7" s="21"/>
      <c r="HC7" s="109" t="s">
        <v>367</v>
      </c>
      <c r="HD7" s="20"/>
      <c r="HE7" s="21"/>
      <c r="HF7" s="21"/>
      <c r="HG7" s="21"/>
      <c r="HH7" s="21"/>
      <c r="HI7" s="21"/>
      <c r="HJ7" s="21"/>
      <c r="HK7" s="21"/>
      <c r="HL7" s="21"/>
    </row>
    <row r="8" spans="2:220" ht="15.75" thickBot="1" x14ac:dyDescent="0.3"/>
    <row r="9" spans="2:220" ht="15.75" thickBot="1" x14ac:dyDescent="0.3">
      <c r="B9" s="18" t="s">
        <v>353</v>
      </c>
      <c r="C9" s="3" t="s">
        <v>366</v>
      </c>
      <c r="D9" s="18" t="s">
        <v>345</v>
      </c>
      <c r="E9" s="18" t="s">
        <v>346</v>
      </c>
      <c r="F9" s="18" t="s">
        <v>347</v>
      </c>
      <c r="G9" s="18" t="s">
        <v>348</v>
      </c>
      <c r="H9" s="18" t="s">
        <v>349</v>
      </c>
      <c r="I9" s="18" t="s">
        <v>350</v>
      </c>
      <c r="J9" s="18" t="s">
        <v>351</v>
      </c>
      <c r="K9" s="18" t="s">
        <v>352</v>
      </c>
      <c r="L9" s="118"/>
      <c r="M9" s="18" t="s">
        <v>353</v>
      </c>
      <c r="N9" s="3" t="s">
        <v>366</v>
      </c>
      <c r="O9" s="18" t="s">
        <v>345</v>
      </c>
      <c r="P9" s="18" t="s">
        <v>346</v>
      </c>
      <c r="Q9" s="18" t="s">
        <v>347</v>
      </c>
      <c r="R9" s="18" t="s">
        <v>348</v>
      </c>
      <c r="S9" s="18" t="s">
        <v>349</v>
      </c>
      <c r="T9" s="18" t="s">
        <v>350</v>
      </c>
      <c r="U9" s="18" t="s">
        <v>351</v>
      </c>
      <c r="V9" s="18" t="s">
        <v>352</v>
      </c>
      <c r="X9" s="18" t="s">
        <v>353</v>
      </c>
      <c r="Y9" s="3" t="s">
        <v>366</v>
      </c>
      <c r="Z9" s="18" t="s">
        <v>345</v>
      </c>
      <c r="AA9" s="18" t="s">
        <v>346</v>
      </c>
      <c r="AB9" s="18" t="s">
        <v>347</v>
      </c>
      <c r="AC9" s="18" t="s">
        <v>348</v>
      </c>
      <c r="AD9" s="18" t="s">
        <v>349</v>
      </c>
      <c r="AE9" s="18" t="s">
        <v>350</v>
      </c>
      <c r="AF9" s="18" t="s">
        <v>351</v>
      </c>
      <c r="AG9" s="18" t="s">
        <v>352</v>
      </c>
      <c r="AI9" s="18" t="s">
        <v>353</v>
      </c>
      <c r="AJ9" s="3" t="s">
        <v>366</v>
      </c>
      <c r="AK9" s="18" t="s">
        <v>345</v>
      </c>
      <c r="AL9" s="18" t="s">
        <v>346</v>
      </c>
      <c r="AM9" s="18" t="s">
        <v>347</v>
      </c>
      <c r="AN9" s="18" t="s">
        <v>348</v>
      </c>
      <c r="AO9" s="18" t="s">
        <v>349</v>
      </c>
      <c r="AP9" s="18" t="s">
        <v>350</v>
      </c>
      <c r="AQ9" s="18" t="s">
        <v>351</v>
      </c>
      <c r="AR9" s="18" t="s">
        <v>352</v>
      </c>
      <c r="AT9" s="18" t="s">
        <v>353</v>
      </c>
      <c r="AU9" s="3" t="s">
        <v>366</v>
      </c>
      <c r="AV9" s="18" t="s">
        <v>345</v>
      </c>
      <c r="AW9" s="18" t="s">
        <v>346</v>
      </c>
      <c r="AX9" s="18" t="s">
        <v>347</v>
      </c>
      <c r="AY9" s="18" t="s">
        <v>348</v>
      </c>
      <c r="AZ9" s="18" t="s">
        <v>349</v>
      </c>
      <c r="BA9" s="18" t="s">
        <v>350</v>
      </c>
      <c r="BB9" s="18" t="s">
        <v>351</v>
      </c>
      <c r="BC9" s="18" t="s">
        <v>352</v>
      </c>
      <c r="BE9" s="18" t="s">
        <v>353</v>
      </c>
      <c r="BF9" s="3" t="s">
        <v>366</v>
      </c>
      <c r="BG9" s="18" t="s">
        <v>345</v>
      </c>
      <c r="BH9" s="18" t="s">
        <v>346</v>
      </c>
      <c r="BI9" s="18" t="s">
        <v>347</v>
      </c>
      <c r="BJ9" s="18" t="s">
        <v>348</v>
      </c>
      <c r="BK9" s="18" t="s">
        <v>349</v>
      </c>
      <c r="BL9" s="18" t="s">
        <v>350</v>
      </c>
      <c r="BM9" s="18" t="s">
        <v>351</v>
      </c>
      <c r="BN9" s="18" t="s">
        <v>352</v>
      </c>
      <c r="BP9" s="18" t="s">
        <v>353</v>
      </c>
      <c r="BQ9" s="3" t="s">
        <v>366</v>
      </c>
      <c r="BR9" s="18" t="s">
        <v>345</v>
      </c>
      <c r="BS9" s="18" t="s">
        <v>346</v>
      </c>
      <c r="BT9" s="18" t="s">
        <v>347</v>
      </c>
      <c r="BU9" s="18" t="s">
        <v>348</v>
      </c>
      <c r="BV9" s="18" t="s">
        <v>349</v>
      </c>
      <c r="BW9" s="18" t="s">
        <v>350</v>
      </c>
      <c r="BX9" s="18" t="s">
        <v>351</v>
      </c>
      <c r="BY9" s="18" t="s">
        <v>352</v>
      </c>
      <c r="CA9" s="18" t="s">
        <v>353</v>
      </c>
      <c r="CB9" s="3" t="s">
        <v>366</v>
      </c>
      <c r="CC9" s="18" t="s">
        <v>345</v>
      </c>
      <c r="CD9" s="18" t="s">
        <v>346</v>
      </c>
      <c r="CE9" s="18" t="s">
        <v>347</v>
      </c>
      <c r="CF9" s="18" t="s">
        <v>348</v>
      </c>
      <c r="CG9" s="18" t="s">
        <v>349</v>
      </c>
      <c r="CH9" s="18" t="s">
        <v>350</v>
      </c>
      <c r="CI9" s="18" t="s">
        <v>351</v>
      </c>
      <c r="CJ9" s="18" t="s">
        <v>352</v>
      </c>
      <c r="CL9" s="18" t="s">
        <v>353</v>
      </c>
      <c r="CM9" s="3" t="s">
        <v>366</v>
      </c>
      <c r="CN9" s="18" t="s">
        <v>345</v>
      </c>
      <c r="CO9" s="18" t="s">
        <v>346</v>
      </c>
      <c r="CP9" s="18" t="s">
        <v>347</v>
      </c>
      <c r="CQ9" s="18" t="s">
        <v>348</v>
      </c>
      <c r="CR9" s="18" t="s">
        <v>349</v>
      </c>
      <c r="CS9" s="18" t="s">
        <v>350</v>
      </c>
      <c r="CT9" s="18" t="s">
        <v>351</v>
      </c>
      <c r="CU9" s="18" t="s">
        <v>352</v>
      </c>
      <c r="CW9" s="18" t="s">
        <v>353</v>
      </c>
      <c r="CX9" s="3" t="s">
        <v>366</v>
      </c>
      <c r="CY9" s="18" t="s">
        <v>345</v>
      </c>
      <c r="CZ9" s="18" t="s">
        <v>346</v>
      </c>
      <c r="DA9" s="18" t="s">
        <v>347</v>
      </c>
      <c r="DB9" s="18" t="s">
        <v>348</v>
      </c>
      <c r="DC9" s="18" t="s">
        <v>349</v>
      </c>
      <c r="DD9" s="18" t="s">
        <v>350</v>
      </c>
      <c r="DE9" s="18" t="s">
        <v>351</v>
      </c>
      <c r="DF9" s="18" t="s">
        <v>352</v>
      </c>
      <c r="DH9" s="18" t="s">
        <v>353</v>
      </c>
      <c r="DI9" s="3" t="s">
        <v>366</v>
      </c>
      <c r="DJ9" s="18" t="s">
        <v>345</v>
      </c>
      <c r="DK9" s="18" t="s">
        <v>346</v>
      </c>
      <c r="DL9" s="18" t="s">
        <v>347</v>
      </c>
      <c r="DM9" s="18" t="s">
        <v>348</v>
      </c>
      <c r="DN9" s="18" t="s">
        <v>349</v>
      </c>
      <c r="DO9" s="18" t="s">
        <v>350</v>
      </c>
      <c r="DP9" s="18" t="s">
        <v>351</v>
      </c>
      <c r="DQ9" s="18" t="s">
        <v>352</v>
      </c>
      <c r="DS9" s="18" t="s">
        <v>353</v>
      </c>
      <c r="DT9" s="3" t="s">
        <v>366</v>
      </c>
      <c r="DU9" s="18" t="s">
        <v>345</v>
      </c>
      <c r="DV9" s="18" t="s">
        <v>346</v>
      </c>
      <c r="DW9" s="18" t="s">
        <v>347</v>
      </c>
      <c r="DX9" s="18" t="s">
        <v>348</v>
      </c>
      <c r="DY9" s="18" t="s">
        <v>349</v>
      </c>
      <c r="DZ9" s="18" t="s">
        <v>350</v>
      </c>
      <c r="EA9" s="18" t="s">
        <v>351</v>
      </c>
      <c r="EB9" s="18" t="s">
        <v>352</v>
      </c>
      <c r="ED9" s="18" t="s">
        <v>353</v>
      </c>
      <c r="EE9" s="3" t="s">
        <v>366</v>
      </c>
      <c r="EF9" s="18" t="s">
        <v>345</v>
      </c>
      <c r="EG9" s="18" t="s">
        <v>346</v>
      </c>
      <c r="EH9" s="18" t="s">
        <v>347</v>
      </c>
      <c r="EI9" s="18" t="s">
        <v>348</v>
      </c>
      <c r="EJ9" s="18" t="s">
        <v>349</v>
      </c>
      <c r="EK9" s="18" t="s">
        <v>350</v>
      </c>
      <c r="EL9" s="18" t="s">
        <v>351</v>
      </c>
      <c r="EM9" s="18" t="s">
        <v>352</v>
      </c>
      <c r="EO9" s="18" t="s">
        <v>353</v>
      </c>
      <c r="EP9" s="3" t="s">
        <v>366</v>
      </c>
      <c r="EQ9" s="18" t="s">
        <v>345</v>
      </c>
      <c r="ER9" s="18" t="s">
        <v>346</v>
      </c>
      <c r="ES9" s="18" t="s">
        <v>347</v>
      </c>
      <c r="ET9" s="18" t="s">
        <v>348</v>
      </c>
      <c r="EU9" s="18" t="s">
        <v>349</v>
      </c>
      <c r="EV9" s="18" t="s">
        <v>350</v>
      </c>
      <c r="EW9" s="18" t="s">
        <v>351</v>
      </c>
      <c r="EX9" s="18" t="s">
        <v>352</v>
      </c>
      <c r="EZ9" s="18" t="s">
        <v>353</v>
      </c>
      <c r="FA9" s="3" t="s">
        <v>366</v>
      </c>
      <c r="FB9" s="18" t="s">
        <v>345</v>
      </c>
      <c r="FC9" s="18" t="s">
        <v>346</v>
      </c>
      <c r="FD9" s="18" t="s">
        <v>347</v>
      </c>
      <c r="FE9" s="18" t="s">
        <v>348</v>
      </c>
      <c r="FF9" s="18" t="s">
        <v>349</v>
      </c>
      <c r="FG9" s="18" t="s">
        <v>350</v>
      </c>
      <c r="FH9" s="18" t="s">
        <v>351</v>
      </c>
      <c r="FI9" s="18" t="s">
        <v>352</v>
      </c>
      <c r="FK9" s="18" t="s">
        <v>353</v>
      </c>
      <c r="FL9" s="3" t="s">
        <v>366</v>
      </c>
      <c r="FM9" s="18" t="s">
        <v>345</v>
      </c>
      <c r="FN9" s="18" t="s">
        <v>346</v>
      </c>
      <c r="FO9" s="18" t="s">
        <v>347</v>
      </c>
      <c r="FP9" s="18" t="s">
        <v>348</v>
      </c>
      <c r="FQ9" s="18" t="s">
        <v>349</v>
      </c>
      <c r="FR9" s="18" t="s">
        <v>350</v>
      </c>
      <c r="FS9" s="18" t="s">
        <v>351</v>
      </c>
      <c r="FT9" s="18" t="s">
        <v>352</v>
      </c>
      <c r="FV9" s="18" t="s">
        <v>353</v>
      </c>
      <c r="FW9" s="3" t="s">
        <v>366</v>
      </c>
      <c r="FX9" s="18" t="s">
        <v>345</v>
      </c>
      <c r="FY9" s="18" t="s">
        <v>346</v>
      </c>
      <c r="FZ9" s="18" t="s">
        <v>347</v>
      </c>
      <c r="GA9" s="18" t="s">
        <v>348</v>
      </c>
      <c r="GB9" s="18" t="s">
        <v>349</v>
      </c>
      <c r="GC9" s="18" t="s">
        <v>350</v>
      </c>
      <c r="GD9" s="18" t="s">
        <v>351</v>
      </c>
      <c r="GE9" s="18" t="s">
        <v>352</v>
      </c>
      <c r="GG9" s="18" t="s">
        <v>353</v>
      </c>
      <c r="GH9" s="3" t="s">
        <v>366</v>
      </c>
      <c r="GI9" s="18" t="s">
        <v>345</v>
      </c>
      <c r="GJ9" s="18" t="s">
        <v>346</v>
      </c>
      <c r="GK9" s="18" t="s">
        <v>347</v>
      </c>
      <c r="GL9" s="18" t="s">
        <v>348</v>
      </c>
      <c r="GM9" s="18" t="s">
        <v>349</v>
      </c>
      <c r="GN9" s="18" t="s">
        <v>350</v>
      </c>
      <c r="GO9" s="18" t="s">
        <v>351</v>
      </c>
      <c r="GP9" s="18" t="s">
        <v>352</v>
      </c>
      <c r="GR9" s="18" t="s">
        <v>353</v>
      </c>
      <c r="GS9" s="3" t="s">
        <v>366</v>
      </c>
      <c r="GT9" s="18" t="s">
        <v>345</v>
      </c>
      <c r="GU9" s="18" t="s">
        <v>346</v>
      </c>
      <c r="GV9" s="18" t="s">
        <v>347</v>
      </c>
      <c r="GW9" s="18" t="s">
        <v>348</v>
      </c>
      <c r="GX9" s="18" t="s">
        <v>349</v>
      </c>
      <c r="GY9" s="18" t="s">
        <v>350</v>
      </c>
      <c r="GZ9" s="18" t="s">
        <v>351</v>
      </c>
      <c r="HA9" s="18" t="s">
        <v>352</v>
      </c>
      <c r="HC9" s="18" t="s">
        <v>353</v>
      </c>
      <c r="HD9" s="3" t="s">
        <v>366</v>
      </c>
      <c r="HE9" s="18" t="s">
        <v>345</v>
      </c>
      <c r="HF9" s="18" t="s">
        <v>346</v>
      </c>
      <c r="HG9" s="18" t="s">
        <v>347</v>
      </c>
      <c r="HH9" s="18" t="s">
        <v>348</v>
      </c>
      <c r="HI9" s="18" t="s">
        <v>349</v>
      </c>
      <c r="HJ9" s="18" t="s">
        <v>350</v>
      </c>
      <c r="HK9" s="18" t="s">
        <v>351</v>
      </c>
      <c r="HL9" s="18" t="s">
        <v>352</v>
      </c>
    </row>
    <row r="10" spans="2:220" x14ac:dyDescent="0.25">
      <c r="B10" s="104">
        <v>1</v>
      </c>
      <c r="C10" s="172"/>
      <c r="D10" s="104"/>
      <c r="E10" s="104"/>
      <c r="F10" s="104"/>
      <c r="G10" s="104"/>
      <c r="H10" s="104"/>
      <c r="I10" s="104"/>
      <c r="J10" s="115">
        <f>+SUM(D10:I10)</f>
        <v>0</v>
      </c>
      <c r="K10" s="115">
        <f>+VALUE(IF(C10="",0,FIXED(AVERAGE(D10:I10),0)))</f>
        <v>0</v>
      </c>
      <c r="L10" s="119"/>
      <c r="M10" s="104">
        <v>1</v>
      </c>
      <c r="N10" s="172"/>
      <c r="O10" s="104"/>
      <c r="P10" s="104"/>
      <c r="Q10" s="104"/>
      <c r="R10" s="104"/>
      <c r="S10" s="104"/>
      <c r="T10" s="104"/>
      <c r="U10" s="115">
        <f>+SUM(O10:T10)</f>
        <v>0</v>
      </c>
      <c r="V10" s="115">
        <f>+VALUE(IF(N10="",0,FIXED(AVERAGE(O10:T10),0)))</f>
        <v>0</v>
      </c>
      <c r="X10" s="104">
        <v>1</v>
      </c>
      <c r="Y10" s="172"/>
      <c r="Z10" s="104"/>
      <c r="AA10" s="104"/>
      <c r="AB10" s="104"/>
      <c r="AC10" s="104"/>
      <c r="AD10" s="104"/>
      <c r="AE10" s="104"/>
      <c r="AF10" s="115">
        <f>+SUM(Z10:AE10)</f>
        <v>0</v>
      </c>
      <c r="AG10" s="115">
        <f>+VALUE(IF(Y10="",0,FIXED(AVERAGE(Z10:AE10),0)))</f>
        <v>0</v>
      </c>
      <c r="AI10" s="104">
        <v>1</v>
      </c>
      <c r="AJ10" s="172"/>
      <c r="AK10" s="104"/>
      <c r="AL10" s="104"/>
      <c r="AM10" s="104"/>
      <c r="AN10" s="104"/>
      <c r="AO10" s="104"/>
      <c r="AP10" s="104"/>
      <c r="AQ10" s="115">
        <f>+SUM(AK10:AP10)</f>
        <v>0</v>
      </c>
      <c r="AR10" s="115">
        <f>+VALUE(IF(AJ10="",0,FIXED(AVERAGE(AK10:AP10),0)))</f>
        <v>0</v>
      </c>
      <c r="AT10" s="104">
        <v>1</v>
      </c>
      <c r="AU10" s="172"/>
      <c r="AV10" s="104"/>
      <c r="AW10" s="104"/>
      <c r="AX10" s="104"/>
      <c r="AY10" s="104"/>
      <c r="AZ10" s="104"/>
      <c r="BA10" s="104"/>
      <c r="BB10" s="115">
        <f>+SUM(AV10:BA10)</f>
        <v>0</v>
      </c>
      <c r="BC10" s="115">
        <f>+VALUE(IF(AU10="",0,FIXED(AVERAGE(AV10:BA10),0)))</f>
        <v>0</v>
      </c>
      <c r="BE10" s="104">
        <v>1</v>
      </c>
      <c r="BF10" s="172"/>
      <c r="BG10" s="104"/>
      <c r="BH10" s="104"/>
      <c r="BI10" s="104"/>
      <c r="BJ10" s="104"/>
      <c r="BK10" s="104"/>
      <c r="BL10" s="104"/>
      <c r="BM10" s="115">
        <f>+SUM(BG10:BL10)</f>
        <v>0</v>
      </c>
      <c r="BN10" s="115">
        <f>+VALUE(IF(BF10="",0,FIXED(AVERAGE(BG10:BL10),0)))</f>
        <v>0</v>
      </c>
      <c r="BP10" s="104">
        <v>1</v>
      </c>
      <c r="BQ10" s="172"/>
      <c r="BR10" s="104"/>
      <c r="BS10" s="104"/>
      <c r="BT10" s="104"/>
      <c r="BU10" s="104"/>
      <c r="BV10" s="104"/>
      <c r="BW10" s="104"/>
      <c r="BX10" s="115">
        <f>+SUM(BR10:BW10)</f>
        <v>0</v>
      </c>
      <c r="BY10" s="115">
        <f>+VALUE(IF(BQ10="",0,FIXED(AVERAGE(BR10:BW10),0)))</f>
        <v>0</v>
      </c>
      <c r="CA10" s="104">
        <v>1</v>
      </c>
      <c r="CB10" s="172"/>
      <c r="CC10" s="104"/>
      <c r="CD10" s="104"/>
      <c r="CE10" s="104"/>
      <c r="CF10" s="104"/>
      <c r="CG10" s="104"/>
      <c r="CH10" s="104"/>
      <c r="CI10" s="115">
        <f>+SUM(CC10:CH10)</f>
        <v>0</v>
      </c>
      <c r="CJ10" s="115">
        <f>+VALUE(IF(CB10="",0,FIXED(AVERAGE(CC10:CH10),0)))</f>
        <v>0</v>
      </c>
      <c r="CL10" s="104">
        <v>1</v>
      </c>
      <c r="CM10" s="172"/>
      <c r="CN10" s="104"/>
      <c r="CO10" s="104"/>
      <c r="CP10" s="104"/>
      <c r="CQ10" s="104"/>
      <c r="CR10" s="104"/>
      <c r="CS10" s="104"/>
      <c r="CT10" s="115">
        <f>+SUM(CN10:CS10)</f>
        <v>0</v>
      </c>
      <c r="CU10" s="115">
        <f>+VALUE(IF(CM10="",0,FIXED(AVERAGE(CN10:CS10),0)))</f>
        <v>0</v>
      </c>
      <c r="CW10" s="104">
        <v>1</v>
      </c>
      <c r="CX10" s="172"/>
      <c r="CY10" s="104"/>
      <c r="CZ10" s="104"/>
      <c r="DA10" s="104"/>
      <c r="DB10" s="104"/>
      <c r="DC10" s="104"/>
      <c r="DD10" s="104"/>
      <c r="DE10" s="115">
        <f>+SUM(CY10:DD10)</f>
        <v>0</v>
      </c>
      <c r="DF10" s="115">
        <f>+VALUE(IF(CX10="",0,FIXED(AVERAGE(CY10:DD10),0)))</f>
        <v>0</v>
      </c>
      <c r="DH10" s="104">
        <v>1</v>
      </c>
      <c r="DI10" s="172"/>
      <c r="DJ10" s="104"/>
      <c r="DK10" s="104"/>
      <c r="DL10" s="104"/>
      <c r="DM10" s="104"/>
      <c r="DN10" s="104"/>
      <c r="DO10" s="104"/>
      <c r="DP10" s="115">
        <f>+SUM(DJ10:DO10)</f>
        <v>0</v>
      </c>
      <c r="DQ10" s="115">
        <f>+VALUE(IF(DI10="",0,FIXED(AVERAGE(DJ10:DO10),0)))</f>
        <v>0</v>
      </c>
      <c r="DS10" s="104">
        <v>1</v>
      </c>
      <c r="DT10" s="172"/>
      <c r="DU10" s="104"/>
      <c r="DV10" s="104"/>
      <c r="DW10" s="104"/>
      <c r="DX10" s="104"/>
      <c r="DY10" s="104"/>
      <c r="DZ10" s="104"/>
      <c r="EA10" s="115">
        <f>+SUM(DU10:DZ10)</f>
        <v>0</v>
      </c>
      <c r="EB10" s="115">
        <f>+VALUE(IF(DT10="",0,FIXED(AVERAGE(DU10:DZ10),0)))</f>
        <v>0</v>
      </c>
      <c r="ED10" s="104">
        <v>1</v>
      </c>
      <c r="EE10" s="172"/>
      <c r="EF10" s="104"/>
      <c r="EG10" s="104"/>
      <c r="EH10" s="104"/>
      <c r="EI10" s="104"/>
      <c r="EJ10" s="104"/>
      <c r="EK10" s="104"/>
      <c r="EL10" s="115">
        <f>+SUM(EF10:EK10)</f>
        <v>0</v>
      </c>
      <c r="EM10" s="115">
        <f>+VALUE(IF(EE10="",0,FIXED(AVERAGE(EF10:EK10),0)))</f>
        <v>0</v>
      </c>
      <c r="EO10" s="104">
        <v>1</v>
      </c>
      <c r="EP10" s="172"/>
      <c r="EQ10" s="104"/>
      <c r="ER10" s="104"/>
      <c r="ES10" s="104"/>
      <c r="ET10" s="104"/>
      <c r="EU10" s="104"/>
      <c r="EV10" s="104"/>
      <c r="EW10" s="115">
        <f>+SUM(EQ10:EV10)</f>
        <v>0</v>
      </c>
      <c r="EX10" s="115">
        <f>+VALUE(IF(EP10="",0,FIXED(AVERAGE(EQ10:EV10),0)))</f>
        <v>0</v>
      </c>
      <c r="EZ10" s="104">
        <v>1</v>
      </c>
      <c r="FA10" s="172"/>
      <c r="FB10" s="104"/>
      <c r="FC10" s="104"/>
      <c r="FD10" s="104"/>
      <c r="FE10" s="104"/>
      <c r="FF10" s="104"/>
      <c r="FG10" s="104"/>
      <c r="FH10" s="115">
        <f>+SUM(FB10:FG10)</f>
        <v>0</v>
      </c>
      <c r="FI10" s="115">
        <f>+VALUE(IF(FA10="",0,FIXED(AVERAGE(FB10:FG10),0)))</f>
        <v>0</v>
      </c>
      <c r="FK10" s="104">
        <v>1</v>
      </c>
      <c r="FL10" s="172"/>
      <c r="FM10" s="104"/>
      <c r="FN10" s="104"/>
      <c r="FO10" s="104"/>
      <c r="FP10" s="104"/>
      <c r="FQ10" s="104"/>
      <c r="FR10" s="104"/>
      <c r="FS10" s="115">
        <f>+SUM(FM10:FR10)</f>
        <v>0</v>
      </c>
      <c r="FT10" s="115">
        <f>+VALUE(IF(FL10="",0,FIXED(AVERAGE(FM10:FR10),0)))</f>
        <v>0</v>
      </c>
      <c r="FV10" s="104">
        <v>1</v>
      </c>
      <c r="FW10" s="172"/>
      <c r="FX10" s="104"/>
      <c r="FY10" s="104"/>
      <c r="FZ10" s="104"/>
      <c r="GA10" s="104"/>
      <c r="GB10" s="104"/>
      <c r="GC10" s="104"/>
      <c r="GD10" s="115">
        <f>+SUM(FX10:GC10)</f>
        <v>0</v>
      </c>
      <c r="GE10" s="115">
        <f>+VALUE(IF(FW10="",0,FIXED(AVERAGE(FX10:GC10),0)))</f>
        <v>0</v>
      </c>
      <c r="GG10" s="104">
        <v>1</v>
      </c>
      <c r="GH10" s="172"/>
      <c r="GI10" s="104"/>
      <c r="GJ10" s="104"/>
      <c r="GK10" s="104"/>
      <c r="GL10" s="104"/>
      <c r="GM10" s="104"/>
      <c r="GN10" s="104"/>
      <c r="GO10" s="115">
        <f>+SUM(GI10:GN10)</f>
        <v>0</v>
      </c>
      <c r="GP10" s="115">
        <f>+VALUE(IF(GH10="",0,FIXED(AVERAGE(GI10:GN10),0)))</f>
        <v>0</v>
      </c>
      <c r="GR10" s="104">
        <v>1</v>
      </c>
      <c r="GS10" s="172"/>
      <c r="GT10" s="104"/>
      <c r="GU10" s="104"/>
      <c r="GV10" s="104"/>
      <c r="GW10" s="104"/>
      <c r="GX10" s="104"/>
      <c r="GY10" s="104"/>
      <c r="GZ10" s="115">
        <f>+SUM(GT10:GY10)</f>
        <v>0</v>
      </c>
      <c r="HA10" s="115">
        <f>+VALUE(IF(GS10="",0,FIXED(AVERAGE(GT10:GY10),0)))</f>
        <v>0</v>
      </c>
      <c r="HC10" s="104">
        <v>1</v>
      </c>
      <c r="HD10" s="172"/>
      <c r="HE10" s="104"/>
      <c r="HF10" s="104"/>
      <c r="HG10" s="104"/>
      <c r="HH10" s="104"/>
      <c r="HI10" s="104"/>
      <c r="HJ10" s="104"/>
      <c r="HK10" s="115">
        <f>+SUM(HE10:HJ10)</f>
        <v>0</v>
      </c>
      <c r="HL10" s="115">
        <f>+VALUE(IF(HD10="",0,FIXED(AVERAGE(HE10:HJ10),0)))</f>
        <v>0</v>
      </c>
    </row>
    <row r="11" spans="2:220" x14ac:dyDescent="0.25">
      <c r="B11" s="105">
        <v>2</v>
      </c>
      <c r="C11" s="173"/>
      <c r="D11" s="105"/>
      <c r="E11" s="105"/>
      <c r="F11" s="105"/>
      <c r="G11" s="105"/>
      <c r="H11" s="105"/>
      <c r="I11" s="105"/>
      <c r="J11" s="116">
        <f t="shared" ref="J11:J19" si="0">+SUM(D11:I11)</f>
        <v>0</v>
      </c>
      <c r="K11" s="116">
        <f t="shared" ref="K11:K19" si="1">+VALUE(IF(C11="",0,FIXED(AVERAGE(D11:I11),0)))</f>
        <v>0</v>
      </c>
      <c r="L11" s="119"/>
      <c r="M11" s="105">
        <v>2</v>
      </c>
      <c r="N11" s="173"/>
      <c r="O11" s="105"/>
      <c r="P11" s="105"/>
      <c r="Q11" s="105"/>
      <c r="R11" s="105"/>
      <c r="S11" s="105"/>
      <c r="T11" s="105"/>
      <c r="U11" s="116">
        <f t="shared" ref="U11:U19" si="2">+SUM(O11:T11)</f>
        <v>0</v>
      </c>
      <c r="V11" s="116">
        <f t="shared" ref="V11:V19" si="3">+VALUE(IF(N11="",0,FIXED(AVERAGE(O11:T11),0)))</f>
        <v>0</v>
      </c>
      <c r="X11" s="105">
        <v>2</v>
      </c>
      <c r="Y11" s="173"/>
      <c r="Z11" s="105"/>
      <c r="AA11" s="105"/>
      <c r="AB11" s="105"/>
      <c r="AC11" s="105"/>
      <c r="AD11" s="105"/>
      <c r="AE11" s="105"/>
      <c r="AF11" s="116">
        <f t="shared" ref="AF11:AF19" si="4">+SUM(Z11:AE11)</f>
        <v>0</v>
      </c>
      <c r="AG11" s="116">
        <f t="shared" ref="AG11:AG19" si="5">+VALUE(IF(Y11="",0,FIXED(AVERAGE(Z11:AE11),0)))</f>
        <v>0</v>
      </c>
      <c r="AI11" s="105">
        <v>2</v>
      </c>
      <c r="AJ11" s="173"/>
      <c r="AK11" s="105"/>
      <c r="AL11" s="105"/>
      <c r="AM11" s="105"/>
      <c r="AN11" s="105"/>
      <c r="AO11" s="105"/>
      <c r="AP11" s="105"/>
      <c r="AQ11" s="116">
        <f t="shared" ref="AQ11:AQ19" si="6">+SUM(AK11:AP11)</f>
        <v>0</v>
      </c>
      <c r="AR11" s="116">
        <f t="shared" ref="AR11:AR19" si="7">+VALUE(IF(AJ11="",0,FIXED(AVERAGE(AK11:AP11),0)))</f>
        <v>0</v>
      </c>
      <c r="AT11" s="105">
        <v>2</v>
      </c>
      <c r="AU11" s="173"/>
      <c r="AV11" s="105"/>
      <c r="AW11" s="105"/>
      <c r="AX11" s="105"/>
      <c r="AY11" s="105"/>
      <c r="AZ11" s="105"/>
      <c r="BA11" s="105"/>
      <c r="BB11" s="116">
        <f t="shared" ref="BB11:BB19" si="8">+SUM(AV11:BA11)</f>
        <v>0</v>
      </c>
      <c r="BC11" s="116">
        <f t="shared" ref="BC11:BC19" si="9">+VALUE(IF(AU11="",0,FIXED(AVERAGE(AV11:BA11),0)))</f>
        <v>0</v>
      </c>
      <c r="BE11" s="105">
        <v>2</v>
      </c>
      <c r="BF11" s="173"/>
      <c r="BG11" s="105"/>
      <c r="BH11" s="105"/>
      <c r="BI11" s="105"/>
      <c r="BJ11" s="105"/>
      <c r="BK11" s="105"/>
      <c r="BL11" s="105"/>
      <c r="BM11" s="116">
        <f t="shared" ref="BM11:BM19" si="10">+SUM(BG11:BL11)</f>
        <v>0</v>
      </c>
      <c r="BN11" s="116">
        <f t="shared" ref="BN11:BN19" si="11">+VALUE(IF(BF11="",0,FIXED(AVERAGE(BG11:BL11),0)))</f>
        <v>0</v>
      </c>
      <c r="BP11" s="105">
        <v>2</v>
      </c>
      <c r="BQ11" s="173"/>
      <c r="BR11" s="105"/>
      <c r="BS11" s="105"/>
      <c r="BT11" s="105"/>
      <c r="BU11" s="105"/>
      <c r="BV11" s="105"/>
      <c r="BW11" s="105"/>
      <c r="BX11" s="116">
        <f t="shared" ref="BX11:BX19" si="12">+SUM(BR11:BW11)</f>
        <v>0</v>
      </c>
      <c r="BY11" s="116">
        <f t="shared" ref="BY11:BY19" si="13">+VALUE(IF(BQ11="",0,FIXED(AVERAGE(BR11:BW11),0)))</f>
        <v>0</v>
      </c>
      <c r="CA11" s="105">
        <v>2</v>
      </c>
      <c r="CB11" s="173"/>
      <c r="CC11" s="105"/>
      <c r="CD11" s="105"/>
      <c r="CE11" s="105"/>
      <c r="CF11" s="105"/>
      <c r="CG11" s="105"/>
      <c r="CH11" s="105"/>
      <c r="CI11" s="116">
        <f t="shared" ref="CI11:CI19" si="14">+SUM(CC11:CH11)</f>
        <v>0</v>
      </c>
      <c r="CJ11" s="116">
        <f t="shared" ref="CJ11:CJ19" si="15">+VALUE(IF(CB11="",0,FIXED(AVERAGE(CC11:CH11),0)))</f>
        <v>0</v>
      </c>
      <c r="CL11" s="105">
        <v>2</v>
      </c>
      <c r="CM11" s="173"/>
      <c r="CN11" s="105"/>
      <c r="CO11" s="105"/>
      <c r="CP11" s="105"/>
      <c r="CQ11" s="105"/>
      <c r="CR11" s="105"/>
      <c r="CS11" s="105"/>
      <c r="CT11" s="116">
        <f t="shared" ref="CT11:CT19" si="16">+SUM(CN11:CS11)</f>
        <v>0</v>
      </c>
      <c r="CU11" s="116">
        <f t="shared" ref="CU11:CU19" si="17">+VALUE(IF(CM11="",0,FIXED(AVERAGE(CN11:CS11),0)))</f>
        <v>0</v>
      </c>
      <c r="CW11" s="105">
        <v>2</v>
      </c>
      <c r="CX11" s="173"/>
      <c r="CY11" s="105"/>
      <c r="CZ11" s="105"/>
      <c r="DA11" s="105"/>
      <c r="DB11" s="105"/>
      <c r="DC11" s="105"/>
      <c r="DD11" s="105"/>
      <c r="DE11" s="116">
        <f t="shared" ref="DE11:DE19" si="18">+SUM(CY11:DD11)</f>
        <v>0</v>
      </c>
      <c r="DF11" s="116">
        <f t="shared" ref="DF11:DF19" si="19">+VALUE(IF(CX11="",0,FIXED(AVERAGE(CY11:DD11),0)))</f>
        <v>0</v>
      </c>
      <c r="DH11" s="105">
        <v>2</v>
      </c>
      <c r="DI11" s="173"/>
      <c r="DJ11" s="105"/>
      <c r="DK11" s="105"/>
      <c r="DL11" s="105"/>
      <c r="DM11" s="105"/>
      <c r="DN11" s="105"/>
      <c r="DO11" s="105"/>
      <c r="DP11" s="116">
        <f t="shared" ref="DP11:DP19" si="20">+SUM(DJ11:DO11)</f>
        <v>0</v>
      </c>
      <c r="DQ11" s="116">
        <f t="shared" ref="DQ11:DQ19" si="21">+VALUE(IF(DI11="",0,FIXED(AVERAGE(DJ11:DO11),0)))</f>
        <v>0</v>
      </c>
      <c r="DS11" s="105">
        <v>2</v>
      </c>
      <c r="DT11" s="173"/>
      <c r="DU11" s="105"/>
      <c r="DV11" s="105"/>
      <c r="DW11" s="105"/>
      <c r="DX11" s="105"/>
      <c r="DY11" s="105"/>
      <c r="DZ11" s="105"/>
      <c r="EA11" s="116">
        <f t="shared" ref="EA11:EA19" si="22">+SUM(DU11:DZ11)</f>
        <v>0</v>
      </c>
      <c r="EB11" s="116">
        <f t="shared" ref="EB11:EB19" si="23">+VALUE(IF(DT11="",0,FIXED(AVERAGE(DU11:DZ11),0)))</f>
        <v>0</v>
      </c>
      <c r="ED11" s="105">
        <v>2</v>
      </c>
      <c r="EE11" s="173"/>
      <c r="EF11" s="105"/>
      <c r="EG11" s="105"/>
      <c r="EH11" s="105"/>
      <c r="EI11" s="105"/>
      <c r="EJ11" s="105"/>
      <c r="EK11" s="105"/>
      <c r="EL11" s="116">
        <f t="shared" ref="EL11:EL19" si="24">+SUM(EF11:EK11)</f>
        <v>0</v>
      </c>
      <c r="EM11" s="116">
        <f t="shared" ref="EM11:EM19" si="25">+VALUE(IF(EE11="",0,FIXED(AVERAGE(EF11:EK11),0)))</f>
        <v>0</v>
      </c>
      <c r="EO11" s="105">
        <v>2</v>
      </c>
      <c r="EP11" s="173"/>
      <c r="EQ11" s="105"/>
      <c r="ER11" s="105"/>
      <c r="ES11" s="105"/>
      <c r="ET11" s="105"/>
      <c r="EU11" s="105"/>
      <c r="EV11" s="105"/>
      <c r="EW11" s="116">
        <f t="shared" ref="EW11:EW19" si="26">+SUM(EQ11:EV11)</f>
        <v>0</v>
      </c>
      <c r="EX11" s="116">
        <f t="shared" ref="EX11:EX19" si="27">+VALUE(IF(EP11="",0,FIXED(AVERAGE(EQ11:EV11),0)))</f>
        <v>0</v>
      </c>
      <c r="EZ11" s="105">
        <v>2</v>
      </c>
      <c r="FA11" s="173"/>
      <c r="FB11" s="105"/>
      <c r="FC11" s="105"/>
      <c r="FD11" s="105"/>
      <c r="FE11" s="105"/>
      <c r="FF11" s="105"/>
      <c r="FG11" s="105"/>
      <c r="FH11" s="116">
        <f t="shared" ref="FH11:FH19" si="28">+SUM(FB11:FG11)</f>
        <v>0</v>
      </c>
      <c r="FI11" s="116">
        <f t="shared" ref="FI11:FI19" si="29">+VALUE(IF(FA11="",0,FIXED(AVERAGE(FB11:FG11),0)))</f>
        <v>0</v>
      </c>
      <c r="FK11" s="105">
        <v>2</v>
      </c>
      <c r="FL11" s="173"/>
      <c r="FM11" s="105"/>
      <c r="FN11" s="105"/>
      <c r="FO11" s="105"/>
      <c r="FP11" s="105"/>
      <c r="FQ11" s="105"/>
      <c r="FR11" s="105"/>
      <c r="FS11" s="116">
        <f t="shared" ref="FS11:FS19" si="30">+SUM(FM11:FR11)</f>
        <v>0</v>
      </c>
      <c r="FT11" s="116">
        <f t="shared" ref="FT11:FT19" si="31">+VALUE(IF(FL11="",0,FIXED(AVERAGE(FM11:FR11),0)))</f>
        <v>0</v>
      </c>
      <c r="FV11" s="105">
        <v>2</v>
      </c>
      <c r="FW11" s="173"/>
      <c r="FX11" s="105"/>
      <c r="FY11" s="105"/>
      <c r="FZ11" s="105"/>
      <c r="GA11" s="105"/>
      <c r="GB11" s="105"/>
      <c r="GC11" s="105"/>
      <c r="GD11" s="116">
        <f t="shared" ref="GD11:GD19" si="32">+SUM(FX11:GC11)</f>
        <v>0</v>
      </c>
      <c r="GE11" s="116">
        <f t="shared" ref="GE11:GE19" si="33">+VALUE(IF(FW11="",0,FIXED(AVERAGE(FX11:GC11),0)))</f>
        <v>0</v>
      </c>
      <c r="GG11" s="105">
        <v>2</v>
      </c>
      <c r="GH11" s="173"/>
      <c r="GI11" s="105"/>
      <c r="GJ11" s="105"/>
      <c r="GK11" s="105"/>
      <c r="GL11" s="105"/>
      <c r="GM11" s="105"/>
      <c r="GN11" s="105"/>
      <c r="GO11" s="116">
        <f t="shared" ref="GO11:GO19" si="34">+SUM(GI11:GN11)</f>
        <v>0</v>
      </c>
      <c r="GP11" s="116">
        <f t="shared" ref="GP11:GP19" si="35">+VALUE(IF(GH11="",0,FIXED(AVERAGE(GI11:GN11),0)))</f>
        <v>0</v>
      </c>
      <c r="GR11" s="105">
        <v>2</v>
      </c>
      <c r="GS11" s="173"/>
      <c r="GT11" s="105"/>
      <c r="GU11" s="105"/>
      <c r="GV11" s="105"/>
      <c r="GW11" s="105"/>
      <c r="GX11" s="105"/>
      <c r="GY11" s="105"/>
      <c r="GZ11" s="116">
        <f t="shared" ref="GZ11:GZ19" si="36">+SUM(GT11:GY11)</f>
        <v>0</v>
      </c>
      <c r="HA11" s="116">
        <f t="shared" ref="HA11:HA19" si="37">+VALUE(IF(GS11="",0,FIXED(AVERAGE(GT11:GY11),0)))</f>
        <v>0</v>
      </c>
      <c r="HC11" s="105">
        <v>2</v>
      </c>
      <c r="HD11" s="173"/>
      <c r="HE11" s="105"/>
      <c r="HF11" s="105"/>
      <c r="HG11" s="105"/>
      <c r="HH11" s="105"/>
      <c r="HI11" s="105"/>
      <c r="HJ11" s="105"/>
      <c r="HK11" s="116">
        <f t="shared" ref="HK11:HK19" si="38">+SUM(HE11:HJ11)</f>
        <v>0</v>
      </c>
      <c r="HL11" s="116">
        <f t="shared" ref="HL11:HL19" si="39">+VALUE(IF(HD11="",0,FIXED(AVERAGE(HE11:HJ11),0)))</f>
        <v>0</v>
      </c>
    </row>
    <row r="12" spans="2:220" x14ac:dyDescent="0.25">
      <c r="B12" s="105">
        <v>3</v>
      </c>
      <c r="C12" s="173"/>
      <c r="D12" s="105"/>
      <c r="E12" s="105"/>
      <c r="F12" s="105"/>
      <c r="G12" s="105"/>
      <c r="H12" s="105"/>
      <c r="I12" s="105"/>
      <c r="J12" s="116">
        <f t="shared" si="0"/>
        <v>0</v>
      </c>
      <c r="K12" s="116">
        <f t="shared" si="1"/>
        <v>0</v>
      </c>
      <c r="L12" s="119"/>
      <c r="M12" s="105">
        <v>3</v>
      </c>
      <c r="N12" s="173"/>
      <c r="O12" s="105"/>
      <c r="P12" s="105"/>
      <c r="Q12" s="105"/>
      <c r="R12" s="105"/>
      <c r="S12" s="105"/>
      <c r="T12" s="105"/>
      <c r="U12" s="116">
        <f t="shared" si="2"/>
        <v>0</v>
      </c>
      <c r="V12" s="116">
        <f t="shared" si="3"/>
        <v>0</v>
      </c>
      <c r="X12" s="105">
        <v>3</v>
      </c>
      <c r="Y12" s="173"/>
      <c r="Z12" s="105"/>
      <c r="AA12" s="105"/>
      <c r="AB12" s="105"/>
      <c r="AC12" s="105"/>
      <c r="AD12" s="105"/>
      <c r="AE12" s="105"/>
      <c r="AF12" s="116">
        <f t="shared" si="4"/>
        <v>0</v>
      </c>
      <c r="AG12" s="116">
        <f t="shared" si="5"/>
        <v>0</v>
      </c>
      <c r="AI12" s="105">
        <v>3</v>
      </c>
      <c r="AJ12" s="173"/>
      <c r="AK12" s="105"/>
      <c r="AL12" s="105"/>
      <c r="AM12" s="105"/>
      <c r="AN12" s="105"/>
      <c r="AO12" s="105"/>
      <c r="AP12" s="105"/>
      <c r="AQ12" s="116">
        <f t="shared" si="6"/>
        <v>0</v>
      </c>
      <c r="AR12" s="116">
        <f t="shared" si="7"/>
        <v>0</v>
      </c>
      <c r="AT12" s="105">
        <v>3</v>
      </c>
      <c r="AU12" s="173"/>
      <c r="AV12" s="105"/>
      <c r="AW12" s="105"/>
      <c r="AX12" s="105"/>
      <c r="AY12" s="105"/>
      <c r="AZ12" s="105"/>
      <c r="BA12" s="105"/>
      <c r="BB12" s="116">
        <f t="shared" si="8"/>
        <v>0</v>
      </c>
      <c r="BC12" s="116">
        <f t="shared" si="9"/>
        <v>0</v>
      </c>
      <c r="BE12" s="105">
        <v>3</v>
      </c>
      <c r="BF12" s="173"/>
      <c r="BG12" s="105"/>
      <c r="BH12" s="105"/>
      <c r="BI12" s="105"/>
      <c r="BJ12" s="105"/>
      <c r="BK12" s="105"/>
      <c r="BL12" s="105"/>
      <c r="BM12" s="116">
        <f t="shared" si="10"/>
        <v>0</v>
      </c>
      <c r="BN12" s="116">
        <f t="shared" si="11"/>
        <v>0</v>
      </c>
      <c r="BP12" s="105">
        <v>3</v>
      </c>
      <c r="BQ12" s="173"/>
      <c r="BR12" s="105"/>
      <c r="BS12" s="105"/>
      <c r="BT12" s="105"/>
      <c r="BU12" s="105"/>
      <c r="BV12" s="105"/>
      <c r="BW12" s="105"/>
      <c r="BX12" s="116">
        <f t="shared" si="12"/>
        <v>0</v>
      </c>
      <c r="BY12" s="116">
        <f t="shared" si="13"/>
        <v>0</v>
      </c>
      <c r="CA12" s="105">
        <v>3</v>
      </c>
      <c r="CB12" s="173"/>
      <c r="CC12" s="105"/>
      <c r="CD12" s="105"/>
      <c r="CE12" s="105"/>
      <c r="CF12" s="105"/>
      <c r="CG12" s="105"/>
      <c r="CH12" s="105"/>
      <c r="CI12" s="116">
        <f t="shared" si="14"/>
        <v>0</v>
      </c>
      <c r="CJ12" s="116">
        <f t="shared" si="15"/>
        <v>0</v>
      </c>
      <c r="CL12" s="105">
        <v>3</v>
      </c>
      <c r="CM12" s="173"/>
      <c r="CN12" s="105"/>
      <c r="CO12" s="105"/>
      <c r="CP12" s="105"/>
      <c r="CQ12" s="105"/>
      <c r="CR12" s="105"/>
      <c r="CS12" s="105"/>
      <c r="CT12" s="116">
        <f t="shared" si="16"/>
        <v>0</v>
      </c>
      <c r="CU12" s="116">
        <f t="shared" si="17"/>
        <v>0</v>
      </c>
      <c r="CW12" s="105">
        <v>3</v>
      </c>
      <c r="CX12" s="173"/>
      <c r="CY12" s="105"/>
      <c r="CZ12" s="105"/>
      <c r="DA12" s="105"/>
      <c r="DB12" s="105"/>
      <c r="DC12" s="105"/>
      <c r="DD12" s="105"/>
      <c r="DE12" s="116">
        <f t="shared" si="18"/>
        <v>0</v>
      </c>
      <c r="DF12" s="116">
        <f t="shared" si="19"/>
        <v>0</v>
      </c>
      <c r="DH12" s="105">
        <v>3</v>
      </c>
      <c r="DI12" s="173"/>
      <c r="DJ12" s="105"/>
      <c r="DK12" s="105"/>
      <c r="DL12" s="105"/>
      <c r="DM12" s="105"/>
      <c r="DN12" s="105"/>
      <c r="DO12" s="105"/>
      <c r="DP12" s="116">
        <f t="shared" si="20"/>
        <v>0</v>
      </c>
      <c r="DQ12" s="116">
        <f t="shared" si="21"/>
        <v>0</v>
      </c>
      <c r="DS12" s="105">
        <v>3</v>
      </c>
      <c r="DT12" s="173"/>
      <c r="DU12" s="105"/>
      <c r="DV12" s="105"/>
      <c r="DW12" s="105"/>
      <c r="DX12" s="105"/>
      <c r="DY12" s="105"/>
      <c r="DZ12" s="105"/>
      <c r="EA12" s="116">
        <f t="shared" si="22"/>
        <v>0</v>
      </c>
      <c r="EB12" s="116">
        <f t="shared" si="23"/>
        <v>0</v>
      </c>
      <c r="ED12" s="105">
        <v>3</v>
      </c>
      <c r="EE12" s="173"/>
      <c r="EF12" s="105"/>
      <c r="EG12" s="105"/>
      <c r="EH12" s="105"/>
      <c r="EI12" s="105"/>
      <c r="EJ12" s="105"/>
      <c r="EK12" s="105"/>
      <c r="EL12" s="116">
        <f t="shared" si="24"/>
        <v>0</v>
      </c>
      <c r="EM12" s="116">
        <f t="shared" si="25"/>
        <v>0</v>
      </c>
      <c r="EO12" s="105">
        <v>3</v>
      </c>
      <c r="EP12" s="173"/>
      <c r="EQ12" s="105"/>
      <c r="ER12" s="105"/>
      <c r="ES12" s="105"/>
      <c r="ET12" s="105"/>
      <c r="EU12" s="105"/>
      <c r="EV12" s="105"/>
      <c r="EW12" s="116">
        <f t="shared" si="26"/>
        <v>0</v>
      </c>
      <c r="EX12" s="116">
        <f t="shared" si="27"/>
        <v>0</v>
      </c>
      <c r="EZ12" s="105">
        <v>3</v>
      </c>
      <c r="FA12" s="173"/>
      <c r="FB12" s="105"/>
      <c r="FC12" s="105"/>
      <c r="FD12" s="105"/>
      <c r="FE12" s="105"/>
      <c r="FF12" s="105"/>
      <c r="FG12" s="105"/>
      <c r="FH12" s="116">
        <f t="shared" si="28"/>
        <v>0</v>
      </c>
      <c r="FI12" s="116">
        <f t="shared" si="29"/>
        <v>0</v>
      </c>
      <c r="FK12" s="105">
        <v>3</v>
      </c>
      <c r="FL12" s="173"/>
      <c r="FM12" s="105"/>
      <c r="FN12" s="105"/>
      <c r="FO12" s="105"/>
      <c r="FP12" s="105"/>
      <c r="FQ12" s="105"/>
      <c r="FR12" s="105"/>
      <c r="FS12" s="116">
        <f t="shared" si="30"/>
        <v>0</v>
      </c>
      <c r="FT12" s="116">
        <f t="shared" si="31"/>
        <v>0</v>
      </c>
      <c r="FV12" s="105">
        <v>3</v>
      </c>
      <c r="FW12" s="173"/>
      <c r="FX12" s="105"/>
      <c r="FY12" s="105"/>
      <c r="FZ12" s="105"/>
      <c r="GA12" s="105"/>
      <c r="GB12" s="105"/>
      <c r="GC12" s="105"/>
      <c r="GD12" s="116">
        <f t="shared" si="32"/>
        <v>0</v>
      </c>
      <c r="GE12" s="116">
        <f t="shared" si="33"/>
        <v>0</v>
      </c>
      <c r="GG12" s="105">
        <v>3</v>
      </c>
      <c r="GH12" s="173"/>
      <c r="GI12" s="105"/>
      <c r="GJ12" s="105"/>
      <c r="GK12" s="105"/>
      <c r="GL12" s="105"/>
      <c r="GM12" s="105"/>
      <c r="GN12" s="105"/>
      <c r="GO12" s="116">
        <f t="shared" si="34"/>
        <v>0</v>
      </c>
      <c r="GP12" s="116">
        <f t="shared" si="35"/>
        <v>0</v>
      </c>
      <c r="GR12" s="105">
        <v>3</v>
      </c>
      <c r="GS12" s="173"/>
      <c r="GT12" s="105"/>
      <c r="GU12" s="105"/>
      <c r="GV12" s="105"/>
      <c r="GW12" s="105"/>
      <c r="GX12" s="105"/>
      <c r="GY12" s="105"/>
      <c r="GZ12" s="116">
        <f t="shared" si="36"/>
        <v>0</v>
      </c>
      <c r="HA12" s="116">
        <f t="shared" si="37"/>
        <v>0</v>
      </c>
      <c r="HC12" s="105">
        <v>3</v>
      </c>
      <c r="HD12" s="173"/>
      <c r="HE12" s="105"/>
      <c r="HF12" s="105"/>
      <c r="HG12" s="105"/>
      <c r="HH12" s="105"/>
      <c r="HI12" s="105"/>
      <c r="HJ12" s="105"/>
      <c r="HK12" s="116">
        <f t="shared" si="38"/>
        <v>0</v>
      </c>
      <c r="HL12" s="116">
        <f t="shared" si="39"/>
        <v>0</v>
      </c>
    </row>
    <row r="13" spans="2:220" x14ac:dyDescent="0.25">
      <c r="B13" s="105">
        <v>4</v>
      </c>
      <c r="C13" s="173"/>
      <c r="D13" s="105"/>
      <c r="E13" s="105"/>
      <c r="F13" s="105"/>
      <c r="G13" s="105"/>
      <c r="H13" s="105"/>
      <c r="I13" s="105"/>
      <c r="J13" s="116">
        <f t="shared" si="0"/>
        <v>0</v>
      </c>
      <c r="K13" s="116">
        <f t="shared" si="1"/>
        <v>0</v>
      </c>
      <c r="L13" s="119"/>
      <c r="M13" s="105">
        <v>4</v>
      </c>
      <c r="N13" s="173"/>
      <c r="O13" s="105"/>
      <c r="P13" s="105"/>
      <c r="Q13" s="105"/>
      <c r="R13" s="105"/>
      <c r="S13" s="105"/>
      <c r="T13" s="105"/>
      <c r="U13" s="116">
        <f t="shared" si="2"/>
        <v>0</v>
      </c>
      <c r="V13" s="116">
        <f t="shared" si="3"/>
        <v>0</v>
      </c>
      <c r="X13" s="105">
        <v>4</v>
      </c>
      <c r="Y13" s="173"/>
      <c r="Z13" s="105"/>
      <c r="AA13" s="105"/>
      <c r="AB13" s="105"/>
      <c r="AC13" s="105"/>
      <c r="AD13" s="105"/>
      <c r="AE13" s="105"/>
      <c r="AF13" s="116">
        <f t="shared" si="4"/>
        <v>0</v>
      </c>
      <c r="AG13" s="116">
        <f t="shared" si="5"/>
        <v>0</v>
      </c>
      <c r="AI13" s="105">
        <v>4</v>
      </c>
      <c r="AJ13" s="173"/>
      <c r="AK13" s="105"/>
      <c r="AL13" s="105"/>
      <c r="AM13" s="105"/>
      <c r="AN13" s="105"/>
      <c r="AO13" s="105"/>
      <c r="AP13" s="105"/>
      <c r="AQ13" s="116">
        <f t="shared" si="6"/>
        <v>0</v>
      </c>
      <c r="AR13" s="116">
        <f t="shared" si="7"/>
        <v>0</v>
      </c>
      <c r="AT13" s="105">
        <v>4</v>
      </c>
      <c r="AU13" s="173"/>
      <c r="AV13" s="105"/>
      <c r="AW13" s="105"/>
      <c r="AX13" s="105"/>
      <c r="AY13" s="105"/>
      <c r="AZ13" s="105"/>
      <c r="BA13" s="105"/>
      <c r="BB13" s="116">
        <f t="shared" si="8"/>
        <v>0</v>
      </c>
      <c r="BC13" s="116">
        <f t="shared" si="9"/>
        <v>0</v>
      </c>
      <c r="BE13" s="105">
        <v>4</v>
      </c>
      <c r="BF13" s="173"/>
      <c r="BG13" s="105"/>
      <c r="BH13" s="105"/>
      <c r="BI13" s="105"/>
      <c r="BJ13" s="105"/>
      <c r="BK13" s="105"/>
      <c r="BL13" s="105"/>
      <c r="BM13" s="116">
        <f t="shared" si="10"/>
        <v>0</v>
      </c>
      <c r="BN13" s="116">
        <f t="shared" si="11"/>
        <v>0</v>
      </c>
      <c r="BP13" s="105">
        <v>4</v>
      </c>
      <c r="BQ13" s="173"/>
      <c r="BR13" s="105"/>
      <c r="BS13" s="105"/>
      <c r="BT13" s="105"/>
      <c r="BU13" s="105"/>
      <c r="BV13" s="105"/>
      <c r="BW13" s="105"/>
      <c r="BX13" s="116">
        <f t="shared" si="12"/>
        <v>0</v>
      </c>
      <c r="BY13" s="116">
        <f t="shared" si="13"/>
        <v>0</v>
      </c>
      <c r="CA13" s="105">
        <v>4</v>
      </c>
      <c r="CB13" s="173"/>
      <c r="CC13" s="105"/>
      <c r="CD13" s="105"/>
      <c r="CE13" s="105"/>
      <c r="CF13" s="105"/>
      <c r="CG13" s="105"/>
      <c r="CH13" s="105"/>
      <c r="CI13" s="116">
        <f t="shared" si="14"/>
        <v>0</v>
      </c>
      <c r="CJ13" s="116">
        <f t="shared" si="15"/>
        <v>0</v>
      </c>
      <c r="CL13" s="105">
        <v>4</v>
      </c>
      <c r="CM13" s="173"/>
      <c r="CN13" s="105"/>
      <c r="CO13" s="105"/>
      <c r="CP13" s="105"/>
      <c r="CQ13" s="105"/>
      <c r="CR13" s="105"/>
      <c r="CS13" s="105"/>
      <c r="CT13" s="116">
        <f t="shared" si="16"/>
        <v>0</v>
      </c>
      <c r="CU13" s="116">
        <f t="shared" si="17"/>
        <v>0</v>
      </c>
      <c r="CW13" s="105">
        <v>4</v>
      </c>
      <c r="CX13" s="173"/>
      <c r="CY13" s="105"/>
      <c r="CZ13" s="105"/>
      <c r="DA13" s="105"/>
      <c r="DB13" s="105"/>
      <c r="DC13" s="105"/>
      <c r="DD13" s="105"/>
      <c r="DE13" s="116">
        <f t="shared" si="18"/>
        <v>0</v>
      </c>
      <c r="DF13" s="116">
        <f t="shared" si="19"/>
        <v>0</v>
      </c>
      <c r="DH13" s="105">
        <v>4</v>
      </c>
      <c r="DI13" s="173"/>
      <c r="DJ13" s="105"/>
      <c r="DK13" s="105"/>
      <c r="DL13" s="105"/>
      <c r="DM13" s="105"/>
      <c r="DN13" s="105"/>
      <c r="DO13" s="105"/>
      <c r="DP13" s="116">
        <f t="shared" si="20"/>
        <v>0</v>
      </c>
      <c r="DQ13" s="116">
        <f t="shared" si="21"/>
        <v>0</v>
      </c>
      <c r="DS13" s="105">
        <v>4</v>
      </c>
      <c r="DT13" s="173"/>
      <c r="DU13" s="105"/>
      <c r="DV13" s="105"/>
      <c r="DW13" s="105"/>
      <c r="DX13" s="105"/>
      <c r="DY13" s="105"/>
      <c r="DZ13" s="105"/>
      <c r="EA13" s="116">
        <f t="shared" si="22"/>
        <v>0</v>
      </c>
      <c r="EB13" s="116">
        <f t="shared" si="23"/>
        <v>0</v>
      </c>
      <c r="ED13" s="105">
        <v>4</v>
      </c>
      <c r="EE13" s="173"/>
      <c r="EF13" s="105"/>
      <c r="EG13" s="105"/>
      <c r="EH13" s="105"/>
      <c r="EI13" s="105"/>
      <c r="EJ13" s="105"/>
      <c r="EK13" s="105"/>
      <c r="EL13" s="116">
        <f t="shared" si="24"/>
        <v>0</v>
      </c>
      <c r="EM13" s="116">
        <f t="shared" si="25"/>
        <v>0</v>
      </c>
      <c r="EO13" s="105">
        <v>4</v>
      </c>
      <c r="EP13" s="173"/>
      <c r="EQ13" s="105"/>
      <c r="ER13" s="105"/>
      <c r="ES13" s="105"/>
      <c r="ET13" s="105"/>
      <c r="EU13" s="105"/>
      <c r="EV13" s="105"/>
      <c r="EW13" s="116">
        <f t="shared" si="26"/>
        <v>0</v>
      </c>
      <c r="EX13" s="116">
        <f t="shared" si="27"/>
        <v>0</v>
      </c>
      <c r="EZ13" s="105">
        <v>4</v>
      </c>
      <c r="FA13" s="173"/>
      <c r="FB13" s="105"/>
      <c r="FC13" s="105"/>
      <c r="FD13" s="105"/>
      <c r="FE13" s="105"/>
      <c r="FF13" s="105"/>
      <c r="FG13" s="105"/>
      <c r="FH13" s="116">
        <f t="shared" si="28"/>
        <v>0</v>
      </c>
      <c r="FI13" s="116">
        <f t="shared" si="29"/>
        <v>0</v>
      </c>
      <c r="FK13" s="105">
        <v>4</v>
      </c>
      <c r="FL13" s="173"/>
      <c r="FM13" s="105"/>
      <c r="FN13" s="105"/>
      <c r="FO13" s="105"/>
      <c r="FP13" s="105"/>
      <c r="FQ13" s="105"/>
      <c r="FR13" s="105"/>
      <c r="FS13" s="116">
        <f t="shared" si="30"/>
        <v>0</v>
      </c>
      <c r="FT13" s="116">
        <f t="shared" si="31"/>
        <v>0</v>
      </c>
      <c r="FV13" s="105">
        <v>4</v>
      </c>
      <c r="FW13" s="173"/>
      <c r="FX13" s="105"/>
      <c r="FY13" s="105"/>
      <c r="FZ13" s="105"/>
      <c r="GA13" s="105"/>
      <c r="GB13" s="105"/>
      <c r="GC13" s="105"/>
      <c r="GD13" s="116">
        <f t="shared" si="32"/>
        <v>0</v>
      </c>
      <c r="GE13" s="116">
        <f t="shared" si="33"/>
        <v>0</v>
      </c>
      <c r="GG13" s="105">
        <v>4</v>
      </c>
      <c r="GH13" s="173"/>
      <c r="GI13" s="105"/>
      <c r="GJ13" s="105"/>
      <c r="GK13" s="105"/>
      <c r="GL13" s="105"/>
      <c r="GM13" s="105"/>
      <c r="GN13" s="105"/>
      <c r="GO13" s="116">
        <f t="shared" si="34"/>
        <v>0</v>
      </c>
      <c r="GP13" s="116">
        <f t="shared" si="35"/>
        <v>0</v>
      </c>
      <c r="GR13" s="105">
        <v>4</v>
      </c>
      <c r="GS13" s="173"/>
      <c r="GT13" s="105"/>
      <c r="GU13" s="105"/>
      <c r="GV13" s="105"/>
      <c r="GW13" s="105"/>
      <c r="GX13" s="105"/>
      <c r="GY13" s="105"/>
      <c r="GZ13" s="116">
        <f t="shared" si="36"/>
        <v>0</v>
      </c>
      <c r="HA13" s="116">
        <f t="shared" si="37"/>
        <v>0</v>
      </c>
      <c r="HC13" s="105">
        <v>4</v>
      </c>
      <c r="HD13" s="173"/>
      <c r="HE13" s="105"/>
      <c r="HF13" s="105"/>
      <c r="HG13" s="105"/>
      <c r="HH13" s="105"/>
      <c r="HI13" s="105"/>
      <c r="HJ13" s="105"/>
      <c r="HK13" s="116">
        <f t="shared" si="38"/>
        <v>0</v>
      </c>
      <c r="HL13" s="116">
        <f t="shared" si="39"/>
        <v>0</v>
      </c>
    </row>
    <row r="14" spans="2:220" x14ac:dyDescent="0.25">
      <c r="B14" s="105">
        <v>5</v>
      </c>
      <c r="C14" s="173"/>
      <c r="D14" s="105"/>
      <c r="E14" s="105"/>
      <c r="F14" s="105"/>
      <c r="G14" s="105"/>
      <c r="H14" s="105"/>
      <c r="I14" s="105"/>
      <c r="J14" s="116">
        <f t="shared" si="0"/>
        <v>0</v>
      </c>
      <c r="K14" s="116">
        <f t="shared" si="1"/>
        <v>0</v>
      </c>
      <c r="L14" s="119"/>
      <c r="M14" s="105">
        <v>5</v>
      </c>
      <c r="N14" s="173"/>
      <c r="O14" s="105"/>
      <c r="P14" s="105"/>
      <c r="Q14" s="105"/>
      <c r="R14" s="105"/>
      <c r="S14" s="105"/>
      <c r="T14" s="105"/>
      <c r="U14" s="116">
        <f t="shared" si="2"/>
        <v>0</v>
      </c>
      <c r="V14" s="116">
        <f t="shared" si="3"/>
        <v>0</v>
      </c>
      <c r="X14" s="105">
        <v>5</v>
      </c>
      <c r="Y14" s="173"/>
      <c r="Z14" s="105"/>
      <c r="AA14" s="105"/>
      <c r="AB14" s="105"/>
      <c r="AC14" s="105"/>
      <c r="AD14" s="105"/>
      <c r="AE14" s="105"/>
      <c r="AF14" s="116">
        <f t="shared" si="4"/>
        <v>0</v>
      </c>
      <c r="AG14" s="116">
        <f t="shared" si="5"/>
        <v>0</v>
      </c>
      <c r="AI14" s="105">
        <v>5</v>
      </c>
      <c r="AJ14" s="173"/>
      <c r="AK14" s="105"/>
      <c r="AL14" s="105"/>
      <c r="AM14" s="105"/>
      <c r="AN14" s="105"/>
      <c r="AO14" s="105"/>
      <c r="AP14" s="105"/>
      <c r="AQ14" s="116">
        <f t="shared" si="6"/>
        <v>0</v>
      </c>
      <c r="AR14" s="116">
        <f t="shared" si="7"/>
        <v>0</v>
      </c>
      <c r="AT14" s="105">
        <v>5</v>
      </c>
      <c r="AU14" s="173"/>
      <c r="AV14" s="105"/>
      <c r="AW14" s="105"/>
      <c r="AX14" s="105"/>
      <c r="AY14" s="105"/>
      <c r="AZ14" s="105"/>
      <c r="BA14" s="105"/>
      <c r="BB14" s="116">
        <f t="shared" si="8"/>
        <v>0</v>
      </c>
      <c r="BC14" s="116">
        <f t="shared" si="9"/>
        <v>0</v>
      </c>
      <c r="BE14" s="105">
        <v>5</v>
      </c>
      <c r="BF14" s="173"/>
      <c r="BG14" s="105"/>
      <c r="BH14" s="105"/>
      <c r="BI14" s="105"/>
      <c r="BJ14" s="105"/>
      <c r="BK14" s="105"/>
      <c r="BL14" s="105"/>
      <c r="BM14" s="116">
        <f t="shared" si="10"/>
        <v>0</v>
      </c>
      <c r="BN14" s="116">
        <f t="shared" si="11"/>
        <v>0</v>
      </c>
      <c r="BP14" s="105">
        <v>5</v>
      </c>
      <c r="BQ14" s="173"/>
      <c r="BR14" s="105"/>
      <c r="BS14" s="105"/>
      <c r="BT14" s="105"/>
      <c r="BU14" s="105"/>
      <c r="BV14" s="105"/>
      <c r="BW14" s="105"/>
      <c r="BX14" s="116">
        <f t="shared" si="12"/>
        <v>0</v>
      </c>
      <c r="BY14" s="116">
        <f t="shared" si="13"/>
        <v>0</v>
      </c>
      <c r="CA14" s="105">
        <v>5</v>
      </c>
      <c r="CB14" s="173"/>
      <c r="CC14" s="105"/>
      <c r="CD14" s="105"/>
      <c r="CE14" s="105"/>
      <c r="CF14" s="105"/>
      <c r="CG14" s="105"/>
      <c r="CH14" s="105"/>
      <c r="CI14" s="116">
        <f t="shared" si="14"/>
        <v>0</v>
      </c>
      <c r="CJ14" s="116">
        <f t="shared" si="15"/>
        <v>0</v>
      </c>
      <c r="CL14" s="105">
        <v>5</v>
      </c>
      <c r="CM14" s="173"/>
      <c r="CN14" s="105"/>
      <c r="CO14" s="105"/>
      <c r="CP14" s="105"/>
      <c r="CQ14" s="105"/>
      <c r="CR14" s="105"/>
      <c r="CS14" s="105"/>
      <c r="CT14" s="116">
        <f t="shared" si="16"/>
        <v>0</v>
      </c>
      <c r="CU14" s="116">
        <f t="shared" si="17"/>
        <v>0</v>
      </c>
      <c r="CW14" s="105">
        <v>5</v>
      </c>
      <c r="CX14" s="173"/>
      <c r="CY14" s="105"/>
      <c r="CZ14" s="105"/>
      <c r="DA14" s="105"/>
      <c r="DB14" s="105"/>
      <c r="DC14" s="105"/>
      <c r="DD14" s="105"/>
      <c r="DE14" s="116">
        <f t="shared" si="18"/>
        <v>0</v>
      </c>
      <c r="DF14" s="116">
        <f t="shared" si="19"/>
        <v>0</v>
      </c>
      <c r="DH14" s="105">
        <v>5</v>
      </c>
      <c r="DI14" s="173"/>
      <c r="DJ14" s="105"/>
      <c r="DK14" s="105"/>
      <c r="DL14" s="105"/>
      <c r="DM14" s="105"/>
      <c r="DN14" s="105"/>
      <c r="DO14" s="105"/>
      <c r="DP14" s="116">
        <f t="shared" si="20"/>
        <v>0</v>
      </c>
      <c r="DQ14" s="116">
        <f t="shared" si="21"/>
        <v>0</v>
      </c>
      <c r="DS14" s="105">
        <v>5</v>
      </c>
      <c r="DT14" s="173"/>
      <c r="DU14" s="105"/>
      <c r="DV14" s="105"/>
      <c r="DW14" s="105"/>
      <c r="DX14" s="105"/>
      <c r="DY14" s="105"/>
      <c r="DZ14" s="105"/>
      <c r="EA14" s="116">
        <f t="shared" si="22"/>
        <v>0</v>
      </c>
      <c r="EB14" s="116">
        <f t="shared" si="23"/>
        <v>0</v>
      </c>
      <c r="ED14" s="105">
        <v>5</v>
      </c>
      <c r="EE14" s="173"/>
      <c r="EF14" s="105"/>
      <c r="EG14" s="105"/>
      <c r="EH14" s="105"/>
      <c r="EI14" s="105"/>
      <c r="EJ14" s="105"/>
      <c r="EK14" s="105"/>
      <c r="EL14" s="116">
        <f t="shared" si="24"/>
        <v>0</v>
      </c>
      <c r="EM14" s="116">
        <f t="shared" si="25"/>
        <v>0</v>
      </c>
      <c r="EO14" s="105">
        <v>5</v>
      </c>
      <c r="EP14" s="173"/>
      <c r="EQ14" s="105"/>
      <c r="ER14" s="105"/>
      <c r="ES14" s="105"/>
      <c r="ET14" s="105"/>
      <c r="EU14" s="105"/>
      <c r="EV14" s="105"/>
      <c r="EW14" s="116">
        <f t="shared" si="26"/>
        <v>0</v>
      </c>
      <c r="EX14" s="116">
        <f t="shared" si="27"/>
        <v>0</v>
      </c>
      <c r="EZ14" s="105">
        <v>5</v>
      </c>
      <c r="FA14" s="173"/>
      <c r="FB14" s="105"/>
      <c r="FC14" s="105"/>
      <c r="FD14" s="105"/>
      <c r="FE14" s="105"/>
      <c r="FF14" s="105"/>
      <c r="FG14" s="105"/>
      <c r="FH14" s="116">
        <f t="shared" si="28"/>
        <v>0</v>
      </c>
      <c r="FI14" s="116">
        <f t="shared" si="29"/>
        <v>0</v>
      </c>
      <c r="FK14" s="105">
        <v>5</v>
      </c>
      <c r="FL14" s="173"/>
      <c r="FM14" s="105"/>
      <c r="FN14" s="105"/>
      <c r="FO14" s="105"/>
      <c r="FP14" s="105"/>
      <c r="FQ14" s="105"/>
      <c r="FR14" s="105"/>
      <c r="FS14" s="116">
        <f t="shared" si="30"/>
        <v>0</v>
      </c>
      <c r="FT14" s="116">
        <f t="shared" si="31"/>
        <v>0</v>
      </c>
      <c r="FV14" s="105">
        <v>5</v>
      </c>
      <c r="FW14" s="173"/>
      <c r="FX14" s="105"/>
      <c r="FY14" s="105"/>
      <c r="FZ14" s="105"/>
      <c r="GA14" s="105"/>
      <c r="GB14" s="105"/>
      <c r="GC14" s="105"/>
      <c r="GD14" s="116">
        <f t="shared" si="32"/>
        <v>0</v>
      </c>
      <c r="GE14" s="116">
        <f t="shared" si="33"/>
        <v>0</v>
      </c>
      <c r="GG14" s="105">
        <v>5</v>
      </c>
      <c r="GH14" s="173"/>
      <c r="GI14" s="105"/>
      <c r="GJ14" s="105"/>
      <c r="GK14" s="105"/>
      <c r="GL14" s="105"/>
      <c r="GM14" s="105"/>
      <c r="GN14" s="105"/>
      <c r="GO14" s="116">
        <f t="shared" si="34"/>
        <v>0</v>
      </c>
      <c r="GP14" s="116">
        <f t="shared" si="35"/>
        <v>0</v>
      </c>
      <c r="GR14" s="105">
        <v>5</v>
      </c>
      <c r="GS14" s="173"/>
      <c r="GT14" s="105"/>
      <c r="GU14" s="105"/>
      <c r="GV14" s="105"/>
      <c r="GW14" s="105"/>
      <c r="GX14" s="105"/>
      <c r="GY14" s="105"/>
      <c r="GZ14" s="116">
        <f t="shared" si="36"/>
        <v>0</v>
      </c>
      <c r="HA14" s="116">
        <f t="shared" si="37"/>
        <v>0</v>
      </c>
      <c r="HC14" s="105">
        <v>5</v>
      </c>
      <c r="HD14" s="173"/>
      <c r="HE14" s="105"/>
      <c r="HF14" s="105"/>
      <c r="HG14" s="105"/>
      <c r="HH14" s="105"/>
      <c r="HI14" s="105"/>
      <c r="HJ14" s="105"/>
      <c r="HK14" s="116">
        <f t="shared" si="38"/>
        <v>0</v>
      </c>
      <c r="HL14" s="116">
        <f t="shared" si="39"/>
        <v>0</v>
      </c>
    </row>
    <row r="15" spans="2:220" x14ac:dyDescent="0.25">
      <c r="B15" s="105">
        <v>6</v>
      </c>
      <c r="C15" s="173"/>
      <c r="D15" s="105"/>
      <c r="E15" s="105"/>
      <c r="F15" s="105"/>
      <c r="G15" s="105"/>
      <c r="H15" s="105"/>
      <c r="I15" s="105"/>
      <c r="J15" s="116">
        <f t="shared" si="0"/>
        <v>0</v>
      </c>
      <c r="K15" s="116">
        <f t="shared" si="1"/>
        <v>0</v>
      </c>
      <c r="L15" s="119"/>
      <c r="M15" s="105">
        <v>6</v>
      </c>
      <c r="N15" s="173"/>
      <c r="O15" s="105"/>
      <c r="P15" s="105"/>
      <c r="Q15" s="105"/>
      <c r="R15" s="105"/>
      <c r="S15" s="105"/>
      <c r="T15" s="105"/>
      <c r="U15" s="116">
        <f t="shared" si="2"/>
        <v>0</v>
      </c>
      <c r="V15" s="116">
        <f t="shared" si="3"/>
        <v>0</v>
      </c>
      <c r="X15" s="105">
        <v>6</v>
      </c>
      <c r="Y15" s="173"/>
      <c r="Z15" s="105"/>
      <c r="AA15" s="105"/>
      <c r="AB15" s="105"/>
      <c r="AC15" s="105"/>
      <c r="AD15" s="105"/>
      <c r="AE15" s="105"/>
      <c r="AF15" s="116">
        <f t="shared" si="4"/>
        <v>0</v>
      </c>
      <c r="AG15" s="116">
        <f t="shared" si="5"/>
        <v>0</v>
      </c>
      <c r="AI15" s="105">
        <v>6</v>
      </c>
      <c r="AJ15" s="173"/>
      <c r="AK15" s="105"/>
      <c r="AL15" s="105"/>
      <c r="AM15" s="105"/>
      <c r="AN15" s="105"/>
      <c r="AO15" s="105"/>
      <c r="AP15" s="105"/>
      <c r="AQ15" s="116">
        <f t="shared" si="6"/>
        <v>0</v>
      </c>
      <c r="AR15" s="116">
        <f t="shared" si="7"/>
        <v>0</v>
      </c>
      <c r="AT15" s="105">
        <v>6</v>
      </c>
      <c r="AU15" s="173"/>
      <c r="AV15" s="105"/>
      <c r="AW15" s="105"/>
      <c r="AX15" s="105"/>
      <c r="AY15" s="105"/>
      <c r="AZ15" s="105"/>
      <c r="BA15" s="105"/>
      <c r="BB15" s="116">
        <f t="shared" si="8"/>
        <v>0</v>
      </c>
      <c r="BC15" s="116">
        <f t="shared" si="9"/>
        <v>0</v>
      </c>
      <c r="BE15" s="105">
        <v>6</v>
      </c>
      <c r="BF15" s="173"/>
      <c r="BG15" s="105"/>
      <c r="BH15" s="105"/>
      <c r="BI15" s="105"/>
      <c r="BJ15" s="105"/>
      <c r="BK15" s="105"/>
      <c r="BL15" s="105"/>
      <c r="BM15" s="116">
        <f t="shared" si="10"/>
        <v>0</v>
      </c>
      <c r="BN15" s="116">
        <f t="shared" si="11"/>
        <v>0</v>
      </c>
      <c r="BP15" s="105">
        <v>6</v>
      </c>
      <c r="BQ15" s="173"/>
      <c r="BR15" s="105"/>
      <c r="BS15" s="105"/>
      <c r="BT15" s="105"/>
      <c r="BU15" s="105"/>
      <c r="BV15" s="105"/>
      <c r="BW15" s="105"/>
      <c r="BX15" s="116">
        <f t="shared" si="12"/>
        <v>0</v>
      </c>
      <c r="BY15" s="116">
        <f t="shared" si="13"/>
        <v>0</v>
      </c>
      <c r="CA15" s="105">
        <v>6</v>
      </c>
      <c r="CB15" s="173"/>
      <c r="CC15" s="105"/>
      <c r="CD15" s="105"/>
      <c r="CE15" s="105"/>
      <c r="CF15" s="105"/>
      <c r="CG15" s="105"/>
      <c r="CH15" s="105"/>
      <c r="CI15" s="116">
        <f t="shared" si="14"/>
        <v>0</v>
      </c>
      <c r="CJ15" s="116">
        <f t="shared" si="15"/>
        <v>0</v>
      </c>
      <c r="CL15" s="105">
        <v>6</v>
      </c>
      <c r="CM15" s="173"/>
      <c r="CN15" s="105"/>
      <c r="CO15" s="105"/>
      <c r="CP15" s="105"/>
      <c r="CQ15" s="105"/>
      <c r="CR15" s="105"/>
      <c r="CS15" s="105"/>
      <c r="CT15" s="116">
        <f t="shared" si="16"/>
        <v>0</v>
      </c>
      <c r="CU15" s="116">
        <f t="shared" si="17"/>
        <v>0</v>
      </c>
      <c r="CW15" s="105">
        <v>6</v>
      </c>
      <c r="CX15" s="173"/>
      <c r="CY15" s="105"/>
      <c r="CZ15" s="105"/>
      <c r="DA15" s="105"/>
      <c r="DB15" s="105"/>
      <c r="DC15" s="105"/>
      <c r="DD15" s="105"/>
      <c r="DE15" s="116">
        <f t="shared" si="18"/>
        <v>0</v>
      </c>
      <c r="DF15" s="116">
        <f t="shared" si="19"/>
        <v>0</v>
      </c>
      <c r="DH15" s="105">
        <v>6</v>
      </c>
      <c r="DI15" s="173"/>
      <c r="DJ15" s="105"/>
      <c r="DK15" s="105"/>
      <c r="DL15" s="105"/>
      <c r="DM15" s="105"/>
      <c r="DN15" s="105"/>
      <c r="DO15" s="105"/>
      <c r="DP15" s="116">
        <f t="shared" si="20"/>
        <v>0</v>
      </c>
      <c r="DQ15" s="116">
        <f t="shared" si="21"/>
        <v>0</v>
      </c>
      <c r="DS15" s="105">
        <v>6</v>
      </c>
      <c r="DT15" s="173"/>
      <c r="DU15" s="105"/>
      <c r="DV15" s="105"/>
      <c r="DW15" s="105"/>
      <c r="DX15" s="105"/>
      <c r="DY15" s="105"/>
      <c r="DZ15" s="105"/>
      <c r="EA15" s="116">
        <f t="shared" si="22"/>
        <v>0</v>
      </c>
      <c r="EB15" s="116">
        <f t="shared" si="23"/>
        <v>0</v>
      </c>
      <c r="ED15" s="105">
        <v>6</v>
      </c>
      <c r="EE15" s="173"/>
      <c r="EF15" s="105"/>
      <c r="EG15" s="105"/>
      <c r="EH15" s="105"/>
      <c r="EI15" s="105"/>
      <c r="EJ15" s="105"/>
      <c r="EK15" s="105"/>
      <c r="EL15" s="116">
        <f t="shared" si="24"/>
        <v>0</v>
      </c>
      <c r="EM15" s="116">
        <f t="shared" si="25"/>
        <v>0</v>
      </c>
      <c r="EO15" s="105">
        <v>6</v>
      </c>
      <c r="EP15" s="173"/>
      <c r="EQ15" s="105"/>
      <c r="ER15" s="105"/>
      <c r="ES15" s="105"/>
      <c r="ET15" s="105"/>
      <c r="EU15" s="105"/>
      <c r="EV15" s="105"/>
      <c r="EW15" s="116">
        <f t="shared" si="26"/>
        <v>0</v>
      </c>
      <c r="EX15" s="116">
        <f t="shared" si="27"/>
        <v>0</v>
      </c>
      <c r="EZ15" s="105">
        <v>6</v>
      </c>
      <c r="FA15" s="173"/>
      <c r="FB15" s="105"/>
      <c r="FC15" s="105"/>
      <c r="FD15" s="105"/>
      <c r="FE15" s="105"/>
      <c r="FF15" s="105"/>
      <c r="FG15" s="105"/>
      <c r="FH15" s="116">
        <f t="shared" si="28"/>
        <v>0</v>
      </c>
      <c r="FI15" s="116">
        <f t="shared" si="29"/>
        <v>0</v>
      </c>
      <c r="FK15" s="105">
        <v>6</v>
      </c>
      <c r="FL15" s="173"/>
      <c r="FM15" s="105"/>
      <c r="FN15" s="105"/>
      <c r="FO15" s="105"/>
      <c r="FP15" s="105"/>
      <c r="FQ15" s="105"/>
      <c r="FR15" s="105"/>
      <c r="FS15" s="116">
        <f t="shared" si="30"/>
        <v>0</v>
      </c>
      <c r="FT15" s="116">
        <f t="shared" si="31"/>
        <v>0</v>
      </c>
      <c r="FV15" s="105">
        <v>6</v>
      </c>
      <c r="FW15" s="173"/>
      <c r="FX15" s="105"/>
      <c r="FY15" s="105"/>
      <c r="FZ15" s="105"/>
      <c r="GA15" s="105"/>
      <c r="GB15" s="105"/>
      <c r="GC15" s="105"/>
      <c r="GD15" s="116">
        <f t="shared" si="32"/>
        <v>0</v>
      </c>
      <c r="GE15" s="116">
        <f t="shared" si="33"/>
        <v>0</v>
      </c>
      <c r="GG15" s="105">
        <v>6</v>
      </c>
      <c r="GH15" s="173"/>
      <c r="GI15" s="105"/>
      <c r="GJ15" s="105"/>
      <c r="GK15" s="105"/>
      <c r="GL15" s="105"/>
      <c r="GM15" s="105"/>
      <c r="GN15" s="105"/>
      <c r="GO15" s="116">
        <f t="shared" si="34"/>
        <v>0</v>
      </c>
      <c r="GP15" s="116">
        <f t="shared" si="35"/>
        <v>0</v>
      </c>
      <c r="GR15" s="105">
        <v>6</v>
      </c>
      <c r="GS15" s="173"/>
      <c r="GT15" s="105"/>
      <c r="GU15" s="105"/>
      <c r="GV15" s="105"/>
      <c r="GW15" s="105"/>
      <c r="GX15" s="105"/>
      <c r="GY15" s="105"/>
      <c r="GZ15" s="116">
        <f t="shared" si="36"/>
        <v>0</v>
      </c>
      <c r="HA15" s="116">
        <f t="shared" si="37"/>
        <v>0</v>
      </c>
      <c r="HC15" s="105">
        <v>6</v>
      </c>
      <c r="HD15" s="173"/>
      <c r="HE15" s="105"/>
      <c r="HF15" s="105"/>
      <c r="HG15" s="105"/>
      <c r="HH15" s="105"/>
      <c r="HI15" s="105"/>
      <c r="HJ15" s="105"/>
      <c r="HK15" s="116">
        <f t="shared" si="38"/>
        <v>0</v>
      </c>
      <c r="HL15" s="116">
        <f t="shared" si="39"/>
        <v>0</v>
      </c>
    </row>
    <row r="16" spans="2:220" x14ac:dyDescent="0.25">
      <c r="B16" s="105">
        <v>7</v>
      </c>
      <c r="C16" s="173"/>
      <c r="D16" s="105"/>
      <c r="E16" s="105"/>
      <c r="F16" s="105"/>
      <c r="G16" s="105"/>
      <c r="H16" s="105"/>
      <c r="I16" s="105"/>
      <c r="J16" s="116">
        <f t="shared" si="0"/>
        <v>0</v>
      </c>
      <c r="K16" s="116">
        <f t="shared" si="1"/>
        <v>0</v>
      </c>
      <c r="L16" s="119"/>
      <c r="M16" s="105">
        <v>7</v>
      </c>
      <c r="N16" s="173"/>
      <c r="O16" s="105"/>
      <c r="P16" s="105"/>
      <c r="Q16" s="105"/>
      <c r="R16" s="105"/>
      <c r="S16" s="105"/>
      <c r="T16" s="105"/>
      <c r="U16" s="116">
        <f t="shared" si="2"/>
        <v>0</v>
      </c>
      <c r="V16" s="116">
        <f t="shared" si="3"/>
        <v>0</v>
      </c>
      <c r="X16" s="105">
        <v>7</v>
      </c>
      <c r="Y16" s="173"/>
      <c r="Z16" s="105"/>
      <c r="AA16" s="105"/>
      <c r="AB16" s="105"/>
      <c r="AC16" s="105"/>
      <c r="AD16" s="105"/>
      <c r="AE16" s="105"/>
      <c r="AF16" s="116">
        <f t="shared" si="4"/>
        <v>0</v>
      </c>
      <c r="AG16" s="116">
        <f t="shared" si="5"/>
        <v>0</v>
      </c>
      <c r="AI16" s="105">
        <v>7</v>
      </c>
      <c r="AJ16" s="173"/>
      <c r="AK16" s="105"/>
      <c r="AL16" s="105"/>
      <c r="AM16" s="105"/>
      <c r="AN16" s="105"/>
      <c r="AO16" s="105"/>
      <c r="AP16" s="105"/>
      <c r="AQ16" s="116">
        <f t="shared" si="6"/>
        <v>0</v>
      </c>
      <c r="AR16" s="116">
        <f t="shared" si="7"/>
        <v>0</v>
      </c>
      <c r="AT16" s="105">
        <v>7</v>
      </c>
      <c r="AU16" s="173"/>
      <c r="AV16" s="105"/>
      <c r="AW16" s="105"/>
      <c r="AX16" s="105"/>
      <c r="AY16" s="105"/>
      <c r="AZ16" s="105"/>
      <c r="BA16" s="105"/>
      <c r="BB16" s="116">
        <f t="shared" si="8"/>
        <v>0</v>
      </c>
      <c r="BC16" s="116">
        <f t="shared" si="9"/>
        <v>0</v>
      </c>
      <c r="BE16" s="105">
        <v>7</v>
      </c>
      <c r="BF16" s="173"/>
      <c r="BG16" s="105"/>
      <c r="BH16" s="105"/>
      <c r="BI16" s="105"/>
      <c r="BJ16" s="105"/>
      <c r="BK16" s="105"/>
      <c r="BL16" s="105"/>
      <c r="BM16" s="116">
        <f t="shared" si="10"/>
        <v>0</v>
      </c>
      <c r="BN16" s="116">
        <f t="shared" si="11"/>
        <v>0</v>
      </c>
      <c r="BP16" s="105">
        <v>7</v>
      </c>
      <c r="BQ16" s="173"/>
      <c r="BR16" s="105"/>
      <c r="BS16" s="105"/>
      <c r="BT16" s="105"/>
      <c r="BU16" s="105"/>
      <c r="BV16" s="105"/>
      <c r="BW16" s="105"/>
      <c r="BX16" s="116">
        <f t="shared" si="12"/>
        <v>0</v>
      </c>
      <c r="BY16" s="116">
        <f t="shared" si="13"/>
        <v>0</v>
      </c>
      <c r="CA16" s="105">
        <v>7</v>
      </c>
      <c r="CB16" s="173"/>
      <c r="CC16" s="105"/>
      <c r="CD16" s="105"/>
      <c r="CE16" s="105"/>
      <c r="CF16" s="105"/>
      <c r="CG16" s="105"/>
      <c r="CH16" s="105"/>
      <c r="CI16" s="116">
        <f t="shared" si="14"/>
        <v>0</v>
      </c>
      <c r="CJ16" s="116">
        <f t="shared" si="15"/>
        <v>0</v>
      </c>
      <c r="CL16" s="105">
        <v>7</v>
      </c>
      <c r="CM16" s="173"/>
      <c r="CN16" s="105"/>
      <c r="CO16" s="105"/>
      <c r="CP16" s="105"/>
      <c r="CQ16" s="105"/>
      <c r="CR16" s="105"/>
      <c r="CS16" s="105"/>
      <c r="CT16" s="116">
        <f t="shared" si="16"/>
        <v>0</v>
      </c>
      <c r="CU16" s="116">
        <f t="shared" si="17"/>
        <v>0</v>
      </c>
      <c r="CW16" s="105">
        <v>7</v>
      </c>
      <c r="CX16" s="173"/>
      <c r="CY16" s="105"/>
      <c r="CZ16" s="105"/>
      <c r="DA16" s="105"/>
      <c r="DB16" s="105"/>
      <c r="DC16" s="105"/>
      <c r="DD16" s="105"/>
      <c r="DE16" s="116">
        <f t="shared" si="18"/>
        <v>0</v>
      </c>
      <c r="DF16" s="116">
        <f t="shared" si="19"/>
        <v>0</v>
      </c>
      <c r="DH16" s="105">
        <v>7</v>
      </c>
      <c r="DI16" s="173"/>
      <c r="DJ16" s="105"/>
      <c r="DK16" s="105"/>
      <c r="DL16" s="105"/>
      <c r="DM16" s="105"/>
      <c r="DN16" s="105"/>
      <c r="DO16" s="105"/>
      <c r="DP16" s="116">
        <f t="shared" si="20"/>
        <v>0</v>
      </c>
      <c r="DQ16" s="116">
        <f t="shared" si="21"/>
        <v>0</v>
      </c>
      <c r="DS16" s="105">
        <v>7</v>
      </c>
      <c r="DT16" s="173"/>
      <c r="DU16" s="105"/>
      <c r="DV16" s="105"/>
      <c r="DW16" s="105"/>
      <c r="DX16" s="105"/>
      <c r="DY16" s="105"/>
      <c r="DZ16" s="105"/>
      <c r="EA16" s="116">
        <f t="shared" si="22"/>
        <v>0</v>
      </c>
      <c r="EB16" s="116">
        <f t="shared" si="23"/>
        <v>0</v>
      </c>
      <c r="ED16" s="105">
        <v>7</v>
      </c>
      <c r="EE16" s="173"/>
      <c r="EF16" s="105"/>
      <c r="EG16" s="105"/>
      <c r="EH16" s="105"/>
      <c r="EI16" s="105"/>
      <c r="EJ16" s="105"/>
      <c r="EK16" s="105"/>
      <c r="EL16" s="116">
        <f t="shared" si="24"/>
        <v>0</v>
      </c>
      <c r="EM16" s="116">
        <f t="shared" si="25"/>
        <v>0</v>
      </c>
      <c r="EO16" s="105">
        <v>7</v>
      </c>
      <c r="EP16" s="173"/>
      <c r="EQ16" s="105"/>
      <c r="ER16" s="105"/>
      <c r="ES16" s="105"/>
      <c r="ET16" s="105"/>
      <c r="EU16" s="105"/>
      <c r="EV16" s="105"/>
      <c r="EW16" s="116">
        <f t="shared" si="26"/>
        <v>0</v>
      </c>
      <c r="EX16" s="116">
        <f t="shared" si="27"/>
        <v>0</v>
      </c>
      <c r="EZ16" s="105">
        <v>7</v>
      </c>
      <c r="FA16" s="173"/>
      <c r="FB16" s="105"/>
      <c r="FC16" s="105"/>
      <c r="FD16" s="105"/>
      <c r="FE16" s="105"/>
      <c r="FF16" s="105"/>
      <c r="FG16" s="105"/>
      <c r="FH16" s="116">
        <f t="shared" si="28"/>
        <v>0</v>
      </c>
      <c r="FI16" s="116">
        <f t="shared" si="29"/>
        <v>0</v>
      </c>
      <c r="FK16" s="105">
        <v>7</v>
      </c>
      <c r="FL16" s="173"/>
      <c r="FM16" s="105"/>
      <c r="FN16" s="105"/>
      <c r="FO16" s="105"/>
      <c r="FP16" s="105"/>
      <c r="FQ16" s="105"/>
      <c r="FR16" s="105"/>
      <c r="FS16" s="116">
        <f t="shared" si="30"/>
        <v>0</v>
      </c>
      <c r="FT16" s="116">
        <f t="shared" si="31"/>
        <v>0</v>
      </c>
      <c r="FV16" s="105">
        <v>7</v>
      </c>
      <c r="FW16" s="173"/>
      <c r="FX16" s="105"/>
      <c r="FY16" s="105"/>
      <c r="FZ16" s="105"/>
      <c r="GA16" s="105"/>
      <c r="GB16" s="105"/>
      <c r="GC16" s="105"/>
      <c r="GD16" s="116">
        <f t="shared" si="32"/>
        <v>0</v>
      </c>
      <c r="GE16" s="116">
        <f t="shared" si="33"/>
        <v>0</v>
      </c>
      <c r="GG16" s="105">
        <v>7</v>
      </c>
      <c r="GH16" s="173"/>
      <c r="GI16" s="105"/>
      <c r="GJ16" s="105"/>
      <c r="GK16" s="105"/>
      <c r="GL16" s="105"/>
      <c r="GM16" s="105"/>
      <c r="GN16" s="105"/>
      <c r="GO16" s="116">
        <f t="shared" si="34"/>
        <v>0</v>
      </c>
      <c r="GP16" s="116">
        <f t="shared" si="35"/>
        <v>0</v>
      </c>
      <c r="GR16" s="105">
        <v>7</v>
      </c>
      <c r="GS16" s="173"/>
      <c r="GT16" s="105"/>
      <c r="GU16" s="105"/>
      <c r="GV16" s="105"/>
      <c r="GW16" s="105"/>
      <c r="GX16" s="105"/>
      <c r="GY16" s="105"/>
      <c r="GZ16" s="116">
        <f t="shared" si="36"/>
        <v>0</v>
      </c>
      <c r="HA16" s="116">
        <f t="shared" si="37"/>
        <v>0</v>
      </c>
      <c r="HC16" s="105">
        <v>7</v>
      </c>
      <c r="HD16" s="173"/>
      <c r="HE16" s="105"/>
      <c r="HF16" s="105"/>
      <c r="HG16" s="105"/>
      <c r="HH16" s="105"/>
      <c r="HI16" s="105"/>
      <c r="HJ16" s="105"/>
      <c r="HK16" s="116">
        <f t="shared" si="38"/>
        <v>0</v>
      </c>
      <c r="HL16" s="116">
        <f t="shared" si="39"/>
        <v>0</v>
      </c>
    </row>
    <row r="17" spans="2:220" x14ac:dyDescent="0.25">
      <c r="B17" s="105">
        <v>8</v>
      </c>
      <c r="C17" s="173"/>
      <c r="D17" s="105"/>
      <c r="E17" s="105"/>
      <c r="F17" s="105"/>
      <c r="G17" s="105"/>
      <c r="H17" s="105"/>
      <c r="I17" s="105"/>
      <c r="J17" s="116">
        <f t="shared" si="0"/>
        <v>0</v>
      </c>
      <c r="K17" s="116">
        <f t="shared" si="1"/>
        <v>0</v>
      </c>
      <c r="L17" s="119"/>
      <c r="M17" s="105">
        <v>8</v>
      </c>
      <c r="N17" s="173"/>
      <c r="O17" s="105"/>
      <c r="P17" s="105"/>
      <c r="Q17" s="105"/>
      <c r="R17" s="105"/>
      <c r="S17" s="105"/>
      <c r="T17" s="105"/>
      <c r="U17" s="116">
        <f t="shared" si="2"/>
        <v>0</v>
      </c>
      <c r="V17" s="116">
        <f t="shared" si="3"/>
        <v>0</v>
      </c>
      <c r="X17" s="105">
        <v>8</v>
      </c>
      <c r="Y17" s="173"/>
      <c r="Z17" s="105"/>
      <c r="AA17" s="105"/>
      <c r="AB17" s="105"/>
      <c r="AC17" s="105"/>
      <c r="AD17" s="105"/>
      <c r="AE17" s="105"/>
      <c r="AF17" s="116">
        <f t="shared" si="4"/>
        <v>0</v>
      </c>
      <c r="AG17" s="116">
        <f t="shared" si="5"/>
        <v>0</v>
      </c>
      <c r="AI17" s="105">
        <v>8</v>
      </c>
      <c r="AJ17" s="173"/>
      <c r="AK17" s="105"/>
      <c r="AL17" s="105"/>
      <c r="AM17" s="105"/>
      <c r="AN17" s="105"/>
      <c r="AO17" s="105"/>
      <c r="AP17" s="105"/>
      <c r="AQ17" s="116">
        <f t="shared" si="6"/>
        <v>0</v>
      </c>
      <c r="AR17" s="116">
        <f t="shared" si="7"/>
        <v>0</v>
      </c>
      <c r="AT17" s="105">
        <v>8</v>
      </c>
      <c r="AU17" s="173"/>
      <c r="AV17" s="105"/>
      <c r="AW17" s="105"/>
      <c r="AX17" s="105"/>
      <c r="AY17" s="105"/>
      <c r="AZ17" s="105"/>
      <c r="BA17" s="105"/>
      <c r="BB17" s="116">
        <f t="shared" si="8"/>
        <v>0</v>
      </c>
      <c r="BC17" s="116">
        <f t="shared" si="9"/>
        <v>0</v>
      </c>
      <c r="BE17" s="105">
        <v>8</v>
      </c>
      <c r="BF17" s="173"/>
      <c r="BG17" s="105"/>
      <c r="BH17" s="105"/>
      <c r="BI17" s="105"/>
      <c r="BJ17" s="105"/>
      <c r="BK17" s="105"/>
      <c r="BL17" s="105"/>
      <c r="BM17" s="116">
        <f t="shared" si="10"/>
        <v>0</v>
      </c>
      <c r="BN17" s="116">
        <f t="shared" si="11"/>
        <v>0</v>
      </c>
      <c r="BP17" s="105">
        <v>8</v>
      </c>
      <c r="BQ17" s="173"/>
      <c r="BR17" s="105"/>
      <c r="BS17" s="105"/>
      <c r="BT17" s="105"/>
      <c r="BU17" s="105"/>
      <c r="BV17" s="105"/>
      <c r="BW17" s="105"/>
      <c r="BX17" s="116">
        <f t="shared" si="12"/>
        <v>0</v>
      </c>
      <c r="BY17" s="116">
        <f t="shared" si="13"/>
        <v>0</v>
      </c>
      <c r="CA17" s="105">
        <v>8</v>
      </c>
      <c r="CB17" s="173"/>
      <c r="CC17" s="105"/>
      <c r="CD17" s="105"/>
      <c r="CE17" s="105"/>
      <c r="CF17" s="105"/>
      <c r="CG17" s="105"/>
      <c r="CH17" s="105"/>
      <c r="CI17" s="116">
        <f t="shared" si="14"/>
        <v>0</v>
      </c>
      <c r="CJ17" s="116">
        <f t="shared" si="15"/>
        <v>0</v>
      </c>
      <c r="CL17" s="105">
        <v>8</v>
      </c>
      <c r="CM17" s="173"/>
      <c r="CN17" s="105"/>
      <c r="CO17" s="105"/>
      <c r="CP17" s="105"/>
      <c r="CQ17" s="105"/>
      <c r="CR17" s="105"/>
      <c r="CS17" s="105"/>
      <c r="CT17" s="116">
        <f t="shared" si="16"/>
        <v>0</v>
      </c>
      <c r="CU17" s="116">
        <f t="shared" si="17"/>
        <v>0</v>
      </c>
      <c r="CW17" s="105">
        <v>8</v>
      </c>
      <c r="CX17" s="173"/>
      <c r="CY17" s="105"/>
      <c r="CZ17" s="105"/>
      <c r="DA17" s="105"/>
      <c r="DB17" s="105"/>
      <c r="DC17" s="105"/>
      <c r="DD17" s="105"/>
      <c r="DE17" s="116">
        <f t="shared" si="18"/>
        <v>0</v>
      </c>
      <c r="DF17" s="116">
        <f t="shared" si="19"/>
        <v>0</v>
      </c>
      <c r="DH17" s="105">
        <v>8</v>
      </c>
      <c r="DI17" s="173"/>
      <c r="DJ17" s="105"/>
      <c r="DK17" s="105"/>
      <c r="DL17" s="105"/>
      <c r="DM17" s="105"/>
      <c r="DN17" s="105"/>
      <c r="DO17" s="105"/>
      <c r="DP17" s="116">
        <f t="shared" si="20"/>
        <v>0</v>
      </c>
      <c r="DQ17" s="116">
        <f t="shared" si="21"/>
        <v>0</v>
      </c>
      <c r="DS17" s="105">
        <v>8</v>
      </c>
      <c r="DT17" s="173"/>
      <c r="DU17" s="105"/>
      <c r="DV17" s="105"/>
      <c r="DW17" s="105"/>
      <c r="DX17" s="105"/>
      <c r="DY17" s="105"/>
      <c r="DZ17" s="105"/>
      <c r="EA17" s="116">
        <f t="shared" si="22"/>
        <v>0</v>
      </c>
      <c r="EB17" s="116">
        <f t="shared" si="23"/>
        <v>0</v>
      </c>
      <c r="ED17" s="105">
        <v>8</v>
      </c>
      <c r="EE17" s="173"/>
      <c r="EF17" s="105"/>
      <c r="EG17" s="105"/>
      <c r="EH17" s="105"/>
      <c r="EI17" s="105"/>
      <c r="EJ17" s="105"/>
      <c r="EK17" s="105"/>
      <c r="EL17" s="116">
        <f t="shared" si="24"/>
        <v>0</v>
      </c>
      <c r="EM17" s="116">
        <f t="shared" si="25"/>
        <v>0</v>
      </c>
      <c r="EO17" s="105">
        <v>8</v>
      </c>
      <c r="EP17" s="173"/>
      <c r="EQ17" s="105"/>
      <c r="ER17" s="105"/>
      <c r="ES17" s="105"/>
      <c r="ET17" s="105"/>
      <c r="EU17" s="105"/>
      <c r="EV17" s="105"/>
      <c r="EW17" s="116">
        <f t="shared" si="26"/>
        <v>0</v>
      </c>
      <c r="EX17" s="116">
        <f t="shared" si="27"/>
        <v>0</v>
      </c>
      <c r="EZ17" s="105">
        <v>8</v>
      </c>
      <c r="FA17" s="173"/>
      <c r="FB17" s="105"/>
      <c r="FC17" s="105"/>
      <c r="FD17" s="105"/>
      <c r="FE17" s="105"/>
      <c r="FF17" s="105"/>
      <c r="FG17" s="105"/>
      <c r="FH17" s="116">
        <f t="shared" si="28"/>
        <v>0</v>
      </c>
      <c r="FI17" s="116">
        <f t="shared" si="29"/>
        <v>0</v>
      </c>
      <c r="FK17" s="105">
        <v>8</v>
      </c>
      <c r="FL17" s="173"/>
      <c r="FM17" s="105"/>
      <c r="FN17" s="105"/>
      <c r="FO17" s="105"/>
      <c r="FP17" s="105"/>
      <c r="FQ17" s="105"/>
      <c r="FR17" s="105"/>
      <c r="FS17" s="116">
        <f t="shared" si="30"/>
        <v>0</v>
      </c>
      <c r="FT17" s="116">
        <f t="shared" si="31"/>
        <v>0</v>
      </c>
      <c r="FV17" s="105">
        <v>8</v>
      </c>
      <c r="FW17" s="173"/>
      <c r="FX17" s="105"/>
      <c r="FY17" s="105"/>
      <c r="FZ17" s="105"/>
      <c r="GA17" s="105"/>
      <c r="GB17" s="105"/>
      <c r="GC17" s="105"/>
      <c r="GD17" s="116">
        <f t="shared" si="32"/>
        <v>0</v>
      </c>
      <c r="GE17" s="116">
        <f t="shared" si="33"/>
        <v>0</v>
      </c>
      <c r="GG17" s="105">
        <v>8</v>
      </c>
      <c r="GH17" s="173"/>
      <c r="GI17" s="105"/>
      <c r="GJ17" s="105"/>
      <c r="GK17" s="105"/>
      <c r="GL17" s="105"/>
      <c r="GM17" s="105"/>
      <c r="GN17" s="105"/>
      <c r="GO17" s="116">
        <f t="shared" si="34"/>
        <v>0</v>
      </c>
      <c r="GP17" s="116">
        <f t="shared" si="35"/>
        <v>0</v>
      </c>
      <c r="GR17" s="105">
        <v>8</v>
      </c>
      <c r="GS17" s="173"/>
      <c r="GT17" s="105"/>
      <c r="GU17" s="105"/>
      <c r="GV17" s="105"/>
      <c r="GW17" s="105"/>
      <c r="GX17" s="105"/>
      <c r="GY17" s="105"/>
      <c r="GZ17" s="116">
        <f t="shared" si="36"/>
        <v>0</v>
      </c>
      <c r="HA17" s="116">
        <f t="shared" si="37"/>
        <v>0</v>
      </c>
      <c r="HC17" s="105">
        <v>8</v>
      </c>
      <c r="HD17" s="173"/>
      <c r="HE17" s="105"/>
      <c r="HF17" s="105"/>
      <c r="HG17" s="105"/>
      <c r="HH17" s="105"/>
      <c r="HI17" s="105"/>
      <c r="HJ17" s="105"/>
      <c r="HK17" s="116">
        <f t="shared" si="38"/>
        <v>0</v>
      </c>
      <c r="HL17" s="116">
        <f t="shared" si="39"/>
        <v>0</v>
      </c>
    </row>
    <row r="18" spans="2:220" x14ac:dyDescent="0.25">
      <c r="B18" s="105">
        <v>9</v>
      </c>
      <c r="C18" s="173"/>
      <c r="D18" s="105"/>
      <c r="E18" s="105"/>
      <c r="F18" s="105"/>
      <c r="G18" s="105"/>
      <c r="H18" s="105"/>
      <c r="I18" s="105"/>
      <c r="J18" s="116">
        <f t="shared" si="0"/>
        <v>0</v>
      </c>
      <c r="K18" s="116">
        <f t="shared" si="1"/>
        <v>0</v>
      </c>
      <c r="L18" s="119"/>
      <c r="M18" s="105">
        <v>9</v>
      </c>
      <c r="N18" s="173"/>
      <c r="O18" s="105"/>
      <c r="P18" s="105"/>
      <c r="Q18" s="105"/>
      <c r="R18" s="105"/>
      <c r="S18" s="105"/>
      <c r="T18" s="105"/>
      <c r="U18" s="116">
        <f t="shared" si="2"/>
        <v>0</v>
      </c>
      <c r="V18" s="116">
        <f t="shared" si="3"/>
        <v>0</v>
      </c>
      <c r="X18" s="105">
        <v>9</v>
      </c>
      <c r="Y18" s="173"/>
      <c r="Z18" s="105"/>
      <c r="AA18" s="105"/>
      <c r="AB18" s="105"/>
      <c r="AC18" s="105"/>
      <c r="AD18" s="105"/>
      <c r="AE18" s="105"/>
      <c r="AF18" s="116">
        <f t="shared" si="4"/>
        <v>0</v>
      </c>
      <c r="AG18" s="116">
        <f t="shared" si="5"/>
        <v>0</v>
      </c>
      <c r="AI18" s="105">
        <v>9</v>
      </c>
      <c r="AJ18" s="173"/>
      <c r="AK18" s="105"/>
      <c r="AL18" s="105"/>
      <c r="AM18" s="105"/>
      <c r="AN18" s="105"/>
      <c r="AO18" s="105"/>
      <c r="AP18" s="105"/>
      <c r="AQ18" s="116">
        <f t="shared" si="6"/>
        <v>0</v>
      </c>
      <c r="AR18" s="116">
        <f t="shared" si="7"/>
        <v>0</v>
      </c>
      <c r="AT18" s="105">
        <v>9</v>
      </c>
      <c r="AU18" s="173"/>
      <c r="AV18" s="105"/>
      <c r="AW18" s="105"/>
      <c r="AX18" s="105"/>
      <c r="AY18" s="105"/>
      <c r="AZ18" s="105"/>
      <c r="BA18" s="105"/>
      <c r="BB18" s="116">
        <f t="shared" si="8"/>
        <v>0</v>
      </c>
      <c r="BC18" s="116">
        <f t="shared" si="9"/>
        <v>0</v>
      </c>
      <c r="BE18" s="105">
        <v>9</v>
      </c>
      <c r="BF18" s="173"/>
      <c r="BG18" s="105"/>
      <c r="BH18" s="105"/>
      <c r="BI18" s="105"/>
      <c r="BJ18" s="105"/>
      <c r="BK18" s="105"/>
      <c r="BL18" s="105"/>
      <c r="BM18" s="116">
        <f t="shared" si="10"/>
        <v>0</v>
      </c>
      <c r="BN18" s="116">
        <f t="shared" si="11"/>
        <v>0</v>
      </c>
      <c r="BP18" s="105">
        <v>9</v>
      </c>
      <c r="BQ18" s="173"/>
      <c r="BR18" s="105"/>
      <c r="BS18" s="105"/>
      <c r="BT18" s="105"/>
      <c r="BU18" s="105"/>
      <c r="BV18" s="105"/>
      <c r="BW18" s="105"/>
      <c r="BX18" s="116">
        <f t="shared" si="12"/>
        <v>0</v>
      </c>
      <c r="BY18" s="116">
        <f t="shared" si="13"/>
        <v>0</v>
      </c>
      <c r="CA18" s="105">
        <v>9</v>
      </c>
      <c r="CB18" s="173"/>
      <c r="CC18" s="105"/>
      <c r="CD18" s="105"/>
      <c r="CE18" s="105"/>
      <c r="CF18" s="105"/>
      <c r="CG18" s="105"/>
      <c r="CH18" s="105"/>
      <c r="CI18" s="116">
        <f t="shared" si="14"/>
        <v>0</v>
      </c>
      <c r="CJ18" s="116">
        <f t="shared" si="15"/>
        <v>0</v>
      </c>
      <c r="CL18" s="105">
        <v>9</v>
      </c>
      <c r="CM18" s="173"/>
      <c r="CN18" s="105"/>
      <c r="CO18" s="105"/>
      <c r="CP18" s="105"/>
      <c r="CQ18" s="105"/>
      <c r="CR18" s="105"/>
      <c r="CS18" s="105"/>
      <c r="CT18" s="116">
        <f t="shared" si="16"/>
        <v>0</v>
      </c>
      <c r="CU18" s="116">
        <f t="shared" si="17"/>
        <v>0</v>
      </c>
      <c r="CW18" s="105">
        <v>9</v>
      </c>
      <c r="CX18" s="173"/>
      <c r="CY18" s="105"/>
      <c r="CZ18" s="105"/>
      <c r="DA18" s="105"/>
      <c r="DB18" s="105"/>
      <c r="DC18" s="105"/>
      <c r="DD18" s="105"/>
      <c r="DE18" s="116">
        <f t="shared" si="18"/>
        <v>0</v>
      </c>
      <c r="DF18" s="116">
        <f t="shared" si="19"/>
        <v>0</v>
      </c>
      <c r="DH18" s="105">
        <v>9</v>
      </c>
      <c r="DI18" s="173"/>
      <c r="DJ18" s="105"/>
      <c r="DK18" s="105"/>
      <c r="DL18" s="105"/>
      <c r="DM18" s="105"/>
      <c r="DN18" s="105"/>
      <c r="DO18" s="105"/>
      <c r="DP18" s="116">
        <f t="shared" si="20"/>
        <v>0</v>
      </c>
      <c r="DQ18" s="116">
        <f t="shared" si="21"/>
        <v>0</v>
      </c>
      <c r="DS18" s="105">
        <v>9</v>
      </c>
      <c r="DT18" s="173"/>
      <c r="DU18" s="105"/>
      <c r="DV18" s="105"/>
      <c r="DW18" s="105"/>
      <c r="DX18" s="105"/>
      <c r="DY18" s="105"/>
      <c r="DZ18" s="105"/>
      <c r="EA18" s="116">
        <f t="shared" si="22"/>
        <v>0</v>
      </c>
      <c r="EB18" s="116">
        <f t="shared" si="23"/>
        <v>0</v>
      </c>
      <c r="ED18" s="105">
        <v>9</v>
      </c>
      <c r="EE18" s="173"/>
      <c r="EF18" s="105"/>
      <c r="EG18" s="105"/>
      <c r="EH18" s="105"/>
      <c r="EI18" s="105"/>
      <c r="EJ18" s="105"/>
      <c r="EK18" s="105"/>
      <c r="EL18" s="116">
        <f t="shared" si="24"/>
        <v>0</v>
      </c>
      <c r="EM18" s="116">
        <f t="shared" si="25"/>
        <v>0</v>
      </c>
      <c r="EO18" s="105">
        <v>9</v>
      </c>
      <c r="EP18" s="173"/>
      <c r="EQ18" s="105"/>
      <c r="ER18" s="105"/>
      <c r="ES18" s="105"/>
      <c r="ET18" s="105"/>
      <c r="EU18" s="105"/>
      <c r="EV18" s="105"/>
      <c r="EW18" s="116">
        <f t="shared" si="26"/>
        <v>0</v>
      </c>
      <c r="EX18" s="116">
        <f t="shared" si="27"/>
        <v>0</v>
      </c>
      <c r="EZ18" s="105">
        <v>9</v>
      </c>
      <c r="FA18" s="173"/>
      <c r="FB18" s="105"/>
      <c r="FC18" s="105"/>
      <c r="FD18" s="105"/>
      <c r="FE18" s="105"/>
      <c r="FF18" s="105"/>
      <c r="FG18" s="105"/>
      <c r="FH18" s="116">
        <f t="shared" si="28"/>
        <v>0</v>
      </c>
      <c r="FI18" s="116">
        <f t="shared" si="29"/>
        <v>0</v>
      </c>
      <c r="FK18" s="105">
        <v>9</v>
      </c>
      <c r="FL18" s="173"/>
      <c r="FM18" s="105"/>
      <c r="FN18" s="105"/>
      <c r="FO18" s="105"/>
      <c r="FP18" s="105"/>
      <c r="FQ18" s="105"/>
      <c r="FR18" s="105"/>
      <c r="FS18" s="116">
        <f t="shared" si="30"/>
        <v>0</v>
      </c>
      <c r="FT18" s="116">
        <f t="shared" si="31"/>
        <v>0</v>
      </c>
      <c r="FV18" s="105">
        <v>9</v>
      </c>
      <c r="FW18" s="173"/>
      <c r="FX18" s="105"/>
      <c r="FY18" s="105"/>
      <c r="FZ18" s="105"/>
      <c r="GA18" s="105"/>
      <c r="GB18" s="105"/>
      <c r="GC18" s="105"/>
      <c r="GD18" s="116">
        <f t="shared" si="32"/>
        <v>0</v>
      </c>
      <c r="GE18" s="116">
        <f t="shared" si="33"/>
        <v>0</v>
      </c>
      <c r="GG18" s="105">
        <v>9</v>
      </c>
      <c r="GH18" s="173"/>
      <c r="GI18" s="105"/>
      <c r="GJ18" s="105"/>
      <c r="GK18" s="105"/>
      <c r="GL18" s="105"/>
      <c r="GM18" s="105"/>
      <c r="GN18" s="105"/>
      <c r="GO18" s="116">
        <f t="shared" si="34"/>
        <v>0</v>
      </c>
      <c r="GP18" s="116">
        <f t="shared" si="35"/>
        <v>0</v>
      </c>
      <c r="GR18" s="105">
        <v>9</v>
      </c>
      <c r="GS18" s="173"/>
      <c r="GT18" s="105"/>
      <c r="GU18" s="105"/>
      <c r="GV18" s="105"/>
      <c r="GW18" s="105"/>
      <c r="GX18" s="105"/>
      <c r="GY18" s="105"/>
      <c r="GZ18" s="116">
        <f t="shared" si="36"/>
        <v>0</v>
      </c>
      <c r="HA18" s="116">
        <f t="shared" si="37"/>
        <v>0</v>
      </c>
      <c r="HC18" s="105">
        <v>9</v>
      </c>
      <c r="HD18" s="173"/>
      <c r="HE18" s="105"/>
      <c r="HF18" s="105"/>
      <c r="HG18" s="105"/>
      <c r="HH18" s="105"/>
      <c r="HI18" s="105"/>
      <c r="HJ18" s="105"/>
      <c r="HK18" s="116">
        <f t="shared" si="38"/>
        <v>0</v>
      </c>
      <c r="HL18" s="116">
        <f t="shared" si="39"/>
        <v>0</v>
      </c>
    </row>
    <row r="19" spans="2:220" ht="15.75" thickBot="1" x14ac:dyDescent="0.3">
      <c r="B19" s="106">
        <v>10</v>
      </c>
      <c r="C19" s="174"/>
      <c r="D19" s="106"/>
      <c r="E19" s="106"/>
      <c r="F19" s="106"/>
      <c r="G19" s="106"/>
      <c r="H19" s="106"/>
      <c r="I19" s="106"/>
      <c r="J19" s="117">
        <f t="shared" si="0"/>
        <v>0</v>
      </c>
      <c r="K19" s="117">
        <f t="shared" si="1"/>
        <v>0</v>
      </c>
      <c r="L19" s="119"/>
      <c r="M19" s="106">
        <v>10</v>
      </c>
      <c r="N19" s="174"/>
      <c r="O19" s="106"/>
      <c r="P19" s="106"/>
      <c r="Q19" s="106"/>
      <c r="R19" s="106"/>
      <c r="S19" s="106"/>
      <c r="T19" s="106"/>
      <c r="U19" s="117">
        <f t="shared" si="2"/>
        <v>0</v>
      </c>
      <c r="V19" s="117">
        <f t="shared" si="3"/>
        <v>0</v>
      </c>
      <c r="X19" s="106">
        <v>10</v>
      </c>
      <c r="Y19" s="174"/>
      <c r="Z19" s="106"/>
      <c r="AA19" s="106"/>
      <c r="AB19" s="106"/>
      <c r="AC19" s="106"/>
      <c r="AD19" s="106"/>
      <c r="AE19" s="106"/>
      <c r="AF19" s="117">
        <f t="shared" si="4"/>
        <v>0</v>
      </c>
      <c r="AG19" s="117">
        <f t="shared" si="5"/>
        <v>0</v>
      </c>
      <c r="AI19" s="106">
        <v>10</v>
      </c>
      <c r="AJ19" s="174"/>
      <c r="AK19" s="106"/>
      <c r="AL19" s="106"/>
      <c r="AM19" s="106"/>
      <c r="AN19" s="106"/>
      <c r="AO19" s="106"/>
      <c r="AP19" s="106"/>
      <c r="AQ19" s="117">
        <f t="shared" si="6"/>
        <v>0</v>
      </c>
      <c r="AR19" s="117">
        <f t="shared" si="7"/>
        <v>0</v>
      </c>
      <c r="AT19" s="106">
        <v>10</v>
      </c>
      <c r="AU19" s="174"/>
      <c r="AV19" s="106"/>
      <c r="AW19" s="106"/>
      <c r="AX19" s="106"/>
      <c r="AY19" s="106"/>
      <c r="AZ19" s="106"/>
      <c r="BA19" s="106"/>
      <c r="BB19" s="117">
        <f t="shared" si="8"/>
        <v>0</v>
      </c>
      <c r="BC19" s="117">
        <f t="shared" si="9"/>
        <v>0</v>
      </c>
      <c r="BE19" s="106">
        <v>10</v>
      </c>
      <c r="BF19" s="174"/>
      <c r="BG19" s="106"/>
      <c r="BH19" s="106"/>
      <c r="BI19" s="106"/>
      <c r="BJ19" s="106"/>
      <c r="BK19" s="106"/>
      <c r="BL19" s="106"/>
      <c r="BM19" s="117">
        <f t="shared" si="10"/>
        <v>0</v>
      </c>
      <c r="BN19" s="117">
        <f t="shared" si="11"/>
        <v>0</v>
      </c>
      <c r="BP19" s="106">
        <v>10</v>
      </c>
      <c r="BQ19" s="174"/>
      <c r="BR19" s="106"/>
      <c r="BS19" s="106"/>
      <c r="BT19" s="106"/>
      <c r="BU19" s="106"/>
      <c r="BV19" s="106"/>
      <c r="BW19" s="106"/>
      <c r="BX19" s="117">
        <f t="shared" si="12"/>
        <v>0</v>
      </c>
      <c r="BY19" s="117">
        <f t="shared" si="13"/>
        <v>0</v>
      </c>
      <c r="CA19" s="106">
        <v>10</v>
      </c>
      <c r="CB19" s="174"/>
      <c r="CC19" s="106"/>
      <c r="CD19" s="106"/>
      <c r="CE19" s="106"/>
      <c r="CF19" s="106"/>
      <c r="CG19" s="106"/>
      <c r="CH19" s="106"/>
      <c r="CI19" s="117">
        <f t="shared" si="14"/>
        <v>0</v>
      </c>
      <c r="CJ19" s="117">
        <f t="shared" si="15"/>
        <v>0</v>
      </c>
      <c r="CL19" s="106">
        <v>10</v>
      </c>
      <c r="CM19" s="174"/>
      <c r="CN19" s="106"/>
      <c r="CO19" s="106"/>
      <c r="CP19" s="106"/>
      <c r="CQ19" s="106"/>
      <c r="CR19" s="106"/>
      <c r="CS19" s="106"/>
      <c r="CT19" s="117">
        <f t="shared" si="16"/>
        <v>0</v>
      </c>
      <c r="CU19" s="117">
        <f t="shared" si="17"/>
        <v>0</v>
      </c>
      <c r="CW19" s="106">
        <v>10</v>
      </c>
      <c r="CX19" s="174"/>
      <c r="CY19" s="106"/>
      <c r="CZ19" s="106"/>
      <c r="DA19" s="106"/>
      <c r="DB19" s="106"/>
      <c r="DC19" s="106"/>
      <c r="DD19" s="106"/>
      <c r="DE19" s="117">
        <f t="shared" si="18"/>
        <v>0</v>
      </c>
      <c r="DF19" s="117">
        <f t="shared" si="19"/>
        <v>0</v>
      </c>
      <c r="DH19" s="106">
        <v>10</v>
      </c>
      <c r="DI19" s="174"/>
      <c r="DJ19" s="106"/>
      <c r="DK19" s="106"/>
      <c r="DL19" s="106"/>
      <c r="DM19" s="106"/>
      <c r="DN19" s="106"/>
      <c r="DO19" s="106"/>
      <c r="DP19" s="117">
        <f t="shared" si="20"/>
        <v>0</v>
      </c>
      <c r="DQ19" s="117">
        <f t="shared" si="21"/>
        <v>0</v>
      </c>
      <c r="DS19" s="106">
        <v>10</v>
      </c>
      <c r="DT19" s="174"/>
      <c r="DU19" s="106"/>
      <c r="DV19" s="106"/>
      <c r="DW19" s="106"/>
      <c r="DX19" s="106"/>
      <c r="DY19" s="106"/>
      <c r="DZ19" s="106"/>
      <c r="EA19" s="117">
        <f t="shared" si="22"/>
        <v>0</v>
      </c>
      <c r="EB19" s="117">
        <f t="shared" si="23"/>
        <v>0</v>
      </c>
      <c r="ED19" s="106">
        <v>10</v>
      </c>
      <c r="EE19" s="174"/>
      <c r="EF19" s="106"/>
      <c r="EG19" s="106"/>
      <c r="EH19" s="106"/>
      <c r="EI19" s="106"/>
      <c r="EJ19" s="106"/>
      <c r="EK19" s="106"/>
      <c r="EL19" s="117">
        <f t="shared" si="24"/>
        <v>0</v>
      </c>
      <c r="EM19" s="117">
        <f t="shared" si="25"/>
        <v>0</v>
      </c>
      <c r="EO19" s="106">
        <v>10</v>
      </c>
      <c r="EP19" s="174"/>
      <c r="EQ19" s="106"/>
      <c r="ER19" s="106"/>
      <c r="ES19" s="106"/>
      <c r="ET19" s="106"/>
      <c r="EU19" s="106"/>
      <c r="EV19" s="106"/>
      <c r="EW19" s="117">
        <f t="shared" si="26"/>
        <v>0</v>
      </c>
      <c r="EX19" s="117">
        <f t="shared" si="27"/>
        <v>0</v>
      </c>
      <c r="EZ19" s="106">
        <v>10</v>
      </c>
      <c r="FA19" s="174"/>
      <c r="FB19" s="106"/>
      <c r="FC19" s="106"/>
      <c r="FD19" s="106"/>
      <c r="FE19" s="106"/>
      <c r="FF19" s="106"/>
      <c r="FG19" s="106"/>
      <c r="FH19" s="117">
        <f t="shared" si="28"/>
        <v>0</v>
      </c>
      <c r="FI19" s="117">
        <f t="shared" si="29"/>
        <v>0</v>
      </c>
      <c r="FK19" s="106">
        <v>10</v>
      </c>
      <c r="FL19" s="174"/>
      <c r="FM19" s="106"/>
      <c r="FN19" s="106"/>
      <c r="FO19" s="106"/>
      <c r="FP19" s="106"/>
      <c r="FQ19" s="106"/>
      <c r="FR19" s="106"/>
      <c r="FS19" s="117">
        <f t="shared" si="30"/>
        <v>0</v>
      </c>
      <c r="FT19" s="117">
        <f t="shared" si="31"/>
        <v>0</v>
      </c>
      <c r="FV19" s="106">
        <v>10</v>
      </c>
      <c r="FW19" s="174"/>
      <c r="FX19" s="106"/>
      <c r="FY19" s="106"/>
      <c r="FZ19" s="106"/>
      <c r="GA19" s="106"/>
      <c r="GB19" s="106"/>
      <c r="GC19" s="106"/>
      <c r="GD19" s="117">
        <f t="shared" si="32"/>
        <v>0</v>
      </c>
      <c r="GE19" s="117">
        <f t="shared" si="33"/>
        <v>0</v>
      </c>
      <c r="GG19" s="106">
        <v>10</v>
      </c>
      <c r="GH19" s="174"/>
      <c r="GI19" s="106"/>
      <c r="GJ19" s="106"/>
      <c r="GK19" s="106"/>
      <c r="GL19" s="106"/>
      <c r="GM19" s="106"/>
      <c r="GN19" s="106"/>
      <c r="GO19" s="117">
        <f t="shared" si="34"/>
        <v>0</v>
      </c>
      <c r="GP19" s="117">
        <f t="shared" si="35"/>
        <v>0</v>
      </c>
      <c r="GR19" s="106">
        <v>10</v>
      </c>
      <c r="GS19" s="174"/>
      <c r="GT19" s="106"/>
      <c r="GU19" s="106"/>
      <c r="GV19" s="106"/>
      <c r="GW19" s="106"/>
      <c r="GX19" s="106"/>
      <c r="GY19" s="106"/>
      <c r="GZ19" s="117">
        <f t="shared" si="36"/>
        <v>0</v>
      </c>
      <c r="HA19" s="117">
        <f t="shared" si="37"/>
        <v>0</v>
      </c>
      <c r="HC19" s="106">
        <v>10</v>
      </c>
      <c r="HD19" s="174"/>
      <c r="HE19" s="106"/>
      <c r="HF19" s="106"/>
      <c r="HG19" s="106"/>
      <c r="HH19" s="106"/>
      <c r="HI19" s="106"/>
      <c r="HJ19" s="106"/>
      <c r="HK19" s="117">
        <f t="shared" si="38"/>
        <v>0</v>
      </c>
      <c r="HL19" s="117">
        <f t="shared" si="39"/>
        <v>0</v>
      </c>
    </row>
    <row r="20" spans="2:220" x14ac:dyDescent="0.25">
      <c r="L20" s="120"/>
    </row>
    <row r="22" spans="2:220" x14ac:dyDescent="0.25">
      <c r="B22" s="1" t="s">
        <v>369</v>
      </c>
      <c r="C22" s="21"/>
      <c r="D22" s="21"/>
      <c r="E22" s="21"/>
      <c r="M22" s="1" t="s">
        <v>369</v>
      </c>
      <c r="N22" s="21"/>
      <c r="O22" s="21"/>
      <c r="P22" s="21"/>
      <c r="X22" s="1" t="s">
        <v>369</v>
      </c>
      <c r="Y22" s="21"/>
      <c r="Z22" s="21"/>
      <c r="AA22" s="21"/>
      <c r="AI22" s="1" t="s">
        <v>369</v>
      </c>
      <c r="AJ22" s="21"/>
      <c r="AK22" s="21"/>
      <c r="AL22" s="21"/>
      <c r="AT22" s="1" t="s">
        <v>369</v>
      </c>
      <c r="AU22" s="21"/>
      <c r="AV22" s="21"/>
      <c r="AW22" s="21"/>
      <c r="BE22" s="1" t="s">
        <v>369</v>
      </c>
      <c r="BF22" s="21"/>
      <c r="BG22" s="21"/>
      <c r="BH22" s="21"/>
      <c r="BP22" s="1" t="s">
        <v>369</v>
      </c>
      <c r="BQ22" s="21"/>
      <c r="BR22" s="21"/>
      <c r="BS22" s="21"/>
      <c r="CA22" s="1" t="s">
        <v>369</v>
      </c>
      <c r="CB22" s="21"/>
      <c r="CC22" s="21"/>
      <c r="CD22" s="21"/>
      <c r="CL22" s="1" t="s">
        <v>369</v>
      </c>
      <c r="CM22" s="21"/>
      <c r="CN22" s="21"/>
      <c r="CO22" s="21"/>
      <c r="CW22" s="1" t="s">
        <v>369</v>
      </c>
      <c r="CX22" s="21"/>
      <c r="CY22" s="21"/>
      <c r="CZ22" s="21"/>
      <c r="DH22" s="1" t="s">
        <v>369</v>
      </c>
      <c r="DI22" s="21"/>
      <c r="DJ22" s="21"/>
      <c r="DK22" s="21"/>
      <c r="DS22" s="1" t="s">
        <v>369</v>
      </c>
      <c r="DT22" s="21"/>
      <c r="DU22" s="21"/>
      <c r="DV22" s="21"/>
      <c r="ED22" s="1" t="s">
        <v>369</v>
      </c>
      <c r="EE22" s="21"/>
      <c r="EF22" s="21"/>
      <c r="EG22" s="21"/>
      <c r="EO22" s="1" t="s">
        <v>369</v>
      </c>
      <c r="EP22" s="21"/>
      <c r="EQ22" s="21"/>
      <c r="ER22" s="21"/>
      <c r="EZ22" s="1" t="s">
        <v>369</v>
      </c>
      <c r="FA22" s="21"/>
      <c r="FB22" s="21"/>
      <c r="FC22" s="21"/>
      <c r="FK22" s="1" t="s">
        <v>369</v>
      </c>
      <c r="FL22" s="21"/>
      <c r="FM22" s="21"/>
      <c r="FN22" s="21"/>
      <c r="FV22" s="1" t="s">
        <v>369</v>
      </c>
      <c r="FW22" s="21"/>
      <c r="FX22" s="21"/>
      <c r="FY22" s="21"/>
      <c r="GG22" s="1" t="s">
        <v>369</v>
      </c>
      <c r="GH22" s="21"/>
      <c r="GI22" s="21"/>
      <c r="GJ22" s="21"/>
      <c r="GR22" s="1" t="s">
        <v>369</v>
      </c>
      <c r="GS22" s="21"/>
      <c r="GT22" s="21"/>
      <c r="GU22" s="21"/>
      <c r="HC22" s="1" t="s">
        <v>369</v>
      </c>
      <c r="HD22" s="21"/>
      <c r="HE22" s="21"/>
      <c r="HF22" s="21"/>
    </row>
    <row r="23" spans="2:220" ht="15.75" thickBot="1" x14ac:dyDescent="0.3">
      <c r="B23" s="1"/>
      <c r="C23" s="21"/>
      <c r="D23" s="21"/>
      <c r="E23" s="21"/>
      <c r="M23" s="1"/>
      <c r="N23" s="21"/>
      <c r="O23" s="21"/>
      <c r="P23" s="21"/>
      <c r="X23" s="1"/>
      <c r="Y23" s="21"/>
      <c r="Z23" s="21"/>
      <c r="AA23" s="21"/>
      <c r="AI23" s="1"/>
      <c r="AJ23" s="21"/>
      <c r="AK23" s="21"/>
      <c r="AL23" s="21"/>
      <c r="AT23" s="1"/>
      <c r="AU23" s="21"/>
      <c r="AV23" s="21"/>
      <c r="AW23" s="21"/>
      <c r="BE23" s="1"/>
      <c r="BF23" s="21"/>
      <c r="BG23" s="21"/>
      <c r="BH23" s="21"/>
      <c r="BP23" s="1"/>
      <c r="BQ23" s="21"/>
      <c r="BR23" s="21"/>
      <c r="BS23" s="21"/>
      <c r="CA23" s="1"/>
      <c r="CB23" s="21"/>
      <c r="CC23" s="21"/>
      <c r="CD23" s="21"/>
      <c r="CL23" s="1"/>
      <c r="CM23" s="21"/>
      <c r="CN23" s="21"/>
      <c r="CO23" s="21"/>
      <c r="CW23" s="1"/>
      <c r="CX23" s="21"/>
      <c r="CY23" s="21"/>
      <c r="CZ23" s="21"/>
      <c r="DH23" s="1"/>
      <c r="DI23" s="21"/>
      <c r="DJ23" s="21"/>
      <c r="DK23" s="21"/>
      <c r="DS23" s="1"/>
      <c r="DT23" s="21"/>
      <c r="DU23" s="21"/>
      <c r="DV23" s="21"/>
      <c r="ED23" s="1"/>
      <c r="EE23" s="21"/>
      <c r="EF23" s="21"/>
      <c r="EG23" s="21"/>
      <c r="EO23" s="1"/>
      <c r="EP23" s="21"/>
      <c r="EQ23" s="21"/>
      <c r="ER23" s="21"/>
      <c r="EZ23" s="1"/>
      <c r="FA23" s="21"/>
      <c r="FB23" s="21"/>
      <c r="FC23" s="21"/>
      <c r="FK23" s="1"/>
      <c r="FL23" s="21"/>
      <c r="FM23" s="21"/>
      <c r="FN23" s="21"/>
      <c r="FV23" s="1"/>
      <c r="FW23" s="21"/>
      <c r="FX23" s="21"/>
      <c r="FY23" s="21"/>
      <c r="GG23" s="1"/>
      <c r="GH23" s="21"/>
      <c r="GI23" s="21"/>
      <c r="GJ23" s="21"/>
      <c r="GR23" s="1"/>
      <c r="GS23" s="21"/>
      <c r="GT23" s="21"/>
      <c r="GU23" s="21"/>
      <c r="HC23" s="1"/>
      <c r="HD23" s="21"/>
      <c r="HE23" s="21"/>
      <c r="HF23" s="21"/>
    </row>
    <row r="24" spans="2:220" ht="15.75" thickBot="1" x14ac:dyDescent="0.3">
      <c r="B24" s="18" t="s">
        <v>353</v>
      </c>
      <c r="C24" s="3" t="s">
        <v>481</v>
      </c>
      <c r="D24" s="21"/>
      <c r="E24" s="21"/>
      <c r="M24" s="18" t="s">
        <v>353</v>
      </c>
      <c r="N24" s="3" t="s">
        <v>481</v>
      </c>
      <c r="O24" s="21"/>
      <c r="P24" s="21"/>
      <c r="X24" s="18" t="s">
        <v>353</v>
      </c>
      <c r="Y24" s="3" t="s">
        <v>481</v>
      </c>
      <c r="Z24" s="21"/>
      <c r="AA24" s="21"/>
      <c r="AI24" s="18" t="s">
        <v>353</v>
      </c>
      <c r="AJ24" s="3" t="s">
        <v>481</v>
      </c>
      <c r="AK24" s="21"/>
      <c r="AL24" s="21"/>
      <c r="AT24" s="18" t="s">
        <v>353</v>
      </c>
      <c r="AU24" s="3" t="s">
        <v>481</v>
      </c>
      <c r="AV24" s="21"/>
      <c r="AW24" s="21"/>
      <c r="BE24" s="18" t="s">
        <v>353</v>
      </c>
      <c r="BF24" s="3" t="s">
        <v>481</v>
      </c>
      <c r="BG24" s="21"/>
      <c r="BH24" s="21"/>
      <c r="BP24" s="18" t="s">
        <v>353</v>
      </c>
      <c r="BQ24" s="3" t="s">
        <v>481</v>
      </c>
      <c r="BR24" s="21"/>
      <c r="BS24" s="21"/>
      <c r="CA24" s="18" t="s">
        <v>353</v>
      </c>
      <c r="CB24" s="3" t="s">
        <v>481</v>
      </c>
      <c r="CC24" s="21"/>
      <c r="CD24" s="21"/>
      <c r="CL24" s="18" t="s">
        <v>353</v>
      </c>
      <c r="CM24" s="3" t="s">
        <v>481</v>
      </c>
      <c r="CN24" s="21"/>
      <c r="CO24" s="21"/>
      <c r="CW24" s="18" t="s">
        <v>353</v>
      </c>
      <c r="CX24" s="3" t="s">
        <v>481</v>
      </c>
      <c r="CY24" s="21"/>
      <c r="CZ24" s="21"/>
      <c r="DH24" s="18" t="s">
        <v>353</v>
      </c>
      <c r="DI24" s="3" t="s">
        <v>481</v>
      </c>
      <c r="DJ24" s="21"/>
      <c r="DK24" s="21"/>
      <c r="DS24" s="18" t="s">
        <v>353</v>
      </c>
      <c r="DT24" s="3" t="s">
        <v>481</v>
      </c>
      <c r="DU24" s="21"/>
      <c r="DV24" s="21"/>
      <c r="ED24" s="18" t="s">
        <v>353</v>
      </c>
      <c r="EE24" s="3" t="s">
        <v>481</v>
      </c>
      <c r="EF24" s="21"/>
      <c r="EG24" s="21"/>
      <c r="EO24" s="18" t="s">
        <v>353</v>
      </c>
      <c r="EP24" s="3" t="s">
        <v>481</v>
      </c>
      <c r="EQ24" s="21"/>
      <c r="ER24" s="21"/>
      <c r="EZ24" s="18" t="s">
        <v>353</v>
      </c>
      <c r="FA24" s="3" t="s">
        <v>481</v>
      </c>
      <c r="FB24" s="21"/>
      <c r="FC24" s="21"/>
      <c r="FK24" s="18" t="s">
        <v>353</v>
      </c>
      <c r="FL24" s="3" t="s">
        <v>481</v>
      </c>
      <c r="FM24" s="21"/>
      <c r="FN24" s="21"/>
      <c r="FV24" s="18" t="s">
        <v>353</v>
      </c>
      <c r="FW24" s="3" t="s">
        <v>481</v>
      </c>
      <c r="FX24" s="21"/>
      <c r="FY24" s="21"/>
      <c r="GG24" s="18" t="s">
        <v>353</v>
      </c>
      <c r="GH24" s="3" t="s">
        <v>481</v>
      </c>
      <c r="GI24" s="21"/>
      <c r="GJ24" s="21"/>
      <c r="GR24" s="18" t="s">
        <v>353</v>
      </c>
      <c r="GS24" s="3" t="s">
        <v>481</v>
      </c>
      <c r="GT24" s="21"/>
      <c r="GU24" s="21"/>
      <c r="HC24" s="18" t="s">
        <v>353</v>
      </c>
      <c r="HD24" s="3" t="s">
        <v>481</v>
      </c>
      <c r="HE24" s="21"/>
      <c r="HF24" s="21"/>
    </row>
    <row r="25" spans="2:220" ht="15.75" thickBot="1" x14ac:dyDescent="0.3">
      <c r="B25" s="110">
        <v>1</v>
      </c>
      <c r="C25" s="111"/>
      <c r="D25"/>
      <c r="E25"/>
      <c r="M25" s="110">
        <v>1</v>
      </c>
      <c r="N25" s="111"/>
      <c r="O25"/>
      <c r="P25"/>
      <c r="X25" s="110">
        <v>1</v>
      </c>
      <c r="Y25" s="111"/>
      <c r="Z25"/>
      <c r="AA25"/>
      <c r="AI25" s="110">
        <v>1</v>
      </c>
      <c r="AJ25" s="111"/>
      <c r="AK25"/>
      <c r="AL25"/>
      <c r="AT25" s="110">
        <v>1</v>
      </c>
      <c r="AU25" s="111"/>
      <c r="AV25"/>
      <c r="AW25"/>
      <c r="BE25" s="110">
        <v>1</v>
      </c>
      <c r="BF25" s="111"/>
      <c r="BG25"/>
      <c r="BH25"/>
      <c r="BP25" s="110">
        <v>1</v>
      </c>
      <c r="BQ25" s="111"/>
      <c r="BR25"/>
      <c r="BS25"/>
      <c r="CA25" s="110">
        <v>1</v>
      </c>
      <c r="CB25" s="111"/>
      <c r="CC25"/>
      <c r="CD25"/>
      <c r="CL25" s="110">
        <v>1</v>
      </c>
      <c r="CM25" s="111"/>
      <c r="CN25"/>
      <c r="CO25"/>
      <c r="CW25" s="110">
        <v>1</v>
      </c>
      <c r="CX25" s="111"/>
      <c r="CY25"/>
      <c r="CZ25"/>
      <c r="DH25" s="110">
        <v>1</v>
      </c>
      <c r="DI25" s="111"/>
      <c r="DJ25"/>
      <c r="DK25"/>
      <c r="DS25" s="110">
        <v>1</v>
      </c>
      <c r="DT25" s="111"/>
      <c r="DU25"/>
      <c r="DV25"/>
      <c r="ED25" s="110">
        <v>1</v>
      </c>
      <c r="EE25" s="111"/>
      <c r="EF25"/>
      <c r="EG25"/>
      <c r="EO25" s="110">
        <v>1</v>
      </c>
      <c r="EP25" s="111"/>
      <c r="EQ25"/>
      <c r="ER25"/>
      <c r="EZ25" s="110">
        <v>1</v>
      </c>
      <c r="FA25" s="111"/>
      <c r="FB25"/>
      <c r="FC25"/>
      <c r="FK25" s="110">
        <v>1</v>
      </c>
      <c r="FL25" s="111"/>
      <c r="FM25"/>
      <c r="FN25"/>
      <c r="FV25" s="110">
        <v>1</v>
      </c>
      <c r="FW25" s="111"/>
      <c r="FX25"/>
      <c r="FY25"/>
      <c r="GG25" s="110">
        <v>1</v>
      </c>
      <c r="GH25" s="111"/>
      <c r="GI25"/>
      <c r="GJ25"/>
      <c r="GR25" s="110">
        <v>1</v>
      </c>
      <c r="GS25" s="111"/>
      <c r="GT25"/>
      <c r="GU25"/>
      <c r="HC25" s="110">
        <v>1</v>
      </c>
      <c r="HD25" s="111"/>
      <c r="HE25"/>
      <c r="HF25"/>
    </row>
    <row r="26" spans="2:220" ht="15.75" thickBot="1" x14ac:dyDescent="0.3">
      <c r="B26" s="166"/>
      <c r="C26" s="167"/>
      <c r="D26"/>
      <c r="E26"/>
      <c r="M26" s="166"/>
      <c r="N26" s="167"/>
      <c r="O26"/>
      <c r="P26"/>
      <c r="X26" s="166"/>
      <c r="Y26" s="167"/>
      <c r="Z26"/>
      <c r="AA26"/>
      <c r="AI26" s="166"/>
      <c r="AJ26" s="167"/>
      <c r="AK26"/>
      <c r="AL26"/>
      <c r="AT26" s="166"/>
      <c r="AU26" s="167"/>
      <c r="AV26"/>
      <c r="AW26"/>
      <c r="BE26" s="166"/>
      <c r="BF26" s="167"/>
      <c r="BG26"/>
      <c r="BH26"/>
      <c r="BP26" s="166"/>
      <c r="BQ26" s="167"/>
      <c r="BR26"/>
      <c r="BS26"/>
      <c r="CA26" s="166"/>
      <c r="CB26" s="167"/>
      <c r="CC26"/>
      <c r="CD26"/>
      <c r="CL26" s="166"/>
      <c r="CM26" s="167"/>
      <c r="CN26"/>
      <c r="CO26"/>
      <c r="CW26" s="166"/>
      <c r="CX26" s="167"/>
      <c r="CY26"/>
      <c r="CZ26"/>
      <c r="DH26" s="166"/>
      <c r="DI26" s="167"/>
      <c r="DJ26"/>
      <c r="DK26"/>
      <c r="DS26" s="166"/>
      <c r="DT26" s="167"/>
      <c r="DU26"/>
      <c r="DV26"/>
      <c r="ED26" s="166"/>
      <c r="EE26" s="167"/>
      <c r="EF26"/>
      <c r="EG26"/>
      <c r="EO26" s="166"/>
      <c r="EP26" s="167"/>
      <c r="EQ26"/>
      <c r="ER26"/>
      <c r="EZ26" s="166"/>
      <c r="FA26" s="167"/>
      <c r="FB26"/>
      <c r="FC26"/>
      <c r="FK26" s="166"/>
      <c r="FL26" s="167"/>
      <c r="FM26"/>
      <c r="FN26"/>
      <c r="FV26" s="166"/>
      <c r="FW26" s="167"/>
      <c r="FX26"/>
      <c r="FY26"/>
      <c r="GG26" s="166"/>
      <c r="GH26" s="167"/>
      <c r="GI26"/>
      <c r="GJ26"/>
      <c r="GR26" s="166"/>
      <c r="GS26" s="167"/>
      <c r="GT26"/>
      <c r="GU26"/>
      <c r="HC26" s="166"/>
      <c r="HD26" s="167"/>
      <c r="HE26"/>
      <c r="HF26"/>
    </row>
    <row r="27" spans="2:220" ht="15.75" thickBot="1" x14ac:dyDescent="0.3">
      <c r="B27" s="18" t="s">
        <v>370</v>
      </c>
      <c r="C27" s="18" t="s">
        <v>371</v>
      </c>
      <c r="D27" s="18" t="s">
        <v>372</v>
      </c>
      <c r="E27" s="18" t="s">
        <v>6</v>
      </c>
      <c r="M27" s="18" t="s">
        <v>370</v>
      </c>
      <c r="N27" s="18" t="s">
        <v>371</v>
      </c>
      <c r="O27" s="18" t="s">
        <v>372</v>
      </c>
      <c r="P27" s="18" t="s">
        <v>6</v>
      </c>
      <c r="X27" s="18" t="s">
        <v>370</v>
      </c>
      <c r="Y27" s="18" t="s">
        <v>371</v>
      </c>
      <c r="Z27" s="18" t="s">
        <v>372</v>
      </c>
      <c r="AA27" s="18" t="s">
        <v>6</v>
      </c>
      <c r="AI27" s="18" t="s">
        <v>370</v>
      </c>
      <c r="AJ27" s="18" t="s">
        <v>371</v>
      </c>
      <c r="AK27" s="18" t="s">
        <v>372</v>
      </c>
      <c r="AL27" s="18" t="s">
        <v>6</v>
      </c>
      <c r="AT27" s="18" t="s">
        <v>370</v>
      </c>
      <c r="AU27" s="18" t="s">
        <v>371</v>
      </c>
      <c r="AV27" s="18" t="s">
        <v>372</v>
      </c>
      <c r="AW27" s="18" t="s">
        <v>6</v>
      </c>
      <c r="BE27" s="18" t="s">
        <v>370</v>
      </c>
      <c r="BF27" s="18" t="s">
        <v>371</v>
      </c>
      <c r="BG27" s="18" t="s">
        <v>372</v>
      </c>
      <c r="BH27" s="18" t="s">
        <v>6</v>
      </c>
      <c r="BP27" s="18" t="s">
        <v>370</v>
      </c>
      <c r="BQ27" s="18" t="s">
        <v>371</v>
      </c>
      <c r="BR27" s="18" t="s">
        <v>372</v>
      </c>
      <c r="BS27" s="18" t="s">
        <v>6</v>
      </c>
      <c r="CA27" s="18" t="s">
        <v>370</v>
      </c>
      <c r="CB27" s="18" t="s">
        <v>371</v>
      </c>
      <c r="CC27" s="18" t="s">
        <v>372</v>
      </c>
      <c r="CD27" s="18" t="s">
        <v>6</v>
      </c>
      <c r="CL27" s="18" t="s">
        <v>370</v>
      </c>
      <c r="CM27" s="18" t="s">
        <v>371</v>
      </c>
      <c r="CN27" s="18" t="s">
        <v>372</v>
      </c>
      <c r="CO27" s="18" t="s">
        <v>6</v>
      </c>
      <c r="CW27" s="18" t="s">
        <v>370</v>
      </c>
      <c r="CX27" s="18" t="s">
        <v>371</v>
      </c>
      <c r="CY27" s="18" t="s">
        <v>372</v>
      </c>
      <c r="CZ27" s="18" t="s">
        <v>6</v>
      </c>
      <c r="DH27" s="18" t="s">
        <v>370</v>
      </c>
      <c r="DI27" s="18" t="s">
        <v>371</v>
      </c>
      <c r="DJ27" s="18" t="s">
        <v>372</v>
      </c>
      <c r="DK27" s="18" t="s">
        <v>6</v>
      </c>
      <c r="DS27" s="18" t="s">
        <v>370</v>
      </c>
      <c r="DT27" s="18" t="s">
        <v>371</v>
      </c>
      <c r="DU27" s="18" t="s">
        <v>372</v>
      </c>
      <c r="DV27" s="18" t="s">
        <v>6</v>
      </c>
      <c r="ED27" s="18" t="s">
        <v>370</v>
      </c>
      <c r="EE27" s="18" t="s">
        <v>371</v>
      </c>
      <c r="EF27" s="18" t="s">
        <v>372</v>
      </c>
      <c r="EG27" s="18" t="s">
        <v>6</v>
      </c>
      <c r="EO27" s="18" t="s">
        <v>370</v>
      </c>
      <c r="EP27" s="18" t="s">
        <v>371</v>
      </c>
      <c r="EQ27" s="18" t="s">
        <v>372</v>
      </c>
      <c r="ER27" s="18" t="s">
        <v>6</v>
      </c>
      <c r="EZ27" s="18" t="s">
        <v>370</v>
      </c>
      <c r="FA27" s="18" t="s">
        <v>371</v>
      </c>
      <c r="FB27" s="18" t="s">
        <v>372</v>
      </c>
      <c r="FC27" s="18" t="s">
        <v>6</v>
      </c>
      <c r="FK27" s="18" t="s">
        <v>370</v>
      </c>
      <c r="FL27" s="18" t="s">
        <v>371</v>
      </c>
      <c r="FM27" s="18" t="s">
        <v>372</v>
      </c>
      <c r="FN27" s="18" t="s">
        <v>6</v>
      </c>
      <c r="FV27" s="18" t="s">
        <v>370</v>
      </c>
      <c r="FW27" s="18" t="s">
        <v>371</v>
      </c>
      <c r="FX27" s="18" t="s">
        <v>372</v>
      </c>
      <c r="FY27" s="18" t="s">
        <v>6</v>
      </c>
      <c r="GG27" s="18" t="s">
        <v>370</v>
      </c>
      <c r="GH27" s="18" t="s">
        <v>371</v>
      </c>
      <c r="GI27" s="18" t="s">
        <v>372</v>
      </c>
      <c r="GJ27" s="18" t="s">
        <v>6</v>
      </c>
      <c r="GR27" s="18" t="s">
        <v>370</v>
      </c>
      <c r="GS27" s="18" t="s">
        <v>371</v>
      </c>
      <c r="GT27" s="18" t="s">
        <v>372</v>
      </c>
      <c r="GU27" s="18" t="s">
        <v>6</v>
      </c>
      <c r="HC27" s="18" t="s">
        <v>370</v>
      </c>
      <c r="HD27" s="18" t="s">
        <v>371</v>
      </c>
      <c r="HE27" s="18" t="s">
        <v>372</v>
      </c>
      <c r="HF27" s="18" t="s">
        <v>6</v>
      </c>
    </row>
    <row r="28" spans="2:220" x14ac:dyDescent="0.25">
      <c r="B28" s="318" t="s">
        <v>373</v>
      </c>
      <c r="C28" s="58" t="s">
        <v>374</v>
      </c>
      <c r="D28" s="121"/>
      <c r="E28" s="134" t="str">
        <f>+IF(D28="","",VLOOKUP(D28,Parámetros!$B$100:$C$116,2,0))</f>
        <v/>
      </c>
      <c r="M28" s="318" t="s">
        <v>373</v>
      </c>
      <c r="N28" s="58" t="s">
        <v>374</v>
      </c>
      <c r="O28" s="212"/>
      <c r="P28" s="134" t="str">
        <f>+IF(O28="","",VLOOKUP(O28,Parámetros!$B$100:$C$116,2,0))</f>
        <v/>
      </c>
      <c r="X28" s="318" t="s">
        <v>373</v>
      </c>
      <c r="Y28" s="58" t="s">
        <v>374</v>
      </c>
      <c r="Z28" s="212"/>
      <c r="AA28" s="134" t="str">
        <f>+IF(Z28="","",VLOOKUP(Z28,Parámetros!$B$100:$C$116,2,0))</f>
        <v/>
      </c>
      <c r="AI28" s="318" t="s">
        <v>373</v>
      </c>
      <c r="AJ28" s="58" t="s">
        <v>374</v>
      </c>
      <c r="AK28" s="212"/>
      <c r="AL28" s="134" t="str">
        <f>+IF(AK28="","",VLOOKUP(AK28,Parámetros!$B$100:$C$116,2,0))</f>
        <v/>
      </c>
      <c r="AT28" s="318" t="s">
        <v>373</v>
      </c>
      <c r="AU28" s="58" t="s">
        <v>374</v>
      </c>
      <c r="AV28" s="212"/>
      <c r="AW28" s="134" t="str">
        <f>+IF(AV28="","",VLOOKUP(AV28,Parámetros!$B$100:$C$116,2,0))</f>
        <v/>
      </c>
      <c r="BE28" s="318" t="s">
        <v>373</v>
      </c>
      <c r="BF28" s="58" t="s">
        <v>374</v>
      </c>
      <c r="BG28" s="212"/>
      <c r="BH28" s="134" t="str">
        <f>+IF(BG28="","",VLOOKUP(BG28,Parámetros!$B$100:$C$116,2,0))</f>
        <v/>
      </c>
      <c r="BP28" s="318" t="s">
        <v>373</v>
      </c>
      <c r="BQ28" s="58" t="s">
        <v>374</v>
      </c>
      <c r="BR28" s="212"/>
      <c r="BS28" s="134" t="str">
        <f>+IF(BR28="","",VLOOKUP(BR28,Parámetros!$B$100:$C$116,2,0))</f>
        <v/>
      </c>
      <c r="CA28" s="318" t="s">
        <v>373</v>
      </c>
      <c r="CB28" s="58" t="s">
        <v>374</v>
      </c>
      <c r="CC28" s="212"/>
      <c r="CD28" s="134" t="str">
        <f>+IF(CC28="","",VLOOKUP(CC28,Parámetros!$B$100:$C$116,2,0))</f>
        <v/>
      </c>
      <c r="CL28" s="318" t="s">
        <v>373</v>
      </c>
      <c r="CM28" s="58" t="s">
        <v>374</v>
      </c>
      <c r="CN28" s="212"/>
      <c r="CO28" s="134" t="str">
        <f>+IF(CN28="","",VLOOKUP(CN28,Parámetros!$B$100:$C$116,2,0))</f>
        <v/>
      </c>
      <c r="CW28" s="318" t="s">
        <v>373</v>
      </c>
      <c r="CX28" s="58" t="s">
        <v>374</v>
      </c>
      <c r="CY28" s="212"/>
      <c r="CZ28" s="134" t="str">
        <f>+IF(CY28="","",VLOOKUP(CY28,Parámetros!$B$100:$C$116,2,0))</f>
        <v/>
      </c>
      <c r="DH28" s="318" t="s">
        <v>373</v>
      </c>
      <c r="DI28" s="58" t="s">
        <v>374</v>
      </c>
      <c r="DJ28" s="212"/>
      <c r="DK28" s="134" t="str">
        <f>+IF(DJ28="","",VLOOKUP(DJ28,Parámetros!$B$100:$C$116,2,0))</f>
        <v/>
      </c>
      <c r="DS28" s="318" t="s">
        <v>373</v>
      </c>
      <c r="DT28" s="58" t="s">
        <v>374</v>
      </c>
      <c r="DU28" s="212"/>
      <c r="DV28" s="134" t="str">
        <f>+IF(DU28="","",VLOOKUP(DU28,Parámetros!$B$100:$C$116,2,0))</f>
        <v/>
      </c>
      <c r="ED28" s="318" t="s">
        <v>373</v>
      </c>
      <c r="EE28" s="58" t="s">
        <v>374</v>
      </c>
      <c r="EF28" s="212"/>
      <c r="EG28" s="134" t="str">
        <f>+IF(EF28="","",VLOOKUP(EF28,Parámetros!$B$100:$C$116,2,0))</f>
        <v/>
      </c>
      <c r="EO28" s="318" t="s">
        <v>373</v>
      </c>
      <c r="EP28" s="58" t="s">
        <v>374</v>
      </c>
      <c r="EQ28" s="212"/>
      <c r="ER28" s="134" t="str">
        <f>+IF(EQ28="","",VLOOKUP(EQ28,Parámetros!$B$100:$C$116,2,0))</f>
        <v/>
      </c>
      <c r="EZ28" s="318" t="s">
        <v>373</v>
      </c>
      <c r="FA28" s="58" t="s">
        <v>374</v>
      </c>
      <c r="FB28" s="212"/>
      <c r="FC28" s="134" t="str">
        <f>+IF(FB28="","",VLOOKUP(FB28,Parámetros!$B$100:$C$116,2,0))</f>
        <v/>
      </c>
      <c r="FK28" s="318" t="s">
        <v>373</v>
      </c>
      <c r="FL28" s="58" t="s">
        <v>374</v>
      </c>
      <c r="FM28" s="212"/>
      <c r="FN28" s="134" t="str">
        <f>+IF(FM28="","",VLOOKUP(FM28,Parámetros!$B$100:$C$116,2,0))</f>
        <v/>
      </c>
      <c r="FV28" s="318" t="s">
        <v>373</v>
      </c>
      <c r="FW28" s="58" t="s">
        <v>374</v>
      </c>
      <c r="FX28" s="212"/>
      <c r="FY28" s="134" t="str">
        <f>+IF(FX28="","",VLOOKUP(FX28,Parámetros!$B$100:$C$116,2,0))</f>
        <v/>
      </c>
      <c r="GG28" s="318" t="s">
        <v>373</v>
      </c>
      <c r="GH28" s="58" t="s">
        <v>374</v>
      </c>
      <c r="GI28" s="212"/>
      <c r="GJ28" s="134" t="str">
        <f>+IF(GI28="","",VLOOKUP(GI28,Parámetros!$B$100:$C$116,2,0))</f>
        <v/>
      </c>
      <c r="GR28" s="318" t="s">
        <v>373</v>
      </c>
      <c r="GS28" s="58" t="s">
        <v>374</v>
      </c>
      <c r="GT28" s="212"/>
      <c r="GU28" s="134" t="str">
        <f>+IF(GT28="","",VLOOKUP(GT28,Parámetros!$B$100:$C$116,2,0))</f>
        <v/>
      </c>
      <c r="HC28" s="318" t="s">
        <v>373</v>
      </c>
      <c r="HD28" s="58" t="s">
        <v>374</v>
      </c>
      <c r="HE28" s="212"/>
      <c r="HF28" s="134" t="str">
        <f>+IF(HE28="","",VLOOKUP(HE28,Parámetros!$B$100:$C$116,2,0))</f>
        <v/>
      </c>
    </row>
    <row r="29" spans="2:220" ht="30" x14ac:dyDescent="0.25">
      <c r="B29" s="319"/>
      <c r="C29" s="56" t="s">
        <v>376</v>
      </c>
      <c r="D29" s="122"/>
      <c r="E29" s="134" t="str">
        <f>+IF(D29="","",VLOOKUP(D29,Parámetros!$B$100:$C$116,2,0))</f>
        <v/>
      </c>
      <c r="M29" s="319"/>
      <c r="N29" s="56" t="s">
        <v>376</v>
      </c>
      <c r="O29" s="213"/>
      <c r="P29" s="134" t="str">
        <f>+IF(O29="","",VLOOKUP(O29,Parámetros!$B$100:$C$116,2,0))</f>
        <v/>
      </c>
      <c r="X29" s="319"/>
      <c r="Y29" s="56" t="s">
        <v>376</v>
      </c>
      <c r="Z29" s="213"/>
      <c r="AA29" s="134" t="str">
        <f>+IF(Z29="","",VLOOKUP(Z29,Parámetros!$B$100:$C$116,2,0))</f>
        <v/>
      </c>
      <c r="AI29" s="319"/>
      <c r="AJ29" s="56" t="s">
        <v>376</v>
      </c>
      <c r="AK29" s="213"/>
      <c r="AL29" s="134" t="str">
        <f>+IF(AK29="","",VLOOKUP(AK29,Parámetros!$B$100:$C$116,2,0))</f>
        <v/>
      </c>
      <c r="AT29" s="319"/>
      <c r="AU29" s="56" t="s">
        <v>376</v>
      </c>
      <c r="AV29" s="213"/>
      <c r="AW29" s="134" t="str">
        <f>+IF(AV29="","",VLOOKUP(AV29,Parámetros!$B$100:$C$116,2,0))</f>
        <v/>
      </c>
      <c r="BE29" s="319"/>
      <c r="BF29" s="56" t="s">
        <v>376</v>
      </c>
      <c r="BG29" s="213"/>
      <c r="BH29" s="134" t="str">
        <f>+IF(BG29="","",VLOOKUP(BG29,Parámetros!$B$100:$C$116,2,0))</f>
        <v/>
      </c>
      <c r="BP29" s="319"/>
      <c r="BQ29" s="56" t="s">
        <v>376</v>
      </c>
      <c r="BR29" s="213"/>
      <c r="BS29" s="134" t="str">
        <f>+IF(BR29="","",VLOOKUP(BR29,Parámetros!$B$100:$C$116,2,0))</f>
        <v/>
      </c>
      <c r="CA29" s="319"/>
      <c r="CB29" s="56" t="s">
        <v>376</v>
      </c>
      <c r="CC29" s="213"/>
      <c r="CD29" s="134" t="str">
        <f>+IF(CC29="","",VLOOKUP(CC29,Parámetros!$B$100:$C$116,2,0))</f>
        <v/>
      </c>
      <c r="CL29" s="319"/>
      <c r="CM29" s="56" t="s">
        <v>376</v>
      </c>
      <c r="CN29" s="213"/>
      <c r="CO29" s="134" t="str">
        <f>+IF(CN29="","",VLOOKUP(CN29,Parámetros!$B$100:$C$116,2,0))</f>
        <v/>
      </c>
      <c r="CW29" s="319"/>
      <c r="CX29" s="56" t="s">
        <v>376</v>
      </c>
      <c r="CY29" s="213"/>
      <c r="CZ29" s="134" t="str">
        <f>+IF(CY29="","",VLOOKUP(CY29,Parámetros!$B$100:$C$116,2,0))</f>
        <v/>
      </c>
      <c r="DH29" s="319"/>
      <c r="DI29" s="56" t="s">
        <v>376</v>
      </c>
      <c r="DJ29" s="213"/>
      <c r="DK29" s="134" t="str">
        <f>+IF(DJ29="","",VLOOKUP(DJ29,Parámetros!$B$100:$C$116,2,0))</f>
        <v/>
      </c>
      <c r="DS29" s="319"/>
      <c r="DT29" s="56" t="s">
        <v>376</v>
      </c>
      <c r="DU29" s="213"/>
      <c r="DV29" s="134" t="str">
        <f>+IF(DU29="","",VLOOKUP(DU29,Parámetros!$B$100:$C$116,2,0))</f>
        <v/>
      </c>
      <c r="ED29" s="319"/>
      <c r="EE29" s="56" t="s">
        <v>376</v>
      </c>
      <c r="EF29" s="213"/>
      <c r="EG29" s="134" t="str">
        <f>+IF(EF29="","",VLOOKUP(EF29,Parámetros!$B$100:$C$116,2,0))</f>
        <v/>
      </c>
      <c r="EO29" s="319"/>
      <c r="EP29" s="56" t="s">
        <v>376</v>
      </c>
      <c r="EQ29" s="213"/>
      <c r="ER29" s="134" t="str">
        <f>+IF(EQ29="","",VLOOKUP(EQ29,Parámetros!$B$100:$C$116,2,0))</f>
        <v/>
      </c>
      <c r="EZ29" s="319"/>
      <c r="FA29" s="56" t="s">
        <v>376</v>
      </c>
      <c r="FB29" s="213"/>
      <c r="FC29" s="134" t="str">
        <f>+IF(FB29="","",VLOOKUP(FB29,Parámetros!$B$100:$C$116,2,0))</f>
        <v/>
      </c>
      <c r="FK29" s="319"/>
      <c r="FL29" s="56" t="s">
        <v>376</v>
      </c>
      <c r="FM29" s="213"/>
      <c r="FN29" s="134" t="str">
        <f>+IF(FM29="","",VLOOKUP(FM29,Parámetros!$B$100:$C$116,2,0))</f>
        <v/>
      </c>
      <c r="FV29" s="319"/>
      <c r="FW29" s="56" t="s">
        <v>376</v>
      </c>
      <c r="FX29" s="213"/>
      <c r="FY29" s="134" t="str">
        <f>+IF(FX29="","",VLOOKUP(FX29,Parámetros!$B$100:$C$116,2,0))</f>
        <v/>
      </c>
      <c r="GG29" s="319"/>
      <c r="GH29" s="56" t="s">
        <v>376</v>
      </c>
      <c r="GI29" s="213"/>
      <c r="GJ29" s="134" t="str">
        <f>+IF(GI29="","",VLOOKUP(GI29,Parámetros!$B$100:$C$116,2,0))</f>
        <v/>
      </c>
      <c r="GR29" s="319"/>
      <c r="GS29" s="56" t="s">
        <v>376</v>
      </c>
      <c r="GT29" s="213"/>
      <c r="GU29" s="134" t="str">
        <f>+IF(GT29="","",VLOOKUP(GT29,Parámetros!$B$100:$C$116,2,0))</f>
        <v/>
      </c>
      <c r="HC29" s="319"/>
      <c r="HD29" s="56" t="s">
        <v>376</v>
      </c>
      <c r="HE29" s="213"/>
      <c r="HF29" s="134" t="str">
        <f>+IF(HE29="","",VLOOKUP(HE29,Parámetros!$B$100:$C$116,2,0))</f>
        <v/>
      </c>
    </row>
    <row r="30" spans="2:220" ht="45" x14ac:dyDescent="0.25">
      <c r="B30" s="56" t="s">
        <v>378</v>
      </c>
      <c r="C30" s="56" t="s">
        <v>379</v>
      </c>
      <c r="D30" s="122"/>
      <c r="E30" s="134" t="str">
        <f>+IF(D30="","",VLOOKUP(D30,Parámetros!$B$100:$C$116,2,0))</f>
        <v/>
      </c>
      <c r="M30" s="56" t="s">
        <v>378</v>
      </c>
      <c r="N30" s="56" t="s">
        <v>379</v>
      </c>
      <c r="O30" s="213"/>
      <c r="P30" s="134" t="str">
        <f>+IF(O30="","",VLOOKUP(O30,Parámetros!$B$100:$C$116,2,0))</f>
        <v/>
      </c>
      <c r="X30" s="56" t="s">
        <v>378</v>
      </c>
      <c r="Y30" s="56" t="s">
        <v>379</v>
      </c>
      <c r="Z30" s="213"/>
      <c r="AA30" s="134" t="str">
        <f>+IF(Z30="","",VLOOKUP(Z30,Parámetros!$B$100:$C$116,2,0))</f>
        <v/>
      </c>
      <c r="AI30" s="56" t="s">
        <v>378</v>
      </c>
      <c r="AJ30" s="56" t="s">
        <v>379</v>
      </c>
      <c r="AK30" s="213"/>
      <c r="AL30" s="134" t="str">
        <f>+IF(AK30="","",VLOOKUP(AK30,Parámetros!$B$100:$C$116,2,0))</f>
        <v/>
      </c>
      <c r="AT30" s="56" t="s">
        <v>378</v>
      </c>
      <c r="AU30" s="56" t="s">
        <v>379</v>
      </c>
      <c r="AV30" s="213"/>
      <c r="AW30" s="134" t="str">
        <f>+IF(AV30="","",VLOOKUP(AV30,Parámetros!$B$100:$C$116,2,0))</f>
        <v/>
      </c>
      <c r="BE30" s="56" t="s">
        <v>378</v>
      </c>
      <c r="BF30" s="56" t="s">
        <v>379</v>
      </c>
      <c r="BG30" s="213"/>
      <c r="BH30" s="134" t="str">
        <f>+IF(BG30="","",VLOOKUP(BG30,Parámetros!$B$100:$C$116,2,0))</f>
        <v/>
      </c>
      <c r="BP30" s="56" t="s">
        <v>378</v>
      </c>
      <c r="BQ30" s="56" t="s">
        <v>379</v>
      </c>
      <c r="BR30" s="213"/>
      <c r="BS30" s="134" t="str">
        <f>+IF(BR30="","",VLOOKUP(BR30,Parámetros!$B$100:$C$116,2,0))</f>
        <v/>
      </c>
      <c r="CA30" s="56" t="s">
        <v>378</v>
      </c>
      <c r="CB30" s="56" t="s">
        <v>379</v>
      </c>
      <c r="CC30" s="213"/>
      <c r="CD30" s="134" t="str">
        <f>+IF(CC30="","",VLOOKUP(CC30,Parámetros!$B$100:$C$116,2,0))</f>
        <v/>
      </c>
      <c r="CL30" s="56" t="s">
        <v>378</v>
      </c>
      <c r="CM30" s="56" t="s">
        <v>379</v>
      </c>
      <c r="CN30" s="213"/>
      <c r="CO30" s="134" t="str">
        <f>+IF(CN30="","",VLOOKUP(CN30,Parámetros!$B$100:$C$116,2,0))</f>
        <v/>
      </c>
      <c r="CW30" s="56" t="s">
        <v>378</v>
      </c>
      <c r="CX30" s="56" t="s">
        <v>379</v>
      </c>
      <c r="CY30" s="213"/>
      <c r="CZ30" s="134" t="str">
        <f>+IF(CY30="","",VLOOKUP(CY30,Parámetros!$B$100:$C$116,2,0))</f>
        <v/>
      </c>
      <c r="DH30" s="56" t="s">
        <v>378</v>
      </c>
      <c r="DI30" s="56" t="s">
        <v>379</v>
      </c>
      <c r="DJ30" s="213"/>
      <c r="DK30" s="134" t="str">
        <f>+IF(DJ30="","",VLOOKUP(DJ30,Parámetros!$B$100:$C$116,2,0))</f>
        <v/>
      </c>
      <c r="DS30" s="56" t="s">
        <v>378</v>
      </c>
      <c r="DT30" s="56" t="s">
        <v>379</v>
      </c>
      <c r="DU30" s="213"/>
      <c r="DV30" s="134" t="str">
        <f>+IF(DU30="","",VLOOKUP(DU30,Parámetros!$B$100:$C$116,2,0))</f>
        <v/>
      </c>
      <c r="ED30" s="56" t="s">
        <v>378</v>
      </c>
      <c r="EE30" s="56" t="s">
        <v>379</v>
      </c>
      <c r="EF30" s="213"/>
      <c r="EG30" s="134" t="str">
        <f>+IF(EF30="","",VLOOKUP(EF30,Parámetros!$B$100:$C$116,2,0))</f>
        <v/>
      </c>
      <c r="EO30" s="56" t="s">
        <v>378</v>
      </c>
      <c r="EP30" s="56" t="s">
        <v>379</v>
      </c>
      <c r="EQ30" s="213"/>
      <c r="ER30" s="134" t="str">
        <f>+IF(EQ30="","",VLOOKUP(EQ30,Parámetros!$B$100:$C$116,2,0))</f>
        <v/>
      </c>
      <c r="EZ30" s="56" t="s">
        <v>378</v>
      </c>
      <c r="FA30" s="56" t="s">
        <v>379</v>
      </c>
      <c r="FB30" s="213"/>
      <c r="FC30" s="134" t="str">
        <f>+IF(FB30="","",VLOOKUP(FB30,Parámetros!$B$100:$C$116,2,0))</f>
        <v/>
      </c>
      <c r="FK30" s="56" t="s">
        <v>378</v>
      </c>
      <c r="FL30" s="56" t="s">
        <v>379</v>
      </c>
      <c r="FM30" s="213"/>
      <c r="FN30" s="134" t="str">
        <f>+IF(FM30="","",VLOOKUP(FM30,Parámetros!$B$100:$C$116,2,0))</f>
        <v/>
      </c>
      <c r="FV30" s="56" t="s">
        <v>378</v>
      </c>
      <c r="FW30" s="56" t="s">
        <v>379</v>
      </c>
      <c r="FX30" s="213"/>
      <c r="FY30" s="134" t="str">
        <f>+IF(FX30="","",VLOOKUP(FX30,Parámetros!$B$100:$C$116,2,0))</f>
        <v/>
      </c>
      <c r="GG30" s="56" t="s">
        <v>378</v>
      </c>
      <c r="GH30" s="56" t="s">
        <v>379</v>
      </c>
      <c r="GI30" s="213"/>
      <c r="GJ30" s="134" t="str">
        <f>+IF(GI30="","",VLOOKUP(GI30,Parámetros!$B$100:$C$116,2,0))</f>
        <v/>
      </c>
      <c r="GR30" s="56" t="s">
        <v>378</v>
      </c>
      <c r="GS30" s="56" t="s">
        <v>379</v>
      </c>
      <c r="GT30" s="213"/>
      <c r="GU30" s="134" t="str">
        <f>+IF(GT30="","",VLOOKUP(GT30,Parámetros!$B$100:$C$116,2,0))</f>
        <v/>
      </c>
      <c r="HC30" s="56" t="s">
        <v>378</v>
      </c>
      <c r="HD30" s="56" t="s">
        <v>379</v>
      </c>
      <c r="HE30" s="213"/>
      <c r="HF30" s="134" t="str">
        <f>+IF(HE30="","",VLOOKUP(HE30,Parámetros!$B$100:$C$116,2,0))</f>
        <v/>
      </c>
    </row>
    <row r="31" spans="2:220" ht="45" x14ac:dyDescent="0.25">
      <c r="B31" s="56" t="s">
        <v>381</v>
      </c>
      <c r="C31" s="56" t="s">
        <v>382</v>
      </c>
      <c r="D31" s="122"/>
      <c r="E31" s="134" t="str">
        <f>+IF(D31="","",VLOOKUP(D31,Parámetros!$B$100:$C$116,2,0))</f>
        <v/>
      </c>
      <c r="M31" s="56" t="s">
        <v>381</v>
      </c>
      <c r="N31" s="56" t="s">
        <v>382</v>
      </c>
      <c r="O31" s="213"/>
      <c r="P31" s="134" t="str">
        <f>+IF(O31="","",VLOOKUP(O31,Parámetros!$B$100:$C$116,2,0))</f>
        <v/>
      </c>
      <c r="X31" s="56" t="s">
        <v>381</v>
      </c>
      <c r="Y31" s="56" t="s">
        <v>382</v>
      </c>
      <c r="Z31" s="213"/>
      <c r="AA31" s="134" t="str">
        <f>+IF(Z31="","",VLOOKUP(Z31,Parámetros!$B$100:$C$116,2,0))</f>
        <v/>
      </c>
      <c r="AI31" s="56" t="s">
        <v>381</v>
      </c>
      <c r="AJ31" s="56" t="s">
        <v>382</v>
      </c>
      <c r="AK31" s="213"/>
      <c r="AL31" s="134" t="str">
        <f>+IF(AK31="","",VLOOKUP(AK31,Parámetros!$B$100:$C$116,2,0))</f>
        <v/>
      </c>
      <c r="AT31" s="56" t="s">
        <v>381</v>
      </c>
      <c r="AU31" s="56" t="s">
        <v>382</v>
      </c>
      <c r="AV31" s="213"/>
      <c r="AW31" s="134" t="str">
        <f>+IF(AV31="","",VLOOKUP(AV31,Parámetros!$B$100:$C$116,2,0))</f>
        <v/>
      </c>
      <c r="BE31" s="56" t="s">
        <v>381</v>
      </c>
      <c r="BF31" s="56" t="s">
        <v>382</v>
      </c>
      <c r="BG31" s="213"/>
      <c r="BH31" s="134" t="str">
        <f>+IF(BG31="","",VLOOKUP(BG31,Parámetros!$B$100:$C$116,2,0))</f>
        <v/>
      </c>
      <c r="BP31" s="56" t="s">
        <v>381</v>
      </c>
      <c r="BQ31" s="56" t="s">
        <v>382</v>
      </c>
      <c r="BR31" s="213"/>
      <c r="BS31" s="134" t="str">
        <f>+IF(BR31="","",VLOOKUP(BR31,Parámetros!$B$100:$C$116,2,0))</f>
        <v/>
      </c>
      <c r="CA31" s="56" t="s">
        <v>381</v>
      </c>
      <c r="CB31" s="56" t="s">
        <v>382</v>
      </c>
      <c r="CC31" s="213"/>
      <c r="CD31" s="134" t="str">
        <f>+IF(CC31="","",VLOOKUP(CC31,Parámetros!$B$100:$C$116,2,0))</f>
        <v/>
      </c>
      <c r="CL31" s="56" t="s">
        <v>381</v>
      </c>
      <c r="CM31" s="56" t="s">
        <v>382</v>
      </c>
      <c r="CN31" s="213"/>
      <c r="CO31" s="134" t="str">
        <f>+IF(CN31="","",VLOOKUP(CN31,Parámetros!$B$100:$C$116,2,0))</f>
        <v/>
      </c>
      <c r="CW31" s="56" t="s">
        <v>381</v>
      </c>
      <c r="CX31" s="56" t="s">
        <v>382</v>
      </c>
      <c r="CY31" s="213"/>
      <c r="CZ31" s="134" t="str">
        <f>+IF(CY31="","",VLOOKUP(CY31,Parámetros!$B$100:$C$116,2,0))</f>
        <v/>
      </c>
      <c r="DH31" s="56" t="s">
        <v>381</v>
      </c>
      <c r="DI31" s="56" t="s">
        <v>382</v>
      </c>
      <c r="DJ31" s="213"/>
      <c r="DK31" s="134" t="str">
        <f>+IF(DJ31="","",VLOOKUP(DJ31,Parámetros!$B$100:$C$116,2,0))</f>
        <v/>
      </c>
      <c r="DS31" s="56" t="s">
        <v>381</v>
      </c>
      <c r="DT31" s="56" t="s">
        <v>382</v>
      </c>
      <c r="DU31" s="213"/>
      <c r="DV31" s="134" t="str">
        <f>+IF(DU31="","",VLOOKUP(DU31,Parámetros!$B$100:$C$116,2,0))</f>
        <v/>
      </c>
      <c r="ED31" s="56" t="s">
        <v>381</v>
      </c>
      <c r="EE31" s="56" t="s">
        <v>382</v>
      </c>
      <c r="EF31" s="213"/>
      <c r="EG31" s="134" t="str">
        <f>+IF(EF31="","",VLOOKUP(EF31,Parámetros!$B$100:$C$116,2,0))</f>
        <v/>
      </c>
      <c r="EO31" s="56" t="s">
        <v>381</v>
      </c>
      <c r="EP31" s="56" t="s">
        <v>382</v>
      </c>
      <c r="EQ31" s="213"/>
      <c r="ER31" s="134" t="str">
        <f>+IF(EQ31="","",VLOOKUP(EQ31,Parámetros!$B$100:$C$116,2,0))</f>
        <v/>
      </c>
      <c r="EZ31" s="56" t="s">
        <v>381</v>
      </c>
      <c r="FA31" s="56" t="s">
        <v>382</v>
      </c>
      <c r="FB31" s="213"/>
      <c r="FC31" s="134" t="str">
        <f>+IF(FB31="","",VLOOKUP(FB31,Parámetros!$B$100:$C$116,2,0))</f>
        <v/>
      </c>
      <c r="FK31" s="56" t="s">
        <v>381</v>
      </c>
      <c r="FL31" s="56" t="s">
        <v>382</v>
      </c>
      <c r="FM31" s="213"/>
      <c r="FN31" s="134" t="str">
        <f>+IF(FM31="","",VLOOKUP(FM31,Parámetros!$B$100:$C$116,2,0))</f>
        <v/>
      </c>
      <c r="FV31" s="56" t="s">
        <v>381</v>
      </c>
      <c r="FW31" s="56" t="s">
        <v>382</v>
      </c>
      <c r="FX31" s="213"/>
      <c r="FY31" s="134" t="str">
        <f>+IF(FX31="","",VLOOKUP(FX31,Parámetros!$B$100:$C$116,2,0))</f>
        <v/>
      </c>
      <c r="GG31" s="56" t="s">
        <v>381</v>
      </c>
      <c r="GH31" s="56" t="s">
        <v>382</v>
      </c>
      <c r="GI31" s="213"/>
      <c r="GJ31" s="134" t="str">
        <f>+IF(GI31="","",VLOOKUP(GI31,Parámetros!$B$100:$C$116,2,0))</f>
        <v/>
      </c>
      <c r="GR31" s="56" t="s">
        <v>381</v>
      </c>
      <c r="GS31" s="56" t="s">
        <v>382</v>
      </c>
      <c r="GT31" s="213"/>
      <c r="GU31" s="134" t="str">
        <f>+IF(GT31="","",VLOOKUP(GT31,Parámetros!$B$100:$C$116,2,0))</f>
        <v/>
      </c>
      <c r="HC31" s="56" t="s">
        <v>381</v>
      </c>
      <c r="HD31" s="56" t="s">
        <v>382</v>
      </c>
      <c r="HE31" s="213"/>
      <c r="HF31" s="134" t="str">
        <f>+IF(HE31="","",VLOOKUP(HE31,Parámetros!$B$100:$C$116,2,0))</f>
        <v/>
      </c>
    </row>
    <row r="32" spans="2:220" ht="30" x14ac:dyDescent="0.25">
      <c r="B32" s="56" t="s">
        <v>384</v>
      </c>
      <c r="C32" s="56" t="s">
        <v>385</v>
      </c>
      <c r="D32" s="122"/>
      <c r="E32" s="134" t="str">
        <f>+IF(D32="","",VLOOKUP(D32,Parámetros!$B$100:$C$116,2,0))</f>
        <v/>
      </c>
      <c r="M32" s="56" t="s">
        <v>384</v>
      </c>
      <c r="N32" s="56" t="s">
        <v>385</v>
      </c>
      <c r="O32" s="213"/>
      <c r="P32" s="134" t="str">
        <f>+IF(O32="","",VLOOKUP(O32,Parámetros!$B$100:$C$116,2,0))</f>
        <v/>
      </c>
      <c r="X32" s="56" t="s">
        <v>384</v>
      </c>
      <c r="Y32" s="56" t="s">
        <v>385</v>
      </c>
      <c r="Z32" s="213"/>
      <c r="AA32" s="134" t="str">
        <f>+IF(Z32="","",VLOOKUP(Z32,Parámetros!$B$100:$C$116,2,0))</f>
        <v/>
      </c>
      <c r="AI32" s="56" t="s">
        <v>384</v>
      </c>
      <c r="AJ32" s="56" t="s">
        <v>385</v>
      </c>
      <c r="AK32" s="213"/>
      <c r="AL32" s="134" t="str">
        <f>+IF(AK32="","",VLOOKUP(AK32,Parámetros!$B$100:$C$116,2,0))</f>
        <v/>
      </c>
      <c r="AT32" s="56" t="s">
        <v>384</v>
      </c>
      <c r="AU32" s="56" t="s">
        <v>385</v>
      </c>
      <c r="AV32" s="213"/>
      <c r="AW32" s="134" t="str">
        <f>+IF(AV32="","",VLOOKUP(AV32,Parámetros!$B$100:$C$116,2,0))</f>
        <v/>
      </c>
      <c r="BE32" s="56" t="s">
        <v>384</v>
      </c>
      <c r="BF32" s="56" t="s">
        <v>385</v>
      </c>
      <c r="BG32" s="213"/>
      <c r="BH32" s="134" t="str">
        <f>+IF(BG32="","",VLOOKUP(BG32,Parámetros!$B$100:$C$116,2,0))</f>
        <v/>
      </c>
      <c r="BP32" s="56" t="s">
        <v>384</v>
      </c>
      <c r="BQ32" s="56" t="s">
        <v>385</v>
      </c>
      <c r="BR32" s="213"/>
      <c r="BS32" s="134" t="str">
        <f>+IF(BR32="","",VLOOKUP(BR32,Parámetros!$B$100:$C$116,2,0))</f>
        <v/>
      </c>
      <c r="CA32" s="56" t="s">
        <v>384</v>
      </c>
      <c r="CB32" s="56" t="s">
        <v>385</v>
      </c>
      <c r="CC32" s="213"/>
      <c r="CD32" s="134" t="str">
        <f>+IF(CC32="","",VLOOKUP(CC32,Parámetros!$B$100:$C$116,2,0))</f>
        <v/>
      </c>
      <c r="CL32" s="56" t="s">
        <v>384</v>
      </c>
      <c r="CM32" s="56" t="s">
        <v>385</v>
      </c>
      <c r="CN32" s="213"/>
      <c r="CO32" s="134" t="str">
        <f>+IF(CN32="","",VLOOKUP(CN32,Parámetros!$B$100:$C$116,2,0))</f>
        <v/>
      </c>
      <c r="CW32" s="56" t="s">
        <v>384</v>
      </c>
      <c r="CX32" s="56" t="s">
        <v>385</v>
      </c>
      <c r="CY32" s="213"/>
      <c r="CZ32" s="134" t="str">
        <f>+IF(CY32="","",VLOOKUP(CY32,Parámetros!$B$100:$C$116,2,0))</f>
        <v/>
      </c>
      <c r="DH32" s="56" t="s">
        <v>384</v>
      </c>
      <c r="DI32" s="56" t="s">
        <v>385</v>
      </c>
      <c r="DJ32" s="213"/>
      <c r="DK32" s="134" t="str">
        <f>+IF(DJ32="","",VLOOKUP(DJ32,Parámetros!$B$100:$C$116,2,0))</f>
        <v/>
      </c>
      <c r="DS32" s="56" t="s">
        <v>384</v>
      </c>
      <c r="DT32" s="56" t="s">
        <v>385</v>
      </c>
      <c r="DU32" s="213"/>
      <c r="DV32" s="134" t="str">
        <f>+IF(DU32="","",VLOOKUP(DU32,Parámetros!$B$100:$C$116,2,0))</f>
        <v/>
      </c>
      <c r="ED32" s="56" t="s">
        <v>384</v>
      </c>
      <c r="EE32" s="56" t="s">
        <v>385</v>
      </c>
      <c r="EF32" s="213"/>
      <c r="EG32" s="134" t="str">
        <f>+IF(EF32="","",VLOOKUP(EF32,Parámetros!$B$100:$C$116,2,0))</f>
        <v/>
      </c>
      <c r="EO32" s="56" t="s">
        <v>384</v>
      </c>
      <c r="EP32" s="56" t="s">
        <v>385</v>
      </c>
      <c r="EQ32" s="213"/>
      <c r="ER32" s="134" t="str">
        <f>+IF(EQ32="","",VLOOKUP(EQ32,Parámetros!$B$100:$C$116,2,0))</f>
        <v/>
      </c>
      <c r="EZ32" s="56" t="s">
        <v>384</v>
      </c>
      <c r="FA32" s="56" t="s">
        <v>385</v>
      </c>
      <c r="FB32" s="213"/>
      <c r="FC32" s="134" t="str">
        <f>+IF(FB32="","",VLOOKUP(FB32,Parámetros!$B$100:$C$116,2,0))</f>
        <v/>
      </c>
      <c r="FK32" s="56" t="s">
        <v>384</v>
      </c>
      <c r="FL32" s="56" t="s">
        <v>385</v>
      </c>
      <c r="FM32" s="213"/>
      <c r="FN32" s="134" t="str">
        <f>+IF(FM32="","",VLOOKUP(FM32,Parámetros!$B$100:$C$116,2,0))</f>
        <v/>
      </c>
      <c r="FV32" s="56" t="s">
        <v>384</v>
      </c>
      <c r="FW32" s="56" t="s">
        <v>385</v>
      </c>
      <c r="FX32" s="213"/>
      <c r="FY32" s="134" t="str">
        <f>+IF(FX32="","",VLOOKUP(FX32,Parámetros!$B$100:$C$116,2,0))</f>
        <v/>
      </c>
      <c r="GG32" s="56" t="s">
        <v>384</v>
      </c>
      <c r="GH32" s="56" t="s">
        <v>385</v>
      </c>
      <c r="GI32" s="213"/>
      <c r="GJ32" s="134" t="str">
        <f>+IF(GI32="","",VLOOKUP(GI32,Parámetros!$B$100:$C$116,2,0))</f>
        <v/>
      </c>
      <c r="GR32" s="56" t="s">
        <v>384</v>
      </c>
      <c r="GS32" s="56" t="s">
        <v>385</v>
      </c>
      <c r="GT32" s="213"/>
      <c r="GU32" s="134" t="str">
        <f>+IF(GT32="","",VLOOKUP(GT32,Parámetros!$B$100:$C$116,2,0))</f>
        <v/>
      </c>
      <c r="HC32" s="56" t="s">
        <v>384</v>
      </c>
      <c r="HD32" s="56" t="s">
        <v>385</v>
      </c>
      <c r="HE32" s="213"/>
      <c r="HF32" s="134" t="str">
        <f>+IF(HE32="","",VLOOKUP(HE32,Parámetros!$B$100:$C$116,2,0))</f>
        <v/>
      </c>
    </row>
    <row r="33" spans="2:214" ht="45" x14ac:dyDescent="0.25">
      <c r="B33" s="56" t="s">
        <v>387</v>
      </c>
      <c r="C33" s="56" t="s">
        <v>388</v>
      </c>
      <c r="D33" s="122"/>
      <c r="E33" s="134" t="str">
        <f>+IF(D33="","",VLOOKUP(D33,Parámetros!$B$100:$C$116,2,0))</f>
        <v/>
      </c>
      <c r="M33" s="56" t="s">
        <v>387</v>
      </c>
      <c r="N33" s="56" t="s">
        <v>388</v>
      </c>
      <c r="O33" s="213"/>
      <c r="P33" s="134" t="str">
        <f>+IF(O33="","",VLOOKUP(O33,Parámetros!$B$100:$C$116,2,0))</f>
        <v/>
      </c>
      <c r="X33" s="56" t="s">
        <v>387</v>
      </c>
      <c r="Y33" s="56" t="s">
        <v>388</v>
      </c>
      <c r="Z33" s="213"/>
      <c r="AA33" s="134" t="str">
        <f>+IF(Z33="","",VLOOKUP(Z33,Parámetros!$B$100:$C$116,2,0))</f>
        <v/>
      </c>
      <c r="AI33" s="56" t="s">
        <v>387</v>
      </c>
      <c r="AJ33" s="56" t="s">
        <v>388</v>
      </c>
      <c r="AK33" s="213"/>
      <c r="AL33" s="134" t="str">
        <f>+IF(AK33="","",VLOOKUP(AK33,Parámetros!$B$100:$C$116,2,0))</f>
        <v/>
      </c>
      <c r="AT33" s="56" t="s">
        <v>387</v>
      </c>
      <c r="AU33" s="56" t="s">
        <v>388</v>
      </c>
      <c r="AV33" s="213"/>
      <c r="AW33" s="134" t="str">
        <f>+IF(AV33="","",VLOOKUP(AV33,Parámetros!$B$100:$C$116,2,0))</f>
        <v/>
      </c>
      <c r="BE33" s="56" t="s">
        <v>387</v>
      </c>
      <c r="BF33" s="56" t="s">
        <v>388</v>
      </c>
      <c r="BG33" s="213"/>
      <c r="BH33" s="134" t="str">
        <f>+IF(BG33="","",VLOOKUP(BG33,Parámetros!$B$100:$C$116,2,0))</f>
        <v/>
      </c>
      <c r="BP33" s="56" t="s">
        <v>387</v>
      </c>
      <c r="BQ33" s="56" t="s">
        <v>388</v>
      </c>
      <c r="BR33" s="213"/>
      <c r="BS33" s="134" t="str">
        <f>+IF(BR33="","",VLOOKUP(BR33,Parámetros!$B$100:$C$116,2,0))</f>
        <v/>
      </c>
      <c r="CA33" s="56" t="s">
        <v>387</v>
      </c>
      <c r="CB33" s="56" t="s">
        <v>388</v>
      </c>
      <c r="CC33" s="213"/>
      <c r="CD33" s="134" t="str">
        <f>+IF(CC33="","",VLOOKUP(CC33,Parámetros!$B$100:$C$116,2,0))</f>
        <v/>
      </c>
      <c r="CL33" s="56" t="s">
        <v>387</v>
      </c>
      <c r="CM33" s="56" t="s">
        <v>388</v>
      </c>
      <c r="CN33" s="213"/>
      <c r="CO33" s="134" t="str">
        <f>+IF(CN33="","",VLOOKUP(CN33,Parámetros!$B$100:$C$116,2,0))</f>
        <v/>
      </c>
      <c r="CW33" s="56" t="s">
        <v>387</v>
      </c>
      <c r="CX33" s="56" t="s">
        <v>388</v>
      </c>
      <c r="CY33" s="213"/>
      <c r="CZ33" s="134" t="str">
        <f>+IF(CY33="","",VLOOKUP(CY33,Parámetros!$B$100:$C$116,2,0))</f>
        <v/>
      </c>
      <c r="DH33" s="56" t="s">
        <v>387</v>
      </c>
      <c r="DI33" s="56" t="s">
        <v>388</v>
      </c>
      <c r="DJ33" s="213"/>
      <c r="DK33" s="134" t="str">
        <f>+IF(DJ33="","",VLOOKUP(DJ33,Parámetros!$B$100:$C$116,2,0))</f>
        <v/>
      </c>
      <c r="DS33" s="56" t="s">
        <v>387</v>
      </c>
      <c r="DT33" s="56" t="s">
        <v>388</v>
      </c>
      <c r="DU33" s="213"/>
      <c r="DV33" s="134" t="str">
        <f>+IF(DU33="","",VLOOKUP(DU33,Parámetros!$B$100:$C$116,2,0))</f>
        <v/>
      </c>
      <c r="ED33" s="56" t="s">
        <v>387</v>
      </c>
      <c r="EE33" s="56" t="s">
        <v>388</v>
      </c>
      <c r="EF33" s="213"/>
      <c r="EG33" s="134" t="str">
        <f>+IF(EF33="","",VLOOKUP(EF33,Parámetros!$B$100:$C$116,2,0))</f>
        <v/>
      </c>
      <c r="EO33" s="56" t="s">
        <v>387</v>
      </c>
      <c r="EP33" s="56" t="s">
        <v>388</v>
      </c>
      <c r="EQ33" s="213"/>
      <c r="ER33" s="134" t="str">
        <f>+IF(EQ33="","",VLOOKUP(EQ33,Parámetros!$B$100:$C$116,2,0))</f>
        <v/>
      </c>
      <c r="EZ33" s="56" t="s">
        <v>387</v>
      </c>
      <c r="FA33" s="56" t="s">
        <v>388</v>
      </c>
      <c r="FB33" s="213"/>
      <c r="FC33" s="134" t="str">
        <f>+IF(FB33="","",VLOOKUP(FB33,Parámetros!$B$100:$C$116,2,0))</f>
        <v/>
      </c>
      <c r="FK33" s="56" t="s">
        <v>387</v>
      </c>
      <c r="FL33" s="56" t="s">
        <v>388</v>
      </c>
      <c r="FM33" s="213"/>
      <c r="FN33" s="134" t="str">
        <f>+IF(FM33="","",VLOOKUP(FM33,Parámetros!$B$100:$C$116,2,0))</f>
        <v/>
      </c>
      <c r="FV33" s="56" t="s">
        <v>387</v>
      </c>
      <c r="FW33" s="56" t="s">
        <v>388</v>
      </c>
      <c r="FX33" s="213"/>
      <c r="FY33" s="134" t="str">
        <f>+IF(FX33="","",VLOOKUP(FX33,Parámetros!$B$100:$C$116,2,0))</f>
        <v/>
      </c>
      <c r="GG33" s="56" t="s">
        <v>387</v>
      </c>
      <c r="GH33" s="56" t="s">
        <v>388</v>
      </c>
      <c r="GI33" s="213"/>
      <c r="GJ33" s="134" t="str">
        <f>+IF(GI33="","",VLOOKUP(GI33,Parámetros!$B$100:$C$116,2,0))</f>
        <v/>
      </c>
      <c r="GR33" s="56" t="s">
        <v>387</v>
      </c>
      <c r="GS33" s="56" t="s">
        <v>388</v>
      </c>
      <c r="GT33" s="213"/>
      <c r="GU33" s="134" t="str">
        <f>+IF(GT33="","",VLOOKUP(GT33,Parámetros!$B$100:$C$116,2,0))</f>
        <v/>
      </c>
      <c r="HC33" s="56" t="s">
        <v>387</v>
      </c>
      <c r="HD33" s="56" t="s">
        <v>388</v>
      </c>
      <c r="HE33" s="213"/>
      <c r="HF33" s="134" t="str">
        <f>+IF(HE33="","",VLOOKUP(HE33,Parámetros!$B$100:$C$116,2,0))</f>
        <v/>
      </c>
    </row>
    <row r="34" spans="2:214" ht="30.75" thickBot="1" x14ac:dyDescent="0.3">
      <c r="B34" s="57" t="s">
        <v>390</v>
      </c>
      <c r="C34" s="14" t="s">
        <v>391</v>
      </c>
      <c r="D34" s="123"/>
      <c r="E34" s="135" t="str">
        <f>+IF(D34="","",VLOOKUP(D34,Parámetros!$B$100:$C$116,2,0))</f>
        <v/>
      </c>
      <c r="M34" s="57" t="s">
        <v>390</v>
      </c>
      <c r="N34" s="14" t="s">
        <v>391</v>
      </c>
      <c r="O34" s="123"/>
      <c r="P34" s="135" t="str">
        <f>+IF(O34="","",VLOOKUP(O34,Parámetros!$B$100:$C$116,2,0))</f>
        <v/>
      </c>
      <c r="X34" s="57" t="s">
        <v>390</v>
      </c>
      <c r="Y34" s="14" t="s">
        <v>391</v>
      </c>
      <c r="Z34" s="123"/>
      <c r="AA34" s="135" t="str">
        <f>+IF(Z34="","",VLOOKUP(Z34,Parámetros!$B$100:$C$116,2,0))</f>
        <v/>
      </c>
      <c r="AI34" s="57" t="s">
        <v>390</v>
      </c>
      <c r="AJ34" s="14" t="s">
        <v>391</v>
      </c>
      <c r="AK34" s="123"/>
      <c r="AL34" s="135" t="str">
        <f>+IF(AK34="","",VLOOKUP(AK34,Parámetros!$B$100:$C$116,2,0))</f>
        <v/>
      </c>
      <c r="AT34" s="57" t="s">
        <v>390</v>
      </c>
      <c r="AU34" s="14" t="s">
        <v>391</v>
      </c>
      <c r="AV34" s="123"/>
      <c r="AW34" s="135" t="str">
        <f>+IF(AV34="","",VLOOKUP(AV34,Parámetros!$B$100:$C$116,2,0))</f>
        <v/>
      </c>
      <c r="BE34" s="57" t="s">
        <v>390</v>
      </c>
      <c r="BF34" s="14" t="s">
        <v>391</v>
      </c>
      <c r="BG34" s="123"/>
      <c r="BH34" s="135" t="str">
        <f>+IF(BG34="","",VLOOKUP(BG34,Parámetros!$B$100:$C$116,2,0))</f>
        <v/>
      </c>
      <c r="BP34" s="57" t="s">
        <v>390</v>
      </c>
      <c r="BQ34" s="14" t="s">
        <v>391</v>
      </c>
      <c r="BR34" s="123"/>
      <c r="BS34" s="135" t="str">
        <f>+IF(BR34="","",VLOOKUP(BR34,Parámetros!$B$100:$C$116,2,0))</f>
        <v/>
      </c>
      <c r="CA34" s="57" t="s">
        <v>390</v>
      </c>
      <c r="CB34" s="14" t="s">
        <v>391</v>
      </c>
      <c r="CC34" s="123"/>
      <c r="CD34" s="135" t="str">
        <f>+IF(CC34="","",VLOOKUP(CC34,Parámetros!$B$100:$C$116,2,0))</f>
        <v/>
      </c>
      <c r="CL34" s="57" t="s">
        <v>390</v>
      </c>
      <c r="CM34" s="14" t="s">
        <v>391</v>
      </c>
      <c r="CN34" s="123"/>
      <c r="CO34" s="135" t="str">
        <f>+IF(CN34="","",VLOOKUP(CN34,Parámetros!$B$100:$C$116,2,0))</f>
        <v/>
      </c>
      <c r="CW34" s="57" t="s">
        <v>390</v>
      </c>
      <c r="CX34" s="14" t="s">
        <v>391</v>
      </c>
      <c r="CY34" s="123"/>
      <c r="CZ34" s="135" t="str">
        <f>+IF(CY34="","",VLOOKUP(CY34,Parámetros!$B$100:$C$116,2,0))</f>
        <v/>
      </c>
      <c r="DH34" s="57" t="s">
        <v>390</v>
      </c>
      <c r="DI34" s="14" t="s">
        <v>391</v>
      </c>
      <c r="DJ34" s="123"/>
      <c r="DK34" s="135" t="str">
        <f>+IF(DJ34="","",VLOOKUP(DJ34,Parámetros!$B$100:$C$116,2,0))</f>
        <v/>
      </c>
      <c r="DS34" s="57" t="s">
        <v>390</v>
      </c>
      <c r="DT34" s="14" t="s">
        <v>391</v>
      </c>
      <c r="DU34" s="123"/>
      <c r="DV34" s="135" t="str">
        <f>+IF(DU34="","",VLOOKUP(DU34,Parámetros!$B$100:$C$116,2,0))</f>
        <v/>
      </c>
      <c r="ED34" s="57" t="s">
        <v>390</v>
      </c>
      <c r="EE34" s="14" t="s">
        <v>391</v>
      </c>
      <c r="EF34" s="123"/>
      <c r="EG34" s="135" t="str">
        <f>+IF(EF34="","",VLOOKUP(EF34,Parámetros!$B$100:$C$116,2,0))</f>
        <v/>
      </c>
      <c r="EO34" s="57" t="s">
        <v>390</v>
      </c>
      <c r="EP34" s="14" t="s">
        <v>391</v>
      </c>
      <c r="EQ34" s="123"/>
      <c r="ER34" s="135" t="str">
        <f>+IF(EQ34="","",VLOOKUP(EQ34,Parámetros!$B$100:$C$116,2,0))</f>
        <v/>
      </c>
      <c r="EZ34" s="57" t="s">
        <v>390</v>
      </c>
      <c r="FA34" s="14" t="s">
        <v>391</v>
      </c>
      <c r="FB34" s="123"/>
      <c r="FC34" s="135" t="str">
        <f>+IF(FB34="","",VLOOKUP(FB34,Parámetros!$B$100:$C$116,2,0))</f>
        <v/>
      </c>
      <c r="FK34" s="57" t="s">
        <v>390</v>
      </c>
      <c r="FL34" s="14" t="s">
        <v>391</v>
      </c>
      <c r="FM34" s="123"/>
      <c r="FN34" s="135" t="str">
        <f>+IF(FM34="","",VLOOKUP(FM34,Parámetros!$B$100:$C$116,2,0))</f>
        <v/>
      </c>
      <c r="FV34" s="57" t="s">
        <v>390</v>
      </c>
      <c r="FW34" s="14" t="s">
        <v>391</v>
      </c>
      <c r="FX34" s="123"/>
      <c r="FY34" s="135" t="str">
        <f>+IF(FX34="","",VLOOKUP(FX34,Parámetros!$B$100:$C$116,2,0))</f>
        <v/>
      </c>
      <c r="GG34" s="57" t="s">
        <v>390</v>
      </c>
      <c r="GH34" s="14" t="s">
        <v>391</v>
      </c>
      <c r="GI34" s="123"/>
      <c r="GJ34" s="135" t="str">
        <f>+IF(GI34="","",VLOOKUP(GI34,Parámetros!$B$100:$C$116,2,0))</f>
        <v/>
      </c>
      <c r="GR34" s="57" t="s">
        <v>390</v>
      </c>
      <c r="GS34" s="14" t="s">
        <v>391</v>
      </c>
      <c r="GT34" s="123"/>
      <c r="GU34" s="135" t="str">
        <f>+IF(GT34="","",VLOOKUP(GT34,Parámetros!$B$100:$C$116,2,0))</f>
        <v/>
      </c>
      <c r="HC34" s="57" t="s">
        <v>390</v>
      </c>
      <c r="HD34" s="14" t="s">
        <v>391</v>
      </c>
      <c r="HE34" s="123"/>
      <c r="HF34" s="135" t="str">
        <f>+IF(HE34="","",VLOOKUP(HE34,Parámetros!$B$100:$C$116,2,0))</f>
        <v/>
      </c>
    </row>
    <row r="35" spans="2:214" ht="15.75" thickBot="1" x14ac:dyDescent="0.3">
      <c r="B35" s="124" t="s">
        <v>393</v>
      </c>
      <c r="C35" s="125"/>
      <c r="D35" s="136">
        <f>+SUM(E28:E34)</f>
        <v>0</v>
      </c>
      <c r="E35" s="137"/>
      <c r="M35" s="124" t="s">
        <v>393</v>
      </c>
      <c r="N35" s="125"/>
      <c r="O35" s="136">
        <f>+SUM(P28:P34)</f>
        <v>0</v>
      </c>
      <c r="P35" s="137"/>
      <c r="X35" s="124" t="s">
        <v>393</v>
      </c>
      <c r="Y35" s="125"/>
      <c r="Z35" s="136">
        <f>+SUM(AA28:AA34)</f>
        <v>0</v>
      </c>
      <c r="AA35" s="137"/>
      <c r="AI35" s="124" t="s">
        <v>393</v>
      </c>
      <c r="AJ35" s="125"/>
      <c r="AK35" s="136">
        <f>+SUM(AL28:AL34)</f>
        <v>0</v>
      </c>
      <c r="AL35" s="137"/>
      <c r="AT35" s="124" t="s">
        <v>393</v>
      </c>
      <c r="AU35" s="125"/>
      <c r="AV35" s="136">
        <f>+SUM(AW28:AW34)</f>
        <v>0</v>
      </c>
      <c r="AW35" s="137"/>
      <c r="BE35" s="124" t="s">
        <v>393</v>
      </c>
      <c r="BF35" s="125"/>
      <c r="BG35" s="136">
        <f>+SUM(BH28:BH34)</f>
        <v>0</v>
      </c>
      <c r="BH35" s="137"/>
      <c r="BP35" s="124" t="s">
        <v>393</v>
      </c>
      <c r="BQ35" s="125"/>
      <c r="BR35" s="136">
        <f>+SUM(BS28:BS34)</f>
        <v>0</v>
      </c>
      <c r="BS35" s="137"/>
      <c r="CA35" s="124" t="s">
        <v>393</v>
      </c>
      <c r="CB35" s="125"/>
      <c r="CC35" s="136">
        <f>+SUM(CD28:CD34)</f>
        <v>0</v>
      </c>
      <c r="CD35" s="137"/>
      <c r="CL35" s="124" t="s">
        <v>393</v>
      </c>
      <c r="CM35" s="125"/>
      <c r="CN35" s="136">
        <f>+SUM(CO28:CO34)</f>
        <v>0</v>
      </c>
      <c r="CO35" s="137"/>
      <c r="CW35" s="124" t="s">
        <v>393</v>
      </c>
      <c r="CX35" s="125"/>
      <c r="CY35" s="136">
        <f>+SUM(CZ28:CZ34)</f>
        <v>0</v>
      </c>
      <c r="CZ35" s="137"/>
      <c r="DH35" s="124" t="s">
        <v>393</v>
      </c>
      <c r="DI35" s="125"/>
      <c r="DJ35" s="136">
        <f>+SUM(DK28:DK34)</f>
        <v>0</v>
      </c>
      <c r="DK35" s="137"/>
      <c r="DS35" s="124" t="s">
        <v>393</v>
      </c>
      <c r="DT35" s="125"/>
      <c r="DU35" s="136">
        <f>+SUM(DV28:DV34)</f>
        <v>0</v>
      </c>
      <c r="DV35" s="137"/>
      <c r="ED35" s="124" t="s">
        <v>393</v>
      </c>
      <c r="EE35" s="125"/>
      <c r="EF35" s="136">
        <f>+SUM(EG28:EG34)</f>
        <v>0</v>
      </c>
      <c r="EG35" s="137"/>
      <c r="EO35" s="124" t="s">
        <v>393</v>
      </c>
      <c r="EP35" s="125"/>
      <c r="EQ35" s="136">
        <f>+SUM(ER28:ER34)</f>
        <v>0</v>
      </c>
      <c r="ER35" s="137"/>
      <c r="EZ35" s="124" t="s">
        <v>393</v>
      </c>
      <c r="FA35" s="125"/>
      <c r="FB35" s="136">
        <f>+SUM(FC28:FC34)</f>
        <v>0</v>
      </c>
      <c r="FC35" s="137"/>
      <c r="FK35" s="124" t="s">
        <v>393</v>
      </c>
      <c r="FL35" s="125"/>
      <c r="FM35" s="136">
        <f>+SUM(FN28:FN34)</f>
        <v>0</v>
      </c>
      <c r="FN35" s="137"/>
      <c r="FV35" s="124" t="s">
        <v>393</v>
      </c>
      <c r="FW35" s="125"/>
      <c r="FX35" s="136">
        <f>+SUM(FY28:FY34)</f>
        <v>0</v>
      </c>
      <c r="FY35" s="137"/>
      <c r="GG35" s="124" t="s">
        <v>393</v>
      </c>
      <c r="GH35" s="125"/>
      <c r="GI35" s="136">
        <f>+SUM(GJ28:GJ34)</f>
        <v>0</v>
      </c>
      <c r="GJ35" s="137"/>
      <c r="GR35" s="124" t="s">
        <v>393</v>
      </c>
      <c r="GS35" s="125"/>
      <c r="GT35" s="136">
        <f>+SUM(GU28:GU34)</f>
        <v>0</v>
      </c>
      <c r="GU35" s="137"/>
      <c r="HC35" s="124" t="s">
        <v>393</v>
      </c>
      <c r="HD35" s="125"/>
      <c r="HE35" s="136">
        <f>+SUM(HF28:HF34)</f>
        <v>0</v>
      </c>
      <c r="HF35" s="137"/>
    </row>
    <row r="36" spans="2:214" ht="15.75" thickBot="1" x14ac:dyDescent="0.3">
      <c r="B36" s="126" t="s">
        <v>394</v>
      </c>
      <c r="C36" s="127"/>
      <c r="D36" s="138" t="str">
        <f>+IF(AND(D35&gt;=Parámetros!$C$122,D35&lt;=Parámetros!$D$122),Parámetros!$B$122,IF(AND(D35&gt;=Parámetros!$C$121,D35&lt;=Parámetros!$D$121),Parámetros!$B$121,IF(AND(D35&gt;=Parámetros!$C$120,D35&lt;=Parámetros!$D$120),Parámetros!$B$120,"Error")))</f>
        <v>Débil</v>
      </c>
      <c r="E36" s="138"/>
      <c r="M36" s="126" t="s">
        <v>394</v>
      </c>
      <c r="N36" s="127"/>
      <c r="O36" s="138" t="str">
        <f>+IF(AND(O35&gt;=Parámetros!$C$122,O35&lt;=Parámetros!$D$122),Parámetros!$B$122,IF(AND(O35&gt;=Parámetros!$C$121,O35&lt;=Parámetros!$D$121),Parámetros!$B$121,IF(AND(O35&gt;=Parámetros!$C$120,O35&lt;=Parámetros!$D$120),Parámetros!$B$120,"Error")))</f>
        <v>Débil</v>
      </c>
      <c r="P36" s="138"/>
      <c r="X36" s="126" t="s">
        <v>394</v>
      </c>
      <c r="Y36" s="127"/>
      <c r="Z36" s="138" t="str">
        <f>+IF(AND(Z35&gt;=Parámetros!$C$122,Z35&lt;=Parámetros!$D$122),Parámetros!$B$122,IF(AND(Z35&gt;=Parámetros!$C$121,Z35&lt;=Parámetros!$D$121),Parámetros!$B$121,IF(AND(Z35&gt;=Parámetros!$C$120,Z35&lt;=Parámetros!$D$120),Parámetros!$B$120,"Error")))</f>
        <v>Débil</v>
      </c>
      <c r="AA36" s="138"/>
      <c r="AI36" s="126" t="s">
        <v>394</v>
      </c>
      <c r="AJ36" s="127"/>
      <c r="AK36" s="138" t="str">
        <f>+IF(AND(AK35&gt;=Parámetros!$C$122,AK35&lt;=Parámetros!$D$122),Parámetros!$B$122,IF(AND(AK35&gt;=Parámetros!$C$121,AK35&lt;=Parámetros!$D$121),Parámetros!$B$121,IF(AND(AK35&gt;=Parámetros!$C$120,AK35&lt;=Parámetros!$D$120),Parámetros!$B$120,"Error")))</f>
        <v>Débil</v>
      </c>
      <c r="AL36" s="138"/>
      <c r="AT36" s="126" t="s">
        <v>394</v>
      </c>
      <c r="AU36" s="127"/>
      <c r="AV36" s="138" t="str">
        <f>+IF(AND(AV35&gt;=Parámetros!$C$122,AV35&lt;=Parámetros!$D$122),Parámetros!$B$122,IF(AND(AV35&gt;=Parámetros!$C$121,AV35&lt;=Parámetros!$D$121),Parámetros!$B$121,IF(AND(AV35&gt;=Parámetros!$C$120,AV35&lt;=Parámetros!$D$120),Parámetros!$B$120,"Error")))</f>
        <v>Débil</v>
      </c>
      <c r="AW36" s="138"/>
      <c r="BE36" s="126" t="s">
        <v>394</v>
      </c>
      <c r="BF36" s="127"/>
      <c r="BG36" s="138" t="str">
        <f>+IF(AND(BG35&gt;=Parámetros!$C$122,BG35&lt;=Parámetros!$D$122),Parámetros!$B$122,IF(AND(BG35&gt;=Parámetros!$C$121,BG35&lt;=Parámetros!$D$121),Parámetros!$B$121,IF(AND(BG35&gt;=Parámetros!$C$120,BG35&lt;=Parámetros!$D$120),Parámetros!$B$120,"Error")))</f>
        <v>Débil</v>
      </c>
      <c r="BH36" s="138"/>
      <c r="BP36" s="126" t="s">
        <v>394</v>
      </c>
      <c r="BQ36" s="127"/>
      <c r="BR36" s="138" t="str">
        <f>+IF(AND(BR35&gt;=Parámetros!$C$122,BR35&lt;=Parámetros!$D$122),Parámetros!$B$122,IF(AND(BR35&gt;=Parámetros!$C$121,BR35&lt;=Parámetros!$D$121),Parámetros!$B$121,IF(AND(BR35&gt;=Parámetros!$C$120,BR35&lt;=Parámetros!$D$120),Parámetros!$B$120,"Error")))</f>
        <v>Débil</v>
      </c>
      <c r="BS36" s="138"/>
      <c r="CA36" s="126" t="s">
        <v>394</v>
      </c>
      <c r="CB36" s="127"/>
      <c r="CC36" s="138" t="str">
        <f>+IF(AND(CC35&gt;=Parámetros!$C$122,CC35&lt;=Parámetros!$D$122),Parámetros!$B$122,IF(AND(CC35&gt;=Parámetros!$C$121,CC35&lt;=Parámetros!$D$121),Parámetros!$B$121,IF(AND(CC35&gt;=Parámetros!$C$120,CC35&lt;=Parámetros!$D$120),Parámetros!$B$120,"Error")))</f>
        <v>Débil</v>
      </c>
      <c r="CD36" s="138"/>
      <c r="CL36" s="126" t="s">
        <v>394</v>
      </c>
      <c r="CM36" s="127"/>
      <c r="CN36" s="138" t="str">
        <f>+IF(AND(CN35&gt;=Parámetros!$C$122,CN35&lt;=Parámetros!$D$122),Parámetros!$B$122,IF(AND(CN35&gt;=Parámetros!$C$121,CN35&lt;=Parámetros!$D$121),Parámetros!$B$121,IF(AND(CN35&gt;=Parámetros!$C$120,CN35&lt;=Parámetros!$D$120),Parámetros!$B$120,"Error")))</f>
        <v>Débil</v>
      </c>
      <c r="CO36" s="138"/>
      <c r="CW36" s="126" t="s">
        <v>394</v>
      </c>
      <c r="CX36" s="127"/>
      <c r="CY36" s="138" t="str">
        <f>+IF(AND(CY35&gt;=Parámetros!$C$122,CY35&lt;=Parámetros!$D$122),Parámetros!$B$122,IF(AND(CY35&gt;=Parámetros!$C$121,CY35&lt;=Parámetros!$D$121),Parámetros!$B$121,IF(AND(CY35&gt;=Parámetros!$C$120,CY35&lt;=Parámetros!$D$120),Parámetros!$B$120,"Error")))</f>
        <v>Débil</v>
      </c>
      <c r="CZ36" s="138"/>
      <c r="DH36" s="126" t="s">
        <v>394</v>
      </c>
      <c r="DI36" s="127"/>
      <c r="DJ36" s="138" t="str">
        <f>+IF(AND(DJ35&gt;=Parámetros!$C$122,DJ35&lt;=Parámetros!$D$122),Parámetros!$B$122,IF(AND(DJ35&gt;=Parámetros!$C$121,DJ35&lt;=Parámetros!$D$121),Parámetros!$B$121,IF(AND(DJ35&gt;=Parámetros!$C$120,DJ35&lt;=Parámetros!$D$120),Parámetros!$B$120,"Error")))</f>
        <v>Débil</v>
      </c>
      <c r="DK36" s="138"/>
      <c r="DS36" s="126" t="s">
        <v>394</v>
      </c>
      <c r="DT36" s="127"/>
      <c r="DU36" s="138" t="str">
        <f>+IF(AND(DU35&gt;=Parámetros!$C$122,DU35&lt;=Parámetros!$D$122),Parámetros!$B$122,IF(AND(DU35&gt;=Parámetros!$C$121,DU35&lt;=Parámetros!$D$121),Parámetros!$B$121,IF(AND(DU35&gt;=Parámetros!$C$120,DU35&lt;=Parámetros!$D$120),Parámetros!$B$120,"Error")))</f>
        <v>Débil</v>
      </c>
      <c r="DV36" s="138"/>
      <c r="ED36" s="126" t="s">
        <v>394</v>
      </c>
      <c r="EE36" s="127"/>
      <c r="EF36" s="138" t="str">
        <f>+IF(AND(EF35&gt;=Parámetros!$C$122,EF35&lt;=Parámetros!$D$122),Parámetros!$B$122,IF(AND(EF35&gt;=Parámetros!$C$121,EF35&lt;=Parámetros!$D$121),Parámetros!$B$121,IF(AND(EF35&gt;=Parámetros!$C$120,EF35&lt;=Parámetros!$D$120),Parámetros!$B$120,"Error")))</f>
        <v>Débil</v>
      </c>
      <c r="EG36" s="138"/>
      <c r="EO36" s="126" t="s">
        <v>394</v>
      </c>
      <c r="EP36" s="127"/>
      <c r="EQ36" s="138" t="str">
        <f>+IF(AND(EQ35&gt;=Parámetros!$C$122,EQ35&lt;=Parámetros!$D$122),Parámetros!$B$122,IF(AND(EQ35&gt;=Parámetros!$C$121,EQ35&lt;=Parámetros!$D$121),Parámetros!$B$121,IF(AND(EQ35&gt;=Parámetros!$C$120,EQ35&lt;=Parámetros!$D$120),Parámetros!$B$120,"Error")))</f>
        <v>Débil</v>
      </c>
      <c r="ER36" s="138"/>
      <c r="EZ36" s="126" t="s">
        <v>394</v>
      </c>
      <c r="FA36" s="127"/>
      <c r="FB36" s="138" t="str">
        <f>+IF(AND(FB35&gt;=Parámetros!$C$122,FB35&lt;=Parámetros!$D$122),Parámetros!$B$122,IF(AND(FB35&gt;=Parámetros!$C$121,FB35&lt;=Parámetros!$D$121),Parámetros!$B$121,IF(AND(FB35&gt;=Parámetros!$C$120,FB35&lt;=Parámetros!$D$120),Parámetros!$B$120,"Error")))</f>
        <v>Débil</v>
      </c>
      <c r="FC36" s="138"/>
      <c r="FK36" s="126" t="s">
        <v>394</v>
      </c>
      <c r="FL36" s="127"/>
      <c r="FM36" s="138" t="str">
        <f>+IF(AND(FM35&gt;=Parámetros!$C$122,FM35&lt;=Parámetros!$D$122),Parámetros!$B$122,IF(AND(FM35&gt;=Parámetros!$C$121,FM35&lt;=Parámetros!$D$121),Parámetros!$B$121,IF(AND(FM35&gt;=Parámetros!$C$120,FM35&lt;=Parámetros!$D$120),Parámetros!$B$120,"Error")))</f>
        <v>Débil</v>
      </c>
      <c r="FN36" s="138"/>
      <c r="FV36" s="126" t="s">
        <v>394</v>
      </c>
      <c r="FW36" s="127"/>
      <c r="FX36" s="138" t="str">
        <f>+IF(AND(FX35&gt;=Parámetros!$C$122,FX35&lt;=Parámetros!$D$122),Parámetros!$B$122,IF(AND(FX35&gt;=Parámetros!$C$121,FX35&lt;=Parámetros!$D$121),Parámetros!$B$121,IF(AND(FX35&gt;=Parámetros!$C$120,FX35&lt;=Parámetros!$D$120),Parámetros!$B$120,"Error")))</f>
        <v>Débil</v>
      </c>
      <c r="FY36" s="138"/>
      <c r="GG36" s="126" t="s">
        <v>394</v>
      </c>
      <c r="GH36" s="127"/>
      <c r="GI36" s="138" t="str">
        <f>+IF(AND(GI35&gt;=Parámetros!$C$122,GI35&lt;=Parámetros!$D$122),Parámetros!$B$122,IF(AND(GI35&gt;=Parámetros!$C$121,GI35&lt;=Parámetros!$D$121),Parámetros!$B$121,IF(AND(GI35&gt;=Parámetros!$C$120,GI35&lt;=Parámetros!$D$120),Parámetros!$B$120,"Error")))</f>
        <v>Débil</v>
      </c>
      <c r="GJ36" s="138"/>
      <c r="GR36" s="126" t="s">
        <v>394</v>
      </c>
      <c r="GS36" s="127"/>
      <c r="GT36" s="138" t="str">
        <f>+IF(AND(GT35&gt;=Parámetros!$C$122,GT35&lt;=Parámetros!$D$122),Parámetros!$B$122,IF(AND(GT35&gt;=Parámetros!$C$121,GT35&lt;=Parámetros!$D$121),Parámetros!$B$121,IF(AND(GT35&gt;=Parámetros!$C$120,GT35&lt;=Parámetros!$D$120),Parámetros!$B$120,"Error")))</f>
        <v>Débil</v>
      </c>
      <c r="GU36" s="138"/>
      <c r="HC36" s="126" t="s">
        <v>394</v>
      </c>
      <c r="HD36" s="127"/>
      <c r="HE36" s="138" t="str">
        <f>+IF(AND(HE35&gt;=Parámetros!$C$122,HE35&lt;=Parámetros!$D$122),Parámetros!$B$122,IF(AND(HE35&gt;=Parámetros!$C$121,HE35&lt;=Parámetros!$D$121),Parámetros!$B$121,IF(AND(HE35&gt;=Parámetros!$C$120,HE35&lt;=Parámetros!$D$120),Parámetros!$B$120,"Error")))</f>
        <v>Débil</v>
      </c>
      <c r="HF36" s="138"/>
    </row>
    <row r="37" spans="2:214" ht="15.75" thickBot="1" x14ac:dyDescent="0.3">
      <c r="C37"/>
      <c r="D37"/>
      <c r="E37"/>
      <c r="N37"/>
      <c r="O37"/>
      <c r="P37"/>
      <c r="Y37"/>
      <c r="Z37"/>
      <c r="AA37"/>
      <c r="AJ37"/>
      <c r="AK37"/>
      <c r="AL37"/>
      <c r="AU37"/>
      <c r="AV37"/>
      <c r="AW37"/>
      <c r="BF37"/>
      <c r="BG37"/>
      <c r="BH37"/>
      <c r="BQ37"/>
      <c r="BR37"/>
      <c r="BS37"/>
      <c r="CB37"/>
      <c r="CC37"/>
      <c r="CD37"/>
      <c r="CM37"/>
      <c r="CN37"/>
      <c r="CO37"/>
      <c r="CX37"/>
      <c r="CY37"/>
      <c r="CZ37"/>
      <c r="DI37"/>
      <c r="DJ37"/>
      <c r="DK37"/>
      <c r="DT37"/>
      <c r="DU37"/>
      <c r="DV37"/>
      <c r="EE37"/>
      <c r="EF37"/>
      <c r="EG37"/>
      <c r="EP37"/>
      <c r="EQ37"/>
      <c r="ER37"/>
      <c r="FA37"/>
      <c r="FB37"/>
      <c r="FC37"/>
      <c r="FL37"/>
      <c r="FM37"/>
      <c r="FN37"/>
      <c r="FW37"/>
      <c r="FX37"/>
      <c r="FY37"/>
      <c r="GH37"/>
      <c r="GI37"/>
      <c r="GJ37"/>
      <c r="GS37"/>
      <c r="GT37"/>
      <c r="GU37"/>
      <c r="HD37"/>
      <c r="HE37"/>
      <c r="HF37"/>
    </row>
    <row r="38" spans="2:214" ht="15.75" thickBot="1" x14ac:dyDescent="0.3">
      <c r="B38" s="18" t="s">
        <v>395</v>
      </c>
      <c r="C38" s="18" t="s">
        <v>396</v>
      </c>
      <c r="D38" s="18" t="s">
        <v>397</v>
      </c>
      <c r="E38"/>
      <c r="M38" s="18" t="s">
        <v>395</v>
      </c>
      <c r="N38" s="18" t="s">
        <v>396</v>
      </c>
      <c r="O38" s="18" t="s">
        <v>397</v>
      </c>
      <c r="P38"/>
      <c r="X38" s="18" t="s">
        <v>395</v>
      </c>
      <c r="Y38" s="18" t="s">
        <v>396</v>
      </c>
      <c r="Z38" s="18" t="s">
        <v>397</v>
      </c>
      <c r="AA38"/>
      <c r="AI38" s="18" t="s">
        <v>395</v>
      </c>
      <c r="AJ38" s="18" t="s">
        <v>396</v>
      </c>
      <c r="AK38" s="18" t="s">
        <v>397</v>
      </c>
      <c r="AL38"/>
      <c r="AT38" s="18" t="s">
        <v>395</v>
      </c>
      <c r="AU38" s="18" t="s">
        <v>396</v>
      </c>
      <c r="AV38" s="18" t="s">
        <v>397</v>
      </c>
      <c r="AW38"/>
      <c r="BE38" s="18" t="s">
        <v>395</v>
      </c>
      <c r="BF38" s="18" t="s">
        <v>396</v>
      </c>
      <c r="BG38" s="18" t="s">
        <v>397</v>
      </c>
      <c r="BH38"/>
      <c r="BP38" s="18" t="s">
        <v>395</v>
      </c>
      <c r="BQ38" s="18" t="s">
        <v>396</v>
      </c>
      <c r="BR38" s="18" t="s">
        <v>397</v>
      </c>
      <c r="BS38"/>
      <c r="CA38" s="18" t="s">
        <v>395</v>
      </c>
      <c r="CB38" s="18" t="s">
        <v>396</v>
      </c>
      <c r="CC38" s="18" t="s">
        <v>397</v>
      </c>
      <c r="CD38"/>
      <c r="CL38" s="18" t="s">
        <v>395</v>
      </c>
      <c r="CM38" s="18" t="s">
        <v>396</v>
      </c>
      <c r="CN38" s="18" t="s">
        <v>397</v>
      </c>
      <c r="CO38"/>
      <c r="CW38" s="18" t="s">
        <v>395</v>
      </c>
      <c r="CX38" s="18" t="s">
        <v>396</v>
      </c>
      <c r="CY38" s="18" t="s">
        <v>397</v>
      </c>
      <c r="CZ38"/>
      <c r="DH38" s="18" t="s">
        <v>395</v>
      </c>
      <c r="DI38" s="18" t="s">
        <v>396</v>
      </c>
      <c r="DJ38" s="18" t="s">
        <v>397</v>
      </c>
      <c r="DK38"/>
      <c r="DS38" s="18" t="s">
        <v>395</v>
      </c>
      <c r="DT38" s="18" t="s">
        <v>396</v>
      </c>
      <c r="DU38" s="18" t="s">
        <v>397</v>
      </c>
      <c r="DV38"/>
      <c r="ED38" s="18" t="s">
        <v>395</v>
      </c>
      <c r="EE38" s="18" t="s">
        <v>396</v>
      </c>
      <c r="EF38" s="18" t="s">
        <v>397</v>
      </c>
      <c r="EG38"/>
      <c r="EO38" s="18" t="s">
        <v>395</v>
      </c>
      <c r="EP38" s="18" t="s">
        <v>396</v>
      </c>
      <c r="EQ38" s="18" t="s">
        <v>397</v>
      </c>
      <c r="ER38"/>
      <c r="EZ38" s="18" t="s">
        <v>395</v>
      </c>
      <c r="FA38" s="18" t="s">
        <v>396</v>
      </c>
      <c r="FB38" s="18" t="s">
        <v>397</v>
      </c>
      <c r="FC38"/>
      <c r="FK38" s="18" t="s">
        <v>395</v>
      </c>
      <c r="FL38" s="18" t="s">
        <v>396</v>
      </c>
      <c r="FM38" s="18" t="s">
        <v>397</v>
      </c>
      <c r="FN38"/>
      <c r="FV38" s="18" t="s">
        <v>395</v>
      </c>
      <c r="FW38" s="18" t="s">
        <v>396</v>
      </c>
      <c r="FX38" s="18" t="s">
        <v>397</v>
      </c>
      <c r="FY38"/>
      <c r="GG38" s="18" t="s">
        <v>395</v>
      </c>
      <c r="GH38" s="18" t="s">
        <v>396</v>
      </c>
      <c r="GI38" s="18" t="s">
        <v>397</v>
      </c>
      <c r="GJ38"/>
      <c r="GR38" s="18" t="s">
        <v>395</v>
      </c>
      <c r="GS38" s="18" t="s">
        <v>396</v>
      </c>
      <c r="GT38" s="18" t="s">
        <v>397</v>
      </c>
      <c r="GU38"/>
      <c r="HC38" s="18" t="s">
        <v>395</v>
      </c>
      <c r="HD38" s="18" t="s">
        <v>396</v>
      </c>
      <c r="HE38" s="18" t="s">
        <v>397</v>
      </c>
      <c r="HF38"/>
    </row>
    <row r="39" spans="2:214" x14ac:dyDescent="0.25">
      <c r="B39" s="58" t="s">
        <v>398</v>
      </c>
      <c r="C39" s="58" t="s">
        <v>399</v>
      </c>
      <c r="D39" s="314"/>
      <c r="E39"/>
      <c r="M39" s="58" t="s">
        <v>398</v>
      </c>
      <c r="N39" s="58" t="s">
        <v>399</v>
      </c>
      <c r="O39" s="314"/>
      <c r="P39"/>
      <c r="X39" s="58" t="s">
        <v>398</v>
      </c>
      <c r="Y39" s="58" t="s">
        <v>399</v>
      </c>
      <c r="Z39" s="314"/>
      <c r="AA39"/>
      <c r="AI39" s="58" t="s">
        <v>398</v>
      </c>
      <c r="AJ39" s="58" t="s">
        <v>399</v>
      </c>
      <c r="AK39" s="314"/>
      <c r="AL39"/>
      <c r="AT39" s="58" t="s">
        <v>398</v>
      </c>
      <c r="AU39" s="58" t="s">
        <v>399</v>
      </c>
      <c r="AV39" s="314"/>
      <c r="AW39"/>
      <c r="BE39" s="58" t="s">
        <v>398</v>
      </c>
      <c r="BF39" s="58" t="s">
        <v>399</v>
      </c>
      <c r="BG39" s="314"/>
      <c r="BH39"/>
      <c r="BP39" s="58" t="s">
        <v>398</v>
      </c>
      <c r="BQ39" s="58" t="s">
        <v>399</v>
      </c>
      <c r="BR39" s="314"/>
      <c r="BS39"/>
      <c r="CA39" s="58" t="s">
        <v>398</v>
      </c>
      <c r="CB39" s="58" t="s">
        <v>399</v>
      </c>
      <c r="CC39" s="314"/>
      <c r="CD39"/>
      <c r="CL39" s="58" t="s">
        <v>398</v>
      </c>
      <c r="CM39" s="58" t="s">
        <v>399</v>
      </c>
      <c r="CN39" s="314"/>
      <c r="CO39"/>
      <c r="CW39" s="58" t="s">
        <v>398</v>
      </c>
      <c r="CX39" s="58" t="s">
        <v>399</v>
      </c>
      <c r="CY39" s="314"/>
      <c r="CZ39"/>
      <c r="DH39" s="58" t="s">
        <v>398</v>
      </c>
      <c r="DI39" s="58" t="s">
        <v>399</v>
      </c>
      <c r="DJ39" s="314"/>
      <c r="DK39"/>
      <c r="DS39" s="58" t="s">
        <v>398</v>
      </c>
      <c r="DT39" s="58" t="s">
        <v>399</v>
      </c>
      <c r="DU39" s="314"/>
      <c r="DV39"/>
      <c r="ED39" s="58" t="s">
        <v>398</v>
      </c>
      <c r="EE39" s="58" t="s">
        <v>399</v>
      </c>
      <c r="EF39" s="314"/>
      <c r="EG39"/>
      <c r="EO39" s="58" t="s">
        <v>398</v>
      </c>
      <c r="EP39" s="58" t="s">
        <v>399</v>
      </c>
      <c r="EQ39" s="314"/>
      <c r="ER39"/>
      <c r="EZ39" s="58" t="s">
        <v>398</v>
      </c>
      <c r="FA39" s="58" t="s">
        <v>399</v>
      </c>
      <c r="FB39" s="314"/>
      <c r="FC39"/>
      <c r="FK39" s="58" t="s">
        <v>398</v>
      </c>
      <c r="FL39" s="58" t="s">
        <v>399</v>
      </c>
      <c r="FM39" s="314"/>
      <c r="FN39"/>
      <c r="FV39" s="58" t="s">
        <v>398</v>
      </c>
      <c r="FW39" s="58" t="s">
        <v>399</v>
      </c>
      <c r="FX39" s="314"/>
      <c r="FY39"/>
      <c r="GG39" s="58" t="s">
        <v>398</v>
      </c>
      <c r="GH39" s="58" t="s">
        <v>399</v>
      </c>
      <c r="GI39" s="314"/>
      <c r="GJ39"/>
      <c r="GR39" s="58" t="s">
        <v>398</v>
      </c>
      <c r="GS39" s="58" t="s">
        <v>399</v>
      </c>
      <c r="GT39" s="314"/>
      <c r="GU39"/>
      <c r="HC39" s="58" t="s">
        <v>398</v>
      </c>
      <c r="HD39" s="58" t="s">
        <v>399</v>
      </c>
      <c r="HE39" s="314"/>
      <c r="HF39"/>
    </row>
    <row r="40" spans="2:214" x14ac:dyDescent="0.25">
      <c r="B40" s="56" t="s">
        <v>52</v>
      </c>
      <c r="C40" s="56" t="s">
        <v>400</v>
      </c>
      <c r="D40" s="315"/>
      <c r="E40"/>
      <c r="M40" s="56" t="s">
        <v>52</v>
      </c>
      <c r="N40" s="56" t="s">
        <v>400</v>
      </c>
      <c r="O40" s="315"/>
      <c r="P40"/>
      <c r="X40" s="56" t="s">
        <v>52</v>
      </c>
      <c r="Y40" s="56" t="s">
        <v>400</v>
      </c>
      <c r="Z40" s="315"/>
      <c r="AA40"/>
      <c r="AI40" s="56" t="s">
        <v>52</v>
      </c>
      <c r="AJ40" s="56" t="s">
        <v>400</v>
      </c>
      <c r="AK40" s="315"/>
      <c r="AL40"/>
      <c r="AT40" s="56" t="s">
        <v>52</v>
      </c>
      <c r="AU40" s="56" t="s">
        <v>400</v>
      </c>
      <c r="AV40" s="315"/>
      <c r="AW40"/>
      <c r="BE40" s="56" t="s">
        <v>52</v>
      </c>
      <c r="BF40" s="56" t="s">
        <v>400</v>
      </c>
      <c r="BG40" s="315"/>
      <c r="BH40"/>
      <c r="BP40" s="56" t="s">
        <v>52</v>
      </c>
      <c r="BQ40" s="56" t="s">
        <v>400</v>
      </c>
      <c r="BR40" s="315"/>
      <c r="BS40"/>
      <c r="CA40" s="56" t="s">
        <v>52</v>
      </c>
      <c r="CB40" s="56" t="s">
        <v>400</v>
      </c>
      <c r="CC40" s="315"/>
      <c r="CD40"/>
      <c r="CL40" s="56" t="s">
        <v>52</v>
      </c>
      <c r="CM40" s="56" t="s">
        <v>400</v>
      </c>
      <c r="CN40" s="315"/>
      <c r="CO40"/>
      <c r="CW40" s="56" t="s">
        <v>52</v>
      </c>
      <c r="CX40" s="56" t="s">
        <v>400</v>
      </c>
      <c r="CY40" s="315"/>
      <c r="CZ40"/>
      <c r="DH40" s="56" t="s">
        <v>52</v>
      </c>
      <c r="DI40" s="56" t="s">
        <v>400</v>
      </c>
      <c r="DJ40" s="315"/>
      <c r="DK40"/>
      <c r="DS40" s="56" t="s">
        <v>52</v>
      </c>
      <c r="DT40" s="56" t="s">
        <v>400</v>
      </c>
      <c r="DU40" s="315"/>
      <c r="DV40"/>
      <c r="ED40" s="56" t="s">
        <v>52</v>
      </c>
      <c r="EE40" s="56" t="s">
        <v>400</v>
      </c>
      <c r="EF40" s="315"/>
      <c r="EG40"/>
      <c r="EO40" s="56" t="s">
        <v>52</v>
      </c>
      <c r="EP40" s="56" t="s">
        <v>400</v>
      </c>
      <c r="EQ40" s="315"/>
      <c r="ER40"/>
      <c r="EZ40" s="56" t="s">
        <v>52</v>
      </c>
      <c r="FA40" s="56" t="s">
        <v>400</v>
      </c>
      <c r="FB40" s="315"/>
      <c r="FC40"/>
      <c r="FK40" s="56" t="s">
        <v>52</v>
      </c>
      <c r="FL40" s="56" t="s">
        <v>400</v>
      </c>
      <c r="FM40" s="315"/>
      <c r="FN40"/>
      <c r="FV40" s="56" t="s">
        <v>52</v>
      </c>
      <c r="FW40" s="56" t="s">
        <v>400</v>
      </c>
      <c r="FX40" s="315"/>
      <c r="FY40"/>
      <c r="GG40" s="56" t="s">
        <v>52</v>
      </c>
      <c r="GH40" s="56" t="s">
        <v>400</v>
      </c>
      <c r="GI40" s="315"/>
      <c r="GJ40"/>
      <c r="GR40" s="56" t="s">
        <v>52</v>
      </c>
      <c r="GS40" s="56" t="s">
        <v>400</v>
      </c>
      <c r="GT40" s="315"/>
      <c r="GU40"/>
      <c r="HC40" s="56" t="s">
        <v>52</v>
      </c>
      <c r="HD40" s="56" t="s">
        <v>400</v>
      </c>
      <c r="HE40" s="315"/>
      <c r="HF40"/>
    </row>
    <row r="41" spans="2:214" ht="15.75" thickBot="1" x14ac:dyDescent="0.3">
      <c r="B41" s="128" t="s">
        <v>401</v>
      </c>
      <c r="C41" s="128" t="s">
        <v>402</v>
      </c>
      <c r="D41" s="316"/>
      <c r="E41"/>
      <c r="M41" s="128" t="s">
        <v>401</v>
      </c>
      <c r="N41" s="128" t="s">
        <v>402</v>
      </c>
      <c r="O41" s="316"/>
      <c r="P41"/>
      <c r="X41" s="128" t="s">
        <v>401</v>
      </c>
      <c r="Y41" s="128" t="s">
        <v>402</v>
      </c>
      <c r="Z41" s="316"/>
      <c r="AA41"/>
      <c r="AI41" s="128" t="s">
        <v>401</v>
      </c>
      <c r="AJ41" s="128" t="s">
        <v>402</v>
      </c>
      <c r="AK41" s="316"/>
      <c r="AL41"/>
      <c r="AT41" s="128" t="s">
        <v>401</v>
      </c>
      <c r="AU41" s="128" t="s">
        <v>402</v>
      </c>
      <c r="AV41" s="316"/>
      <c r="AW41"/>
      <c r="BE41" s="128" t="s">
        <v>401</v>
      </c>
      <c r="BF41" s="128" t="s">
        <v>402</v>
      </c>
      <c r="BG41" s="316"/>
      <c r="BH41"/>
      <c r="BP41" s="128" t="s">
        <v>401</v>
      </c>
      <c r="BQ41" s="128" t="s">
        <v>402</v>
      </c>
      <c r="BR41" s="316"/>
      <c r="BS41"/>
      <c r="CA41" s="128" t="s">
        <v>401</v>
      </c>
      <c r="CB41" s="128" t="s">
        <v>402</v>
      </c>
      <c r="CC41" s="316"/>
      <c r="CD41"/>
      <c r="CL41" s="128" t="s">
        <v>401</v>
      </c>
      <c r="CM41" s="128" t="s">
        <v>402</v>
      </c>
      <c r="CN41" s="316"/>
      <c r="CO41"/>
      <c r="CW41" s="128" t="s">
        <v>401</v>
      </c>
      <c r="CX41" s="128" t="s">
        <v>402</v>
      </c>
      <c r="CY41" s="316"/>
      <c r="CZ41"/>
      <c r="DH41" s="128" t="s">
        <v>401</v>
      </c>
      <c r="DI41" s="128" t="s">
        <v>402</v>
      </c>
      <c r="DJ41" s="316"/>
      <c r="DK41"/>
      <c r="DS41" s="128" t="s">
        <v>401</v>
      </c>
      <c r="DT41" s="128" t="s">
        <v>402</v>
      </c>
      <c r="DU41" s="316"/>
      <c r="DV41"/>
      <c r="ED41" s="128" t="s">
        <v>401</v>
      </c>
      <c r="EE41" s="128" t="s">
        <v>402</v>
      </c>
      <c r="EF41" s="316"/>
      <c r="EG41"/>
      <c r="EO41" s="128" t="s">
        <v>401</v>
      </c>
      <c r="EP41" s="128" t="s">
        <v>402</v>
      </c>
      <c r="EQ41" s="316"/>
      <c r="ER41"/>
      <c r="EZ41" s="128" t="s">
        <v>401</v>
      </c>
      <c r="FA41" s="128" t="s">
        <v>402</v>
      </c>
      <c r="FB41" s="316"/>
      <c r="FC41"/>
      <c r="FK41" s="128" t="s">
        <v>401</v>
      </c>
      <c r="FL41" s="128" t="s">
        <v>402</v>
      </c>
      <c r="FM41" s="316"/>
      <c r="FN41"/>
      <c r="FV41" s="128" t="s">
        <v>401</v>
      </c>
      <c r="FW41" s="128" t="s">
        <v>402</v>
      </c>
      <c r="FX41" s="316"/>
      <c r="FY41"/>
      <c r="GG41" s="128" t="s">
        <v>401</v>
      </c>
      <c r="GH41" s="128" t="s">
        <v>402</v>
      </c>
      <c r="GI41" s="316"/>
      <c r="GJ41"/>
      <c r="GR41" s="128" t="s">
        <v>401</v>
      </c>
      <c r="GS41" s="128" t="s">
        <v>402</v>
      </c>
      <c r="GT41" s="316"/>
      <c r="GU41"/>
      <c r="HC41" s="128" t="s">
        <v>401</v>
      </c>
      <c r="HD41" s="128" t="s">
        <v>402</v>
      </c>
      <c r="HE41" s="316"/>
      <c r="HF41"/>
    </row>
    <row r="42" spans="2:214" ht="15.75" thickBot="1" x14ac:dyDescent="0.3">
      <c r="C42"/>
      <c r="D42"/>
      <c r="E42"/>
      <c r="N42"/>
      <c r="O42"/>
      <c r="P42"/>
      <c r="Y42"/>
      <c r="Z42"/>
      <c r="AA42"/>
      <c r="AJ42"/>
      <c r="AK42"/>
      <c r="AL42"/>
      <c r="AU42"/>
      <c r="AV42"/>
      <c r="AW42"/>
      <c r="BF42"/>
      <c r="BG42"/>
      <c r="BH42"/>
      <c r="BQ42"/>
      <c r="BR42"/>
      <c r="BS42"/>
      <c r="CB42"/>
      <c r="CC42"/>
      <c r="CD42"/>
      <c r="CM42"/>
      <c r="CN42"/>
      <c r="CO42"/>
      <c r="CX42"/>
      <c r="CY42"/>
      <c r="CZ42"/>
      <c r="DI42"/>
      <c r="DJ42"/>
      <c r="DK42"/>
      <c r="DT42"/>
      <c r="DU42"/>
      <c r="DV42"/>
      <c r="EE42"/>
      <c r="EF42"/>
      <c r="EG42"/>
      <c r="EP42"/>
      <c r="EQ42"/>
      <c r="ER42"/>
      <c r="FA42"/>
      <c r="FB42"/>
      <c r="FC42"/>
      <c r="FL42"/>
      <c r="FM42"/>
      <c r="FN42"/>
      <c r="FW42"/>
      <c r="FX42"/>
      <c r="FY42"/>
      <c r="GH42"/>
      <c r="GI42"/>
      <c r="GJ42"/>
      <c r="GS42"/>
      <c r="GT42"/>
      <c r="GU42"/>
      <c r="HD42"/>
      <c r="HE42"/>
      <c r="HF42"/>
    </row>
    <row r="43" spans="2:214" ht="15.75" thickBot="1" x14ac:dyDescent="0.3">
      <c r="B43" s="18" t="s">
        <v>395</v>
      </c>
      <c r="C43" s="18" t="s">
        <v>403</v>
      </c>
      <c r="D43" s="18" t="s">
        <v>397</v>
      </c>
      <c r="E43"/>
      <c r="M43" s="18" t="s">
        <v>395</v>
      </c>
      <c r="N43" s="18" t="s">
        <v>403</v>
      </c>
      <c r="O43" s="18" t="s">
        <v>397</v>
      </c>
      <c r="P43"/>
      <c r="X43" s="18" t="s">
        <v>395</v>
      </c>
      <c r="Y43" s="18" t="s">
        <v>403</v>
      </c>
      <c r="Z43" s="18" t="s">
        <v>397</v>
      </c>
      <c r="AA43"/>
      <c r="AI43" s="18" t="s">
        <v>395</v>
      </c>
      <c r="AJ43" s="18" t="s">
        <v>403</v>
      </c>
      <c r="AK43" s="18" t="s">
        <v>397</v>
      </c>
      <c r="AL43"/>
      <c r="AT43" s="18" t="s">
        <v>395</v>
      </c>
      <c r="AU43" s="18" t="s">
        <v>403</v>
      </c>
      <c r="AV43" s="18" t="s">
        <v>397</v>
      </c>
      <c r="AW43"/>
      <c r="BE43" s="18" t="s">
        <v>395</v>
      </c>
      <c r="BF43" s="18" t="s">
        <v>403</v>
      </c>
      <c r="BG43" s="18" t="s">
        <v>397</v>
      </c>
      <c r="BH43"/>
      <c r="BP43" s="18" t="s">
        <v>395</v>
      </c>
      <c r="BQ43" s="18" t="s">
        <v>403</v>
      </c>
      <c r="BR43" s="18" t="s">
        <v>397</v>
      </c>
      <c r="BS43"/>
      <c r="CA43" s="18" t="s">
        <v>395</v>
      </c>
      <c r="CB43" s="18" t="s">
        <v>403</v>
      </c>
      <c r="CC43" s="18" t="s">
        <v>397</v>
      </c>
      <c r="CD43"/>
      <c r="CL43" s="18" t="s">
        <v>395</v>
      </c>
      <c r="CM43" s="18" t="s">
        <v>403</v>
      </c>
      <c r="CN43" s="18" t="s">
        <v>397</v>
      </c>
      <c r="CO43"/>
      <c r="CW43" s="18" t="s">
        <v>395</v>
      </c>
      <c r="CX43" s="18" t="s">
        <v>403</v>
      </c>
      <c r="CY43" s="18" t="s">
        <v>397</v>
      </c>
      <c r="CZ43"/>
      <c r="DH43" s="18" t="s">
        <v>395</v>
      </c>
      <c r="DI43" s="18" t="s">
        <v>403</v>
      </c>
      <c r="DJ43" s="18" t="s">
        <v>397</v>
      </c>
      <c r="DK43"/>
      <c r="DS43" s="18" t="s">
        <v>395</v>
      </c>
      <c r="DT43" s="18" t="s">
        <v>403</v>
      </c>
      <c r="DU43" s="18" t="s">
        <v>397</v>
      </c>
      <c r="DV43"/>
      <c r="ED43" s="18" t="s">
        <v>395</v>
      </c>
      <c r="EE43" s="18" t="s">
        <v>403</v>
      </c>
      <c r="EF43" s="18" t="s">
        <v>397</v>
      </c>
      <c r="EG43"/>
      <c r="EO43" s="18" t="s">
        <v>395</v>
      </c>
      <c r="EP43" s="18" t="s">
        <v>403</v>
      </c>
      <c r="EQ43" s="18" t="s">
        <v>397</v>
      </c>
      <c r="ER43"/>
      <c r="EZ43" s="18" t="s">
        <v>395</v>
      </c>
      <c r="FA43" s="18" t="s">
        <v>403</v>
      </c>
      <c r="FB43" s="18" t="s">
        <v>397</v>
      </c>
      <c r="FC43"/>
      <c r="FK43" s="18" t="s">
        <v>395</v>
      </c>
      <c r="FL43" s="18" t="s">
        <v>403</v>
      </c>
      <c r="FM43" s="18" t="s">
        <v>397</v>
      </c>
      <c r="FN43"/>
      <c r="FV43" s="18" t="s">
        <v>395</v>
      </c>
      <c r="FW43" s="18" t="s">
        <v>403</v>
      </c>
      <c r="FX43" s="18" t="s">
        <v>397</v>
      </c>
      <c r="FY43"/>
      <c r="GG43" s="18" t="s">
        <v>395</v>
      </c>
      <c r="GH43" s="18" t="s">
        <v>403</v>
      </c>
      <c r="GI43" s="18" t="s">
        <v>397</v>
      </c>
      <c r="GJ43"/>
      <c r="GR43" s="18" t="s">
        <v>395</v>
      </c>
      <c r="GS43" s="18" t="s">
        <v>403</v>
      </c>
      <c r="GT43" s="18" t="s">
        <v>397</v>
      </c>
      <c r="GU43"/>
      <c r="HC43" s="18" t="s">
        <v>395</v>
      </c>
      <c r="HD43" s="18" t="s">
        <v>403</v>
      </c>
      <c r="HE43" s="18" t="s">
        <v>397</v>
      </c>
      <c r="HF43"/>
    </row>
    <row r="44" spans="2:214" x14ac:dyDescent="0.25">
      <c r="B44" s="317" t="s">
        <v>398</v>
      </c>
      <c r="C44" s="129" t="s">
        <v>404</v>
      </c>
      <c r="D44" s="314" t="b">
        <f>+IF(AND(D36=B39,D39=B39),B39,IF(AND(D36=B39,D39=B40),B47,IF(AND(D36=B39,D39=B41),B41,IF(AND(D36=B40,D39=B39),B47,IF(AND(D36=B40,D39=B40),B47,IF(AND(D36=B40,D39=B41),B50,IF(AND(D36=B41,D39=B39),B50,IF(AND(D36=B41,D39=B40),B50,IF(AND(D36=B41,D39=B41),B50)))))))))</f>
        <v>0</v>
      </c>
      <c r="E44"/>
      <c r="M44" s="317" t="s">
        <v>398</v>
      </c>
      <c r="N44" s="129" t="s">
        <v>404</v>
      </c>
      <c r="O44" s="314" t="b">
        <f>+IF(AND(O36=M39,O39=M39),M39,IF(AND(O36=M39,O39=M40),M47,IF(AND(O36=M39,O39=M41),M41,IF(AND(O36=M40,O39=M39),M47,IF(AND(O36=M40,O39=M40),M47,IF(AND(O36=M40,O39=M41),M50,IF(AND(O36=M41,O39=M39),M50,IF(AND(O36=M41,O39=M40),M50,IF(AND(O36=M41,O39=M41),M50)))))))))</f>
        <v>0</v>
      </c>
      <c r="P44"/>
      <c r="X44" s="317" t="s">
        <v>398</v>
      </c>
      <c r="Y44" s="129" t="s">
        <v>404</v>
      </c>
      <c r="Z44" s="314" t="b">
        <f>+IF(AND(Z36=X39,Z39=X39),X39,IF(AND(Z36=X39,Z39=X40),X47,IF(AND(Z36=X39,Z39=X41),X41,IF(AND(Z36=X40,Z39=X39),X47,IF(AND(Z36=X40,Z39=X40),X47,IF(AND(Z36=X40,Z39=X41),X50,IF(AND(Z36=X41,Z39=X39),X50,IF(AND(Z36=X41,Z39=X40),X50,IF(AND(Z36=X41,Z39=X41),X50)))))))))</f>
        <v>0</v>
      </c>
      <c r="AA44"/>
      <c r="AI44" s="317" t="s">
        <v>398</v>
      </c>
      <c r="AJ44" s="129" t="s">
        <v>404</v>
      </c>
      <c r="AK44" s="314" t="b">
        <f>+IF(AND(AK36=AI39,AK39=AI39),AI39,IF(AND(AK36=AI39,AK39=AI40),AI47,IF(AND(AK36=AI39,AK39=AI41),AI41,IF(AND(AK36=AI40,AK39=AI39),AI47,IF(AND(AK36=AI40,AK39=AI40),AI47,IF(AND(AK36=AI40,AK39=AI41),AI50,IF(AND(AK36=AI41,AK39=AI39),AI50,IF(AND(AK36=AI41,AK39=AI40),AI50,IF(AND(AK36=AI41,AK39=AI41),AI50)))))))))</f>
        <v>0</v>
      </c>
      <c r="AL44"/>
      <c r="AT44" s="317" t="s">
        <v>398</v>
      </c>
      <c r="AU44" s="129" t="s">
        <v>404</v>
      </c>
      <c r="AV44" s="314" t="b">
        <f>+IF(AND(AV36=AT39,AV39=AT39),AT39,IF(AND(AV36=AT39,AV39=AT40),AT47,IF(AND(AV36=AT39,AV39=AT41),AT41,IF(AND(AV36=AT40,AV39=AT39),AT47,IF(AND(AV36=AT40,AV39=AT40),AT47,IF(AND(AV36=AT40,AV39=AT41),AT50,IF(AND(AV36=AT41,AV39=AT39),AT50,IF(AND(AV36=AT41,AV39=AT40),AT50,IF(AND(AV36=AT41,AV39=AT41),AT50)))))))))</f>
        <v>0</v>
      </c>
      <c r="AW44"/>
      <c r="BE44" s="317" t="s">
        <v>398</v>
      </c>
      <c r="BF44" s="129" t="s">
        <v>404</v>
      </c>
      <c r="BG44" s="314" t="b">
        <f>+IF(AND(BG36=BE39,BG39=BE39),BE39,IF(AND(BG36=BE39,BG39=BE40),BE47,IF(AND(BG36=BE39,BG39=BE41),BE41,IF(AND(BG36=BE40,BG39=BE39),BE47,IF(AND(BG36=BE40,BG39=BE40),BE47,IF(AND(BG36=BE40,BG39=BE41),BE50,IF(AND(BG36=BE41,BG39=BE39),BE50,IF(AND(BG36=BE41,BG39=BE40),BE50,IF(AND(BG36=BE41,BG39=BE41),BE50)))))))))</f>
        <v>0</v>
      </c>
      <c r="BH44"/>
      <c r="BP44" s="317" t="s">
        <v>398</v>
      </c>
      <c r="BQ44" s="129" t="s">
        <v>404</v>
      </c>
      <c r="BR44" s="314" t="b">
        <f>+IF(AND(BR36=BP39,BR39=BP39),BP39,IF(AND(BR36=BP39,BR39=BP40),BP47,IF(AND(BR36=BP39,BR39=BP41),BP41,IF(AND(BR36=BP40,BR39=BP39),BP47,IF(AND(BR36=BP40,BR39=BP40),BP47,IF(AND(BR36=BP40,BR39=BP41),BP50,IF(AND(BR36=BP41,BR39=BP39),BP50,IF(AND(BR36=BP41,BR39=BP40),BP50,IF(AND(BR36=BP41,BR39=BP41),BP50)))))))))</f>
        <v>0</v>
      </c>
      <c r="BS44"/>
      <c r="CA44" s="317" t="s">
        <v>398</v>
      </c>
      <c r="CB44" s="129" t="s">
        <v>404</v>
      </c>
      <c r="CC44" s="314" t="b">
        <f>+IF(AND(CC36=CA39,CC39=CA39),CA39,IF(AND(CC36=CA39,CC39=CA40),CA47,IF(AND(CC36=CA39,CC39=CA41),CA41,IF(AND(CC36=CA40,CC39=CA39),CA47,IF(AND(CC36=CA40,CC39=CA40),CA47,IF(AND(CC36=CA40,CC39=CA41),CA50,IF(AND(CC36=CA41,CC39=CA39),CA50,IF(AND(CC36=CA41,CC39=CA40),CA50,IF(AND(CC36=CA41,CC39=CA41),CA50)))))))))</f>
        <v>0</v>
      </c>
      <c r="CD44"/>
      <c r="CL44" s="317" t="s">
        <v>398</v>
      </c>
      <c r="CM44" s="129" t="s">
        <v>404</v>
      </c>
      <c r="CN44" s="314" t="b">
        <f>+IF(AND(CN36=CL39,CN39=CL39),CL39,IF(AND(CN36=CL39,CN39=CL40),CL47,IF(AND(CN36=CL39,CN39=CL41),CL41,IF(AND(CN36=CL40,CN39=CL39),CL47,IF(AND(CN36=CL40,CN39=CL40),CL47,IF(AND(CN36=CL40,CN39=CL41),CL50,IF(AND(CN36=CL41,CN39=CL39),CL50,IF(AND(CN36=CL41,CN39=CL40),CL50,IF(AND(CN36=CL41,CN39=CL41),CL50)))))))))</f>
        <v>0</v>
      </c>
      <c r="CO44"/>
      <c r="CW44" s="317" t="s">
        <v>398</v>
      </c>
      <c r="CX44" s="129" t="s">
        <v>404</v>
      </c>
      <c r="CY44" s="314" t="b">
        <f>+IF(AND(CY36=CW39,CY39=CW39),CW39,IF(AND(CY36=CW39,CY39=CW40),CW47,IF(AND(CY36=CW39,CY39=CW41),CW41,IF(AND(CY36=CW40,CY39=CW39),CW47,IF(AND(CY36=CW40,CY39=CW40),CW47,IF(AND(CY36=CW40,CY39=CW41),CW50,IF(AND(CY36=CW41,CY39=CW39),CW50,IF(AND(CY36=CW41,CY39=CW40),CW50,IF(AND(CY36=CW41,CY39=CW41),CW50)))))))))</f>
        <v>0</v>
      </c>
      <c r="CZ44"/>
      <c r="DH44" s="317" t="s">
        <v>398</v>
      </c>
      <c r="DI44" s="129" t="s">
        <v>404</v>
      </c>
      <c r="DJ44" s="314" t="b">
        <f>+IF(AND(DJ36=DH39,DJ39=DH39),DH39,IF(AND(DJ36=DH39,DJ39=DH40),DH47,IF(AND(DJ36=DH39,DJ39=DH41),DH41,IF(AND(DJ36=DH40,DJ39=DH39),DH47,IF(AND(DJ36=DH40,DJ39=DH40),DH47,IF(AND(DJ36=DH40,DJ39=DH41),DH50,IF(AND(DJ36=DH41,DJ39=DH39),DH50,IF(AND(DJ36=DH41,DJ39=DH40),DH50,IF(AND(DJ36=DH41,DJ39=DH41),DH50)))))))))</f>
        <v>0</v>
      </c>
      <c r="DK44"/>
      <c r="DS44" s="317" t="s">
        <v>398</v>
      </c>
      <c r="DT44" s="129" t="s">
        <v>404</v>
      </c>
      <c r="DU44" s="314" t="b">
        <f>+IF(AND(DU36=DS39,DU39=DS39),DS39,IF(AND(DU36=DS39,DU39=DS40),DS47,IF(AND(DU36=DS39,DU39=DS41),DS41,IF(AND(DU36=DS40,DU39=DS39),DS47,IF(AND(DU36=DS40,DU39=DS40),DS47,IF(AND(DU36=DS40,DU39=DS41),DS50,IF(AND(DU36=DS41,DU39=DS39),DS50,IF(AND(DU36=DS41,DU39=DS40),DS50,IF(AND(DU36=DS41,DU39=DS41),DS50)))))))))</f>
        <v>0</v>
      </c>
      <c r="DV44"/>
      <c r="ED44" s="317" t="s">
        <v>398</v>
      </c>
      <c r="EE44" s="129" t="s">
        <v>404</v>
      </c>
      <c r="EF44" s="314" t="b">
        <f>+IF(AND(EF36=ED39,EF39=ED39),ED39,IF(AND(EF36=ED39,EF39=ED40),ED47,IF(AND(EF36=ED39,EF39=ED41),ED41,IF(AND(EF36=ED40,EF39=ED39),ED47,IF(AND(EF36=ED40,EF39=ED40),ED47,IF(AND(EF36=ED40,EF39=ED41),ED50,IF(AND(EF36=ED41,EF39=ED39),ED50,IF(AND(EF36=ED41,EF39=ED40),ED50,IF(AND(EF36=ED41,EF39=ED41),ED50)))))))))</f>
        <v>0</v>
      </c>
      <c r="EG44"/>
      <c r="EO44" s="317" t="s">
        <v>398</v>
      </c>
      <c r="EP44" s="129" t="s">
        <v>404</v>
      </c>
      <c r="EQ44" s="314" t="b">
        <f>+IF(AND(EQ36=EO39,EQ39=EO39),EO39,IF(AND(EQ36=EO39,EQ39=EO40),EO47,IF(AND(EQ36=EO39,EQ39=EO41),EO41,IF(AND(EQ36=EO40,EQ39=EO39),EO47,IF(AND(EQ36=EO40,EQ39=EO40),EO47,IF(AND(EQ36=EO40,EQ39=EO41),EO50,IF(AND(EQ36=EO41,EQ39=EO39),EO50,IF(AND(EQ36=EO41,EQ39=EO40),EO50,IF(AND(EQ36=EO41,EQ39=EO41),EO50)))))))))</f>
        <v>0</v>
      </c>
      <c r="ER44"/>
      <c r="EZ44" s="317" t="s">
        <v>398</v>
      </c>
      <c r="FA44" s="129" t="s">
        <v>404</v>
      </c>
      <c r="FB44" s="314" t="b">
        <f>+IF(AND(FB36=EZ39,FB39=EZ39),EZ39,IF(AND(FB36=EZ39,FB39=EZ40),EZ47,IF(AND(FB36=EZ39,FB39=EZ41),EZ41,IF(AND(FB36=EZ40,FB39=EZ39),EZ47,IF(AND(FB36=EZ40,FB39=EZ40),EZ47,IF(AND(FB36=EZ40,FB39=EZ41),EZ50,IF(AND(FB36=EZ41,FB39=EZ39),EZ50,IF(AND(FB36=EZ41,FB39=EZ40),EZ50,IF(AND(FB36=EZ41,FB39=EZ41),EZ50)))))))))</f>
        <v>0</v>
      </c>
      <c r="FC44"/>
      <c r="FK44" s="317" t="s">
        <v>398</v>
      </c>
      <c r="FL44" s="129" t="s">
        <v>404</v>
      </c>
      <c r="FM44" s="314" t="b">
        <f>+IF(AND(FM36=FK39,FM39=FK39),FK39,IF(AND(FM36=FK39,FM39=FK40),FK47,IF(AND(FM36=FK39,FM39=FK41),FK41,IF(AND(FM36=FK40,FM39=FK39),FK47,IF(AND(FM36=FK40,FM39=FK40),FK47,IF(AND(FM36=FK40,FM39=FK41),FK50,IF(AND(FM36=FK41,FM39=FK39),FK50,IF(AND(FM36=FK41,FM39=FK40),FK50,IF(AND(FM36=FK41,FM39=FK41),FK50)))))))))</f>
        <v>0</v>
      </c>
      <c r="FN44"/>
      <c r="FV44" s="317" t="s">
        <v>398</v>
      </c>
      <c r="FW44" s="129" t="s">
        <v>404</v>
      </c>
      <c r="FX44" s="314" t="b">
        <f>+IF(AND(FX36=FV39,FX39=FV39),FV39,IF(AND(FX36=FV39,FX39=FV40),FV47,IF(AND(FX36=FV39,FX39=FV41),FV41,IF(AND(FX36=FV40,FX39=FV39),FV47,IF(AND(FX36=FV40,FX39=FV40),FV47,IF(AND(FX36=FV40,FX39=FV41),FV50,IF(AND(FX36=FV41,FX39=FV39),FV50,IF(AND(FX36=FV41,FX39=FV40),FV50,IF(AND(FX36=FV41,FX39=FV41),FV50)))))))))</f>
        <v>0</v>
      </c>
      <c r="FY44"/>
      <c r="GG44" s="317" t="s">
        <v>398</v>
      </c>
      <c r="GH44" s="129" t="s">
        <v>404</v>
      </c>
      <c r="GI44" s="314" t="b">
        <f>+IF(AND(GI36=GG39,GI39=GG39),GG39,IF(AND(GI36=GG39,GI39=GG40),GG47,IF(AND(GI36=GG39,GI39=GG41),GG41,IF(AND(GI36=GG40,GI39=GG39),GG47,IF(AND(GI36=GG40,GI39=GG40),GG47,IF(AND(GI36=GG40,GI39=GG41),GG50,IF(AND(GI36=GG41,GI39=GG39),GG50,IF(AND(GI36=GG41,GI39=GG40),GG50,IF(AND(GI36=GG41,GI39=GG41),GG50)))))))))</f>
        <v>0</v>
      </c>
      <c r="GJ44"/>
      <c r="GR44" s="317" t="s">
        <v>398</v>
      </c>
      <c r="GS44" s="129" t="s">
        <v>404</v>
      </c>
      <c r="GT44" s="314" t="b">
        <f>+IF(AND(GT36=GR39,GT39=GR39),GR39,IF(AND(GT36=GR39,GT39=GR40),GR47,IF(AND(GT36=GR39,GT39=GR41),GR41,IF(AND(GT36=GR40,GT39=GR39),GR47,IF(AND(GT36=GR40,GT39=GR40),GR47,IF(AND(GT36=GR40,GT39=GR41),GR50,IF(AND(GT36=GR41,GT39=GR39),GR50,IF(AND(GT36=GR41,GT39=GR40),GR50,IF(AND(GT36=GR41,GT39=GR41),GR50)))))))))</f>
        <v>0</v>
      </c>
      <c r="GU44"/>
      <c r="HC44" s="317" t="s">
        <v>398</v>
      </c>
      <c r="HD44" s="129" t="s">
        <v>404</v>
      </c>
      <c r="HE44" s="314" t="b">
        <f>+IF(AND(HE36=HC39,HE39=HC39),HC39,IF(AND(HE36=HC39,HE39=HC40),HC47,IF(AND(HE36=HC39,HE39=HC41),HC41,IF(AND(HE36=HC40,HE39=HC39),HC47,IF(AND(HE36=HC40,HE39=HC40),HC47,IF(AND(HE36=HC40,HE39=HC41),HC50,IF(AND(HE36=HC41,HE39=HC39),HC50,IF(AND(HE36=HC41,HE39=HC40),HC50,IF(AND(HE36=HC41,HE39=HC41),HC50)))))))))</f>
        <v>0</v>
      </c>
      <c r="HF44"/>
    </row>
    <row r="45" spans="2:214" x14ac:dyDescent="0.25">
      <c r="B45" s="310"/>
      <c r="C45" s="58" t="s">
        <v>405</v>
      </c>
      <c r="D45" s="315"/>
      <c r="E45"/>
      <c r="M45" s="310"/>
      <c r="N45" s="58" t="s">
        <v>405</v>
      </c>
      <c r="O45" s="315"/>
      <c r="P45"/>
      <c r="X45" s="310"/>
      <c r="Y45" s="58" t="s">
        <v>405</v>
      </c>
      <c r="Z45" s="315"/>
      <c r="AA45"/>
      <c r="AI45" s="310"/>
      <c r="AJ45" s="58" t="s">
        <v>405</v>
      </c>
      <c r="AK45" s="315"/>
      <c r="AL45"/>
      <c r="AT45" s="310"/>
      <c r="AU45" s="58" t="s">
        <v>405</v>
      </c>
      <c r="AV45" s="315"/>
      <c r="AW45"/>
      <c r="BE45" s="310"/>
      <c r="BF45" s="58" t="s">
        <v>405</v>
      </c>
      <c r="BG45" s="315"/>
      <c r="BH45"/>
      <c r="BP45" s="310"/>
      <c r="BQ45" s="58" t="s">
        <v>405</v>
      </c>
      <c r="BR45" s="315"/>
      <c r="BS45"/>
      <c r="CA45" s="310"/>
      <c r="CB45" s="58" t="s">
        <v>405</v>
      </c>
      <c r="CC45" s="315"/>
      <c r="CD45"/>
      <c r="CL45" s="310"/>
      <c r="CM45" s="58" t="s">
        <v>405</v>
      </c>
      <c r="CN45" s="315"/>
      <c r="CO45"/>
      <c r="CW45" s="310"/>
      <c r="CX45" s="58" t="s">
        <v>405</v>
      </c>
      <c r="CY45" s="315"/>
      <c r="CZ45"/>
      <c r="DH45" s="310"/>
      <c r="DI45" s="58" t="s">
        <v>405</v>
      </c>
      <c r="DJ45" s="315"/>
      <c r="DK45"/>
      <c r="DS45" s="310"/>
      <c r="DT45" s="58" t="s">
        <v>405</v>
      </c>
      <c r="DU45" s="315"/>
      <c r="DV45"/>
      <c r="ED45" s="310"/>
      <c r="EE45" s="58" t="s">
        <v>405</v>
      </c>
      <c r="EF45" s="315"/>
      <c r="EG45"/>
      <c r="EO45" s="310"/>
      <c r="EP45" s="58" t="s">
        <v>405</v>
      </c>
      <c r="EQ45" s="315"/>
      <c r="ER45"/>
      <c r="EZ45" s="310"/>
      <c r="FA45" s="58" t="s">
        <v>405</v>
      </c>
      <c r="FB45" s="315"/>
      <c r="FC45"/>
      <c r="FK45" s="310"/>
      <c r="FL45" s="58" t="s">
        <v>405</v>
      </c>
      <c r="FM45" s="315"/>
      <c r="FN45"/>
      <c r="FV45" s="310"/>
      <c r="FW45" s="58" t="s">
        <v>405</v>
      </c>
      <c r="FX45" s="315"/>
      <c r="FY45"/>
      <c r="GG45" s="310"/>
      <c r="GH45" s="58" t="s">
        <v>405</v>
      </c>
      <c r="GI45" s="315"/>
      <c r="GJ45"/>
      <c r="GR45" s="310"/>
      <c r="GS45" s="58" t="s">
        <v>405</v>
      </c>
      <c r="GT45" s="315"/>
      <c r="GU45"/>
      <c r="HC45" s="310"/>
      <c r="HD45" s="58" t="s">
        <v>405</v>
      </c>
      <c r="HE45" s="315"/>
      <c r="HF45"/>
    </row>
    <row r="46" spans="2:214" x14ac:dyDescent="0.25">
      <c r="B46" s="311"/>
      <c r="C46" s="130" t="s">
        <v>406</v>
      </c>
      <c r="D46" s="315"/>
      <c r="E46"/>
      <c r="M46" s="311"/>
      <c r="N46" s="130" t="s">
        <v>406</v>
      </c>
      <c r="O46" s="315"/>
      <c r="P46"/>
      <c r="X46" s="311"/>
      <c r="Y46" s="130" t="s">
        <v>406</v>
      </c>
      <c r="Z46" s="315"/>
      <c r="AA46"/>
      <c r="AI46" s="311"/>
      <c r="AJ46" s="130" t="s">
        <v>406</v>
      </c>
      <c r="AK46" s="315"/>
      <c r="AL46"/>
      <c r="AT46" s="311"/>
      <c r="AU46" s="130" t="s">
        <v>406</v>
      </c>
      <c r="AV46" s="315"/>
      <c r="AW46"/>
      <c r="BE46" s="311"/>
      <c r="BF46" s="130" t="s">
        <v>406</v>
      </c>
      <c r="BG46" s="315"/>
      <c r="BH46"/>
      <c r="BP46" s="311"/>
      <c r="BQ46" s="130" t="s">
        <v>406</v>
      </c>
      <c r="BR46" s="315"/>
      <c r="BS46"/>
      <c r="CA46" s="311"/>
      <c r="CB46" s="130" t="s">
        <v>406</v>
      </c>
      <c r="CC46" s="315"/>
      <c r="CD46"/>
      <c r="CL46" s="311"/>
      <c r="CM46" s="130" t="s">
        <v>406</v>
      </c>
      <c r="CN46" s="315"/>
      <c r="CO46"/>
      <c r="CW46" s="311"/>
      <c r="CX46" s="130" t="s">
        <v>406</v>
      </c>
      <c r="CY46" s="315"/>
      <c r="CZ46"/>
      <c r="DH46" s="311"/>
      <c r="DI46" s="130" t="s">
        <v>406</v>
      </c>
      <c r="DJ46" s="315"/>
      <c r="DK46"/>
      <c r="DS46" s="311"/>
      <c r="DT46" s="130" t="s">
        <v>406</v>
      </c>
      <c r="DU46" s="315"/>
      <c r="DV46"/>
      <c r="ED46" s="311"/>
      <c r="EE46" s="130" t="s">
        <v>406</v>
      </c>
      <c r="EF46" s="315"/>
      <c r="EG46"/>
      <c r="EO46" s="311"/>
      <c r="EP46" s="130" t="s">
        <v>406</v>
      </c>
      <c r="EQ46" s="315"/>
      <c r="ER46"/>
      <c r="EZ46" s="311"/>
      <c r="FA46" s="130" t="s">
        <v>406</v>
      </c>
      <c r="FB46" s="315"/>
      <c r="FC46"/>
      <c r="FK46" s="311"/>
      <c r="FL46" s="130" t="s">
        <v>406</v>
      </c>
      <c r="FM46" s="315"/>
      <c r="FN46"/>
      <c r="FV46" s="311"/>
      <c r="FW46" s="130" t="s">
        <v>406</v>
      </c>
      <c r="FX46" s="315"/>
      <c r="FY46"/>
      <c r="GG46" s="311"/>
      <c r="GH46" s="130" t="s">
        <v>406</v>
      </c>
      <c r="GI46" s="315"/>
      <c r="GJ46"/>
      <c r="GR46" s="311"/>
      <c r="GS46" s="130" t="s">
        <v>406</v>
      </c>
      <c r="GT46" s="315"/>
      <c r="GU46"/>
      <c r="HC46" s="311"/>
      <c r="HD46" s="130" t="s">
        <v>406</v>
      </c>
      <c r="HE46" s="315"/>
      <c r="HF46"/>
    </row>
    <row r="47" spans="2:214" x14ac:dyDescent="0.25">
      <c r="B47" s="309" t="s">
        <v>52</v>
      </c>
      <c r="C47" s="131" t="s">
        <v>407</v>
      </c>
      <c r="D47" s="315"/>
      <c r="E47"/>
      <c r="M47" s="309" t="s">
        <v>52</v>
      </c>
      <c r="N47" s="131" t="s">
        <v>407</v>
      </c>
      <c r="O47" s="315"/>
      <c r="P47"/>
      <c r="X47" s="309" t="s">
        <v>52</v>
      </c>
      <c r="Y47" s="131" t="s">
        <v>407</v>
      </c>
      <c r="Z47" s="315"/>
      <c r="AA47"/>
      <c r="AI47" s="309" t="s">
        <v>52</v>
      </c>
      <c r="AJ47" s="131" t="s">
        <v>407</v>
      </c>
      <c r="AK47" s="315"/>
      <c r="AL47"/>
      <c r="AT47" s="309" t="s">
        <v>52</v>
      </c>
      <c r="AU47" s="131" t="s">
        <v>407</v>
      </c>
      <c r="AV47" s="315"/>
      <c r="AW47"/>
      <c r="BE47" s="309" t="s">
        <v>52</v>
      </c>
      <c r="BF47" s="131" t="s">
        <v>407</v>
      </c>
      <c r="BG47" s="315"/>
      <c r="BH47"/>
      <c r="BP47" s="309" t="s">
        <v>52</v>
      </c>
      <c r="BQ47" s="131" t="s">
        <v>407</v>
      </c>
      <c r="BR47" s="315"/>
      <c r="BS47"/>
      <c r="CA47" s="309" t="s">
        <v>52</v>
      </c>
      <c r="CB47" s="131" t="s">
        <v>407</v>
      </c>
      <c r="CC47" s="315"/>
      <c r="CD47"/>
      <c r="CL47" s="309" t="s">
        <v>52</v>
      </c>
      <c r="CM47" s="131" t="s">
        <v>407</v>
      </c>
      <c r="CN47" s="315"/>
      <c r="CO47"/>
      <c r="CW47" s="309" t="s">
        <v>52</v>
      </c>
      <c r="CX47" s="131" t="s">
        <v>407</v>
      </c>
      <c r="CY47" s="315"/>
      <c r="CZ47"/>
      <c r="DH47" s="309" t="s">
        <v>52</v>
      </c>
      <c r="DI47" s="131" t="s">
        <v>407</v>
      </c>
      <c r="DJ47" s="315"/>
      <c r="DK47"/>
      <c r="DS47" s="309" t="s">
        <v>52</v>
      </c>
      <c r="DT47" s="131" t="s">
        <v>407</v>
      </c>
      <c r="DU47" s="315"/>
      <c r="DV47"/>
      <c r="ED47" s="309" t="s">
        <v>52</v>
      </c>
      <c r="EE47" s="131" t="s">
        <v>407</v>
      </c>
      <c r="EF47" s="315"/>
      <c r="EG47"/>
      <c r="EO47" s="309" t="s">
        <v>52</v>
      </c>
      <c r="EP47" s="131" t="s">
        <v>407</v>
      </c>
      <c r="EQ47" s="315"/>
      <c r="ER47"/>
      <c r="EZ47" s="309" t="s">
        <v>52</v>
      </c>
      <c r="FA47" s="131" t="s">
        <v>407</v>
      </c>
      <c r="FB47" s="315"/>
      <c r="FC47"/>
      <c r="FK47" s="309" t="s">
        <v>52</v>
      </c>
      <c r="FL47" s="131" t="s">
        <v>407</v>
      </c>
      <c r="FM47" s="315"/>
      <c r="FN47"/>
      <c r="FV47" s="309" t="s">
        <v>52</v>
      </c>
      <c r="FW47" s="131" t="s">
        <v>407</v>
      </c>
      <c r="FX47" s="315"/>
      <c r="FY47"/>
      <c r="GG47" s="309" t="s">
        <v>52</v>
      </c>
      <c r="GH47" s="131" t="s">
        <v>407</v>
      </c>
      <c r="GI47" s="315"/>
      <c r="GJ47"/>
      <c r="GR47" s="309" t="s">
        <v>52</v>
      </c>
      <c r="GS47" s="131" t="s">
        <v>407</v>
      </c>
      <c r="GT47" s="315"/>
      <c r="GU47"/>
      <c r="HC47" s="309" t="s">
        <v>52</v>
      </c>
      <c r="HD47" s="131" t="s">
        <v>407</v>
      </c>
      <c r="HE47" s="315"/>
      <c r="HF47"/>
    </row>
    <row r="48" spans="2:214" x14ac:dyDescent="0.25">
      <c r="B48" s="310"/>
      <c r="C48" s="56" t="s">
        <v>408</v>
      </c>
      <c r="D48" s="315"/>
      <c r="E48"/>
      <c r="M48" s="310"/>
      <c r="N48" s="56" t="s">
        <v>408</v>
      </c>
      <c r="O48" s="315"/>
      <c r="P48"/>
      <c r="X48" s="310"/>
      <c r="Y48" s="56" t="s">
        <v>408</v>
      </c>
      <c r="Z48" s="315"/>
      <c r="AA48"/>
      <c r="AI48" s="310"/>
      <c r="AJ48" s="56" t="s">
        <v>408</v>
      </c>
      <c r="AK48" s="315"/>
      <c r="AL48"/>
      <c r="AT48" s="310"/>
      <c r="AU48" s="56" t="s">
        <v>408</v>
      </c>
      <c r="AV48" s="315"/>
      <c r="AW48"/>
      <c r="BE48" s="310"/>
      <c r="BF48" s="56" t="s">
        <v>408</v>
      </c>
      <c r="BG48" s="315"/>
      <c r="BH48"/>
      <c r="BP48" s="310"/>
      <c r="BQ48" s="56" t="s">
        <v>408</v>
      </c>
      <c r="BR48" s="315"/>
      <c r="BS48"/>
      <c r="CA48" s="310"/>
      <c r="CB48" s="56" t="s">
        <v>408</v>
      </c>
      <c r="CC48" s="315"/>
      <c r="CD48"/>
      <c r="CL48" s="310"/>
      <c r="CM48" s="56" t="s">
        <v>408</v>
      </c>
      <c r="CN48" s="315"/>
      <c r="CO48"/>
      <c r="CW48" s="310"/>
      <c r="CX48" s="56" t="s">
        <v>408</v>
      </c>
      <c r="CY48" s="315"/>
      <c r="CZ48"/>
      <c r="DH48" s="310"/>
      <c r="DI48" s="56" t="s">
        <v>408</v>
      </c>
      <c r="DJ48" s="315"/>
      <c r="DK48"/>
      <c r="DS48" s="310"/>
      <c r="DT48" s="56" t="s">
        <v>408</v>
      </c>
      <c r="DU48" s="315"/>
      <c r="DV48"/>
      <c r="ED48" s="310"/>
      <c r="EE48" s="56" t="s">
        <v>408</v>
      </c>
      <c r="EF48" s="315"/>
      <c r="EG48"/>
      <c r="EO48" s="310"/>
      <c r="EP48" s="56" t="s">
        <v>408</v>
      </c>
      <c r="EQ48" s="315"/>
      <c r="ER48"/>
      <c r="EZ48" s="310"/>
      <c r="FA48" s="56" t="s">
        <v>408</v>
      </c>
      <c r="FB48" s="315"/>
      <c r="FC48"/>
      <c r="FK48" s="310"/>
      <c r="FL48" s="56" t="s">
        <v>408</v>
      </c>
      <c r="FM48" s="315"/>
      <c r="FN48"/>
      <c r="FV48" s="310"/>
      <c r="FW48" s="56" t="s">
        <v>408</v>
      </c>
      <c r="FX48" s="315"/>
      <c r="FY48"/>
      <c r="GG48" s="310"/>
      <c r="GH48" s="56" t="s">
        <v>408</v>
      </c>
      <c r="GI48" s="315"/>
      <c r="GJ48"/>
      <c r="GR48" s="310"/>
      <c r="GS48" s="56" t="s">
        <v>408</v>
      </c>
      <c r="GT48" s="315"/>
      <c r="GU48"/>
      <c r="HC48" s="310"/>
      <c r="HD48" s="56" t="s">
        <v>408</v>
      </c>
      <c r="HE48" s="315"/>
      <c r="HF48"/>
    </row>
    <row r="49" spans="2:214" x14ac:dyDescent="0.25">
      <c r="B49" s="311"/>
      <c r="C49" s="132" t="s">
        <v>409</v>
      </c>
      <c r="D49" s="315"/>
      <c r="E49"/>
      <c r="M49" s="311"/>
      <c r="N49" s="132" t="s">
        <v>409</v>
      </c>
      <c r="O49" s="315"/>
      <c r="P49"/>
      <c r="X49" s="311"/>
      <c r="Y49" s="132" t="s">
        <v>409</v>
      </c>
      <c r="Z49" s="315"/>
      <c r="AA49"/>
      <c r="AI49" s="311"/>
      <c r="AJ49" s="132" t="s">
        <v>409</v>
      </c>
      <c r="AK49" s="315"/>
      <c r="AL49"/>
      <c r="AT49" s="311"/>
      <c r="AU49" s="132" t="s">
        <v>409</v>
      </c>
      <c r="AV49" s="315"/>
      <c r="AW49"/>
      <c r="BE49" s="311"/>
      <c r="BF49" s="132" t="s">
        <v>409</v>
      </c>
      <c r="BG49" s="315"/>
      <c r="BH49"/>
      <c r="BP49" s="311"/>
      <c r="BQ49" s="132" t="s">
        <v>409</v>
      </c>
      <c r="BR49" s="315"/>
      <c r="BS49"/>
      <c r="CA49" s="311"/>
      <c r="CB49" s="132" t="s">
        <v>409</v>
      </c>
      <c r="CC49" s="315"/>
      <c r="CD49"/>
      <c r="CL49" s="311"/>
      <c r="CM49" s="132" t="s">
        <v>409</v>
      </c>
      <c r="CN49" s="315"/>
      <c r="CO49"/>
      <c r="CW49" s="311"/>
      <c r="CX49" s="132" t="s">
        <v>409</v>
      </c>
      <c r="CY49" s="315"/>
      <c r="CZ49"/>
      <c r="DH49" s="311"/>
      <c r="DI49" s="132" t="s">
        <v>409</v>
      </c>
      <c r="DJ49" s="315"/>
      <c r="DK49"/>
      <c r="DS49" s="311"/>
      <c r="DT49" s="132" t="s">
        <v>409</v>
      </c>
      <c r="DU49" s="315"/>
      <c r="DV49"/>
      <c r="ED49" s="311"/>
      <c r="EE49" s="132" t="s">
        <v>409</v>
      </c>
      <c r="EF49" s="315"/>
      <c r="EG49"/>
      <c r="EO49" s="311"/>
      <c r="EP49" s="132" t="s">
        <v>409</v>
      </c>
      <c r="EQ49" s="315"/>
      <c r="ER49"/>
      <c r="EZ49" s="311"/>
      <c r="FA49" s="132" t="s">
        <v>409</v>
      </c>
      <c r="FB49" s="315"/>
      <c r="FC49"/>
      <c r="FK49" s="311"/>
      <c r="FL49" s="132" t="s">
        <v>409</v>
      </c>
      <c r="FM49" s="315"/>
      <c r="FN49"/>
      <c r="FV49" s="311"/>
      <c r="FW49" s="132" t="s">
        <v>409</v>
      </c>
      <c r="FX49" s="315"/>
      <c r="FY49"/>
      <c r="GG49" s="311"/>
      <c r="GH49" s="132" t="s">
        <v>409</v>
      </c>
      <c r="GI49" s="315"/>
      <c r="GJ49"/>
      <c r="GR49" s="311"/>
      <c r="GS49" s="132" t="s">
        <v>409</v>
      </c>
      <c r="GT49" s="315"/>
      <c r="GU49"/>
      <c r="HC49" s="311"/>
      <c r="HD49" s="132" t="s">
        <v>409</v>
      </c>
      <c r="HE49" s="315"/>
      <c r="HF49"/>
    </row>
    <row r="50" spans="2:214" x14ac:dyDescent="0.25">
      <c r="B50" s="312" t="s">
        <v>401</v>
      </c>
      <c r="C50" s="58" t="s">
        <v>410</v>
      </c>
      <c r="D50" s="315"/>
      <c r="E50"/>
      <c r="M50" s="312" t="s">
        <v>401</v>
      </c>
      <c r="N50" s="58" t="s">
        <v>410</v>
      </c>
      <c r="O50" s="315"/>
      <c r="P50"/>
      <c r="X50" s="312" t="s">
        <v>401</v>
      </c>
      <c r="Y50" s="58" t="s">
        <v>410</v>
      </c>
      <c r="Z50" s="315"/>
      <c r="AA50"/>
      <c r="AI50" s="312" t="s">
        <v>401</v>
      </c>
      <c r="AJ50" s="58" t="s">
        <v>410</v>
      </c>
      <c r="AK50" s="315"/>
      <c r="AL50"/>
      <c r="AT50" s="312" t="s">
        <v>401</v>
      </c>
      <c r="AU50" s="58" t="s">
        <v>410</v>
      </c>
      <c r="AV50" s="315"/>
      <c r="AW50"/>
      <c r="BE50" s="312" t="s">
        <v>401</v>
      </c>
      <c r="BF50" s="58" t="s">
        <v>410</v>
      </c>
      <c r="BG50" s="315"/>
      <c r="BH50"/>
      <c r="BP50" s="312" t="s">
        <v>401</v>
      </c>
      <c r="BQ50" s="58" t="s">
        <v>410</v>
      </c>
      <c r="BR50" s="315"/>
      <c r="BS50"/>
      <c r="CA50" s="312" t="s">
        <v>401</v>
      </c>
      <c r="CB50" s="58" t="s">
        <v>410</v>
      </c>
      <c r="CC50" s="315"/>
      <c r="CD50"/>
      <c r="CL50" s="312" t="s">
        <v>401</v>
      </c>
      <c r="CM50" s="58" t="s">
        <v>410</v>
      </c>
      <c r="CN50" s="315"/>
      <c r="CO50"/>
      <c r="CW50" s="312" t="s">
        <v>401</v>
      </c>
      <c r="CX50" s="58" t="s">
        <v>410</v>
      </c>
      <c r="CY50" s="315"/>
      <c r="CZ50"/>
      <c r="DH50" s="312" t="s">
        <v>401</v>
      </c>
      <c r="DI50" s="58" t="s">
        <v>410</v>
      </c>
      <c r="DJ50" s="315"/>
      <c r="DK50"/>
      <c r="DS50" s="312" t="s">
        <v>401</v>
      </c>
      <c r="DT50" s="58" t="s">
        <v>410</v>
      </c>
      <c r="DU50" s="315"/>
      <c r="DV50"/>
      <c r="ED50" s="312" t="s">
        <v>401</v>
      </c>
      <c r="EE50" s="58" t="s">
        <v>410</v>
      </c>
      <c r="EF50" s="315"/>
      <c r="EG50"/>
      <c r="EO50" s="312" t="s">
        <v>401</v>
      </c>
      <c r="EP50" s="58" t="s">
        <v>410</v>
      </c>
      <c r="EQ50" s="315"/>
      <c r="ER50"/>
      <c r="EZ50" s="312" t="s">
        <v>401</v>
      </c>
      <c r="FA50" s="58" t="s">
        <v>410</v>
      </c>
      <c r="FB50" s="315"/>
      <c r="FC50"/>
      <c r="FK50" s="312" t="s">
        <v>401</v>
      </c>
      <c r="FL50" s="58" t="s">
        <v>410</v>
      </c>
      <c r="FM50" s="315"/>
      <c r="FN50"/>
      <c r="FV50" s="312" t="s">
        <v>401</v>
      </c>
      <c r="FW50" s="58" t="s">
        <v>410</v>
      </c>
      <c r="FX50" s="315"/>
      <c r="FY50"/>
      <c r="GG50" s="312" t="s">
        <v>401</v>
      </c>
      <c r="GH50" s="58" t="s">
        <v>410</v>
      </c>
      <c r="GI50" s="315"/>
      <c r="GJ50"/>
      <c r="GR50" s="312" t="s">
        <v>401</v>
      </c>
      <c r="GS50" s="58" t="s">
        <v>410</v>
      </c>
      <c r="GT50" s="315"/>
      <c r="GU50"/>
      <c r="HC50" s="312" t="s">
        <v>401</v>
      </c>
      <c r="HD50" s="58" t="s">
        <v>410</v>
      </c>
      <c r="HE50" s="315"/>
      <c r="HF50"/>
    </row>
    <row r="51" spans="2:214" x14ac:dyDescent="0.25">
      <c r="B51" s="312"/>
      <c r="C51" s="133" t="s">
        <v>411</v>
      </c>
      <c r="D51" s="315"/>
      <c r="E51"/>
      <c r="M51" s="312"/>
      <c r="N51" s="133" t="s">
        <v>411</v>
      </c>
      <c r="O51" s="315"/>
      <c r="P51"/>
      <c r="X51" s="312"/>
      <c r="Y51" s="133" t="s">
        <v>411</v>
      </c>
      <c r="Z51" s="315"/>
      <c r="AA51"/>
      <c r="AI51" s="312"/>
      <c r="AJ51" s="133" t="s">
        <v>411</v>
      </c>
      <c r="AK51" s="315"/>
      <c r="AL51"/>
      <c r="AT51" s="312"/>
      <c r="AU51" s="133" t="s">
        <v>411</v>
      </c>
      <c r="AV51" s="315"/>
      <c r="AW51"/>
      <c r="BE51" s="312"/>
      <c r="BF51" s="133" t="s">
        <v>411</v>
      </c>
      <c r="BG51" s="315"/>
      <c r="BH51"/>
      <c r="BP51" s="312"/>
      <c r="BQ51" s="133" t="s">
        <v>411</v>
      </c>
      <c r="BR51" s="315"/>
      <c r="BS51"/>
      <c r="CA51" s="312"/>
      <c r="CB51" s="133" t="s">
        <v>411</v>
      </c>
      <c r="CC51" s="315"/>
      <c r="CD51"/>
      <c r="CL51" s="312"/>
      <c r="CM51" s="133" t="s">
        <v>411</v>
      </c>
      <c r="CN51" s="315"/>
      <c r="CO51"/>
      <c r="CW51" s="312"/>
      <c r="CX51" s="133" t="s">
        <v>411</v>
      </c>
      <c r="CY51" s="315"/>
      <c r="CZ51"/>
      <c r="DH51" s="312"/>
      <c r="DI51" s="133" t="s">
        <v>411</v>
      </c>
      <c r="DJ51" s="315"/>
      <c r="DK51"/>
      <c r="DS51" s="312"/>
      <c r="DT51" s="133" t="s">
        <v>411</v>
      </c>
      <c r="DU51" s="315"/>
      <c r="DV51"/>
      <c r="ED51" s="312"/>
      <c r="EE51" s="133" t="s">
        <v>411</v>
      </c>
      <c r="EF51" s="315"/>
      <c r="EG51"/>
      <c r="EO51" s="312"/>
      <c r="EP51" s="133" t="s">
        <v>411</v>
      </c>
      <c r="EQ51" s="315"/>
      <c r="ER51"/>
      <c r="EZ51" s="312"/>
      <c r="FA51" s="133" t="s">
        <v>411</v>
      </c>
      <c r="FB51" s="315"/>
      <c r="FC51"/>
      <c r="FK51" s="312"/>
      <c r="FL51" s="133" t="s">
        <v>411</v>
      </c>
      <c r="FM51" s="315"/>
      <c r="FN51"/>
      <c r="FV51" s="312"/>
      <c r="FW51" s="133" t="s">
        <v>411</v>
      </c>
      <c r="FX51" s="315"/>
      <c r="FY51"/>
      <c r="GG51" s="312"/>
      <c r="GH51" s="133" t="s">
        <v>411</v>
      </c>
      <c r="GI51" s="315"/>
      <c r="GJ51"/>
      <c r="GR51" s="312"/>
      <c r="GS51" s="133" t="s">
        <v>411</v>
      </c>
      <c r="GT51" s="315"/>
      <c r="GU51"/>
      <c r="HC51" s="312"/>
      <c r="HD51" s="133" t="s">
        <v>411</v>
      </c>
      <c r="HE51" s="315"/>
      <c r="HF51"/>
    </row>
    <row r="52" spans="2:214" ht="15.75" thickBot="1" x14ac:dyDescent="0.3">
      <c r="B52" s="313"/>
      <c r="C52" s="6" t="s">
        <v>412</v>
      </c>
      <c r="D52" s="316"/>
      <c r="E52"/>
      <c r="M52" s="313"/>
      <c r="N52" s="6" t="s">
        <v>412</v>
      </c>
      <c r="O52" s="316"/>
      <c r="P52"/>
      <c r="X52" s="313"/>
      <c r="Y52" s="6" t="s">
        <v>412</v>
      </c>
      <c r="Z52" s="316"/>
      <c r="AA52"/>
      <c r="AI52" s="313"/>
      <c r="AJ52" s="6" t="s">
        <v>412</v>
      </c>
      <c r="AK52" s="316"/>
      <c r="AL52"/>
      <c r="AT52" s="313"/>
      <c r="AU52" s="6" t="s">
        <v>412</v>
      </c>
      <c r="AV52" s="316"/>
      <c r="AW52"/>
      <c r="BE52" s="313"/>
      <c r="BF52" s="6" t="s">
        <v>412</v>
      </c>
      <c r="BG52" s="316"/>
      <c r="BH52"/>
      <c r="BP52" s="313"/>
      <c r="BQ52" s="6" t="s">
        <v>412</v>
      </c>
      <c r="BR52" s="316"/>
      <c r="BS52"/>
      <c r="CA52" s="313"/>
      <c r="CB52" s="6" t="s">
        <v>412</v>
      </c>
      <c r="CC52" s="316"/>
      <c r="CD52"/>
      <c r="CL52" s="313"/>
      <c r="CM52" s="6" t="s">
        <v>412</v>
      </c>
      <c r="CN52" s="316"/>
      <c r="CO52"/>
      <c r="CW52" s="313"/>
      <c r="CX52" s="6" t="s">
        <v>412</v>
      </c>
      <c r="CY52" s="316"/>
      <c r="CZ52"/>
      <c r="DH52" s="313"/>
      <c r="DI52" s="6" t="s">
        <v>412</v>
      </c>
      <c r="DJ52" s="316"/>
      <c r="DK52"/>
      <c r="DS52" s="313"/>
      <c r="DT52" s="6" t="s">
        <v>412</v>
      </c>
      <c r="DU52" s="316"/>
      <c r="DV52"/>
      <c r="ED52" s="313"/>
      <c r="EE52" s="6" t="s">
        <v>412</v>
      </c>
      <c r="EF52" s="316"/>
      <c r="EG52"/>
      <c r="EO52" s="313"/>
      <c r="EP52" s="6" t="s">
        <v>412</v>
      </c>
      <c r="EQ52" s="316"/>
      <c r="ER52"/>
      <c r="EZ52" s="313"/>
      <c r="FA52" s="6" t="s">
        <v>412</v>
      </c>
      <c r="FB52" s="316"/>
      <c r="FC52"/>
      <c r="FK52" s="313"/>
      <c r="FL52" s="6" t="s">
        <v>412</v>
      </c>
      <c r="FM52" s="316"/>
      <c r="FN52"/>
      <c r="FV52" s="313"/>
      <c r="FW52" s="6" t="s">
        <v>412</v>
      </c>
      <c r="FX52" s="316"/>
      <c r="FY52"/>
      <c r="GG52" s="313"/>
      <c r="GH52" s="6" t="s">
        <v>412</v>
      </c>
      <c r="GI52" s="316"/>
      <c r="GJ52"/>
      <c r="GR52" s="313"/>
      <c r="GS52" s="6" t="s">
        <v>412</v>
      </c>
      <c r="GT52" s="316"/>
      <c r="GU52"/>
      <c r="HC52" s="313"/>
      <c r="HD52" s="6" t="s">
        <v>412</v>
      </c>
      <c r="HE52" s="316"/>
      <c r="HF52"/>
    </row>
    <row r="54" spans="2:214" ht="15.75" thickBot="1" x14ac:dyDescent="0.3"/>
    <row r="55" spans="2:214" ht="15.75" thickBot="1" x14ac:dyDescent="0.3">
      <c r="B55" s="18" t="s">
        <v>353</v>
      </c>
      <c r="C55" s="3" t="s">
        <v>481</v>
      </c>
      <c r="D55" s="21"/>
      <c r="E55" s="21"/>
      <c r="M55" s="18" t="s">
        <v>353</v>
      </c>
      <c r="N55" s="3" t="s">
        <v>481</v>
      </c>
      <c r="O55" s="21"/>
      <c r="P55" s="21"/>
      <c r="X55" s="18" t="s">
        <v>353</v>
      </c>
      <c r="Y55" s="3" t="s">
        <v>481</v>
      </c>
      <c r="Z55" s="21"/>
      <c r="AA55" s="21"/>
      <c r="AI55" s="18" t="s">
        <v>353</v>
      </c>
      <c r="AJ55" s="3" t="s">
        <v>481</v>
      </c>
      <c r="AK55" s="21"/>
      <c r="AL55" s="21"/>
      <c r="AT55" s="18" t="s">
        <v>353</v>
      </c>
      <c r="AU55" s="3" t="s">
        <v>481</v>
      </c>
      <c r="AV55" s="21"/>
      <c r="AW55" s="21"/>
      <c r="BE55" s="18" t="s">
        <v>353</v>
      </c>
      <c r="BF55" s="3" t="s">
        <v>481</v>
      </c>
      <c r="BG55" s="21"/>
      <c r="BH55" s="21"/>
      <c r="BP55" s="18" t="s">
        <v>353</v>
      </c>
      <c r="BQ55" s="3" t="s">
        <v>481</v>
      </c>
      <c r="BR55" s="21"/>
      <c r="BS55" s="21"/>
      <c r="CA55" s="18" t="s">
        <v>353</v>
      </c>
      <c r="CB55" s="3" t="s">
        <v>481</v>
      </c>
      <c r="CC55" s="21"/>
      <c r="CD55" s="21"/>
      <c r="CL55" s="18" t="s">
        <v>353</v>
      </c>
      <c r="CM55" s="3" t="s">
        <v>481</v>
      </c>
      <c r="CN55" s="21"/>
      <c r="CO55" s="21"/>
      <c r="CW55" s="18" t="s">
        <v>353</v>
      </c>
      <c r="CX55" s="3" t="s">
        <v>481</v>
      </c>
      <c r="CY55" s="21"/>
      <c r="CZ55" s="21"/>
      <c r="DH55" s="18" t="s">
        <v>353</v>
      </c>
      <c r="DI55" s="3" t="s">
        <v>481</v>
      </c>
      <c r="DJ55" s="21"/>
      <c r="DK55" s="21"/>
      <c r="DS55" s="18" t="s">
        <v>353</v>
      </c>
      <c r="DT55" s="3" t="s">
        <v>481</v>
      </c>
      <c r="DU55" s="21"/>
      <c r="DV55" s="21"/>
      <c r="ED55" s="18" t="s">
        <v>353</v>
      </c>
      <c r="EE55" s="3" t="s">
        <v>481</v>
      </c>
      <c r="EF55" s="21"/>
      <c r="EG55" s="21"/>
      <c r="EO55" s="18" t="s">
        <v>353</v>
      </c>
      <c r="EP55" s="3" t="s">
        <v>481</v>
      </c>
      <c r="EQ55" s="21"/>
      <c r="ER55" s="21"/>
      <c r="EZ55" s="18" t="s">
        <v>353</v>
      </c>
      <c r="FA55" s="3" t="s">
        <v>481</v>
      </c>
      <c r="FB55" s="21"/>
      <c r="FC55" s="21"/>
      <c r="FK55" s="18" t="s">
        <v>353</v>
      </c>
      <c r="FL55" s="3" t="s">
        <v>481</v>
      </c>
      <c r="FM55" s="21"/>
      <c r="FN55" s="21"/>
      <c r="FV55" s="18" t="s">
        <v>353</v>
      </c>
      <c r="FW55" s="3" t="s">
        <v>481</v>
      </c>
      <c r="FX55" s="21"/>
      <c r="FY55" s="21"/>
      <c r="GG55" s="18" t="s">
        <v>353</v>
      </c>
      <c r="GH55" s="3" t="s">
        <v>481</v>
      </c>
      <c r="GI55" s="21"/>
      <c r="GJ55" s="21"/>
      <c r="GR55" s="18" t="s">
        <v>353</v>
      </c>
      <c r="GS55" s="3" t="s">
        <v>481</v>
      </c>
      <c r="GT55" s="21"/>
      <c r="GU55" s="21"/>
      <c r="HC55" s="18" t="s">
        <v>353</v>
      </c>
      <c r="HD55" s="3" t="s">
        <v>481</v>
      </c>
      <c r="HE55" s="21"/>
      <c r="HF55" s="21"/>
    </row>
    <row r="56" spans="2:214" ht="15.75" thickBot="1" x14ac:dyDescent="0.3">
      <c r="B56" s="110">
        <f>+B25+1</f>
        <v>2</v>
      </c>
      <c r="C56" s="111"/>
      <c r="D56"/>
      <c r="E56"/>
      <c r="M56" s="110">
        <f>+M25+1</f>
        <v>2</v>
      </c>
      <c r="N56" s="111"/>
      <c r="O56"/>
      <c r="P56"/>
      <c r="X56" s="110">
        <f>+X25+1</f>
        <v>2</v>
      </c>
      <c r="Y56" s="111"/>
      <c r="Z56"/>
      <c r="AA56"/>
      <c r="AI56" s="110">
        <f>+AI25+1</f>
        <v>2</v>
      </c>
      <c r="AJ56" s="111"/>
      <c r="AK56"/>
      <c r="AL56"/>
      <c r="AT56" s="110">
        <f>+AT25+1</f>
        <v>2</v>
      </c>
      <c r="AU56" s="111"/>
      <c r="AV56"/>
      <c r="AW56"/>
      <c r="BE56" s="110">
        <f>+BE25+1</f>
        <v>2</v>
      </c>
      <c r="BF56" s="111"/>
      <c r="BG56"/>
      <c r="BH56"/>
      <c r="BP56" s="110">
        <f>+BP25+1</f>
        <v>2</v>
      </c>
      <c r="BQ56" s="111"/>
      <c r="BR56"/>
      <c r="BS56"/>
      <c r="CA56" s="110">
        <f>+CA25+1</f>
        <v>2</v>
      </c>
      <c r="CB56" s="111"/>
      <c r="CC56"/>
      <c r="CD56"/>
      <c r="CL56" s="110">
        <f>+CL25+1</f>
        <v>2</v>
      </c>
      <c r="CM56" s="111"/>
      <c r="CN56"/>
      <c r="CO56"/>
      <c r="CW56" s="110">
        <f>+CW25+1</f>
        <v>2</v>
      </c>
      <c r="CX56" s="111"/>
      <c r="CY56"/>
      <c r="CZ56"/>
      <c r="DH56" s="110">
        <f>+DH25+1</f>
        <v>2</v>
      </c>
      <c r="DI56" s="111"/>
      <c r="DJ56"/>
      <c r="DK56"/>
      <c r="DS56" s="110">
        <f>+DS25+1</f>
        <v>2</v>
      </c>
      <c r="DT56" s="111"/>
      <c r="DU56"/>
      <c r="DV56"/>
      <c r="ED56" s="110">
        <f>+ED25+1</f>
        <v>2</v>
      </c>
      <c r="EE56" s="111"/>
      <c r="EF56"/>
      <c r="EG56"/>
      <c r="EO56" s="110">
        <f>+EO25+1</f>
        <v>2</v>
      </c>
      <c r="EP56" s="111"/>
      <c r="EQ56"/>
      <c r="ER56"/>
      <c r="EZ56" s="110">
        <f>+EZ25+1</f>
        <v>2</v>
      </c>
      <c r="FA56" s="111"/>
      <c r="FB56"/>
      <c r="FC56"/>
      <c r="FK56" s="110">
        <f>+FK25+1</f>
        <v>2</v>
      </c>
      <c r="FL56" s="111"/>
      <c r="FM56"/>
      <c r="FN56"/>
      <c r="FV56" s="110">
        <f>+FV25+1</f>
        <v>2</v>
      </c>
      <c r="FW56" s="111"/>
      <c r="FX56"/>
      <c r="FY56"/>
      <c r="GG56" s="110">
        <f>+GG25+1</f>
        <v>2</v>
      </c>
      <c r="GH56" s="111"/>
      <c r="GI56"/>
      <c r="GJ56"/>
      <c r="GR56" s="110">
        <f>+GR25+1</f>
        <v>2</v>
      </c>
      <c r="GS56" s="111"/>
      <c r="GT56"/>
      <c r="GU56"/>
      <c r="HC56" s="110">
        <f>+HC25+1</f>
        <v>2</v>
      </c>
      <c r="HD56" s="111"/>
      <c r="HE56"/>
      <c r="HF56"/>
    </row>
    <row r="57" spans="2:214" ht="15.75" thickBot="1" x14ac:dyDescent="0.3">
      <c r="B57" s="166"/>
      <c r="C57" s="167"/>
      <c r="D57"/>
      <c r="E57"/>
      <c r="M57" s="166"/>
      <c r="N57" s="167"/>
      <c r="O57"/>
      <c r="P57"/>
      <c r="X57" s="166"/>
      <c r="Y57" s="167"/>
      <c r="Z57"/>
      <c r="AA57"/>
      <c r="AI57" s="166"/>
      <c r="AJ57" s="167"/>
      <c r="AK57"/>
      <c r="AL57"/>
      <c r="AT57" s="166"/>
      <c r="AU57" s="167"/>
      <c r="AV57"/>
      <c r="AW57"/>
      <c r="BE57" s="166"/>
      <c r="BF57" s="167"/>
      <c r="BG57"/>
      <c r="BH57"/>
      <c r="BP57" s="166"/>
      <c r="BQ57" s="167"/>
      <c r="BR57"/>
      <c r="BS57"/>
      <c r="CA57" s="166"/>
      <c r="CB57" s="167"/>
      <c r="CC57"/>
      <c r="CD57"/>
      <c r="CL57" s="166"/>
      <c r="CM57" s="167"/>
      <c r="CN57"/>
      <c r="CO57"/>
      <c r="CW57" s="166"/>
      <c r="CX57" s="167"/>
      <c r="CY57"/>
      <c r="CZ57"/>
      <c r="DH57" s="166"/>
      <c r="DI57" s="167"/>
      <c r="DJ57"/>
      <c r="DK57"/>
      <c r="DS57" s="166"/>
      <c r="DT57" s="167"/>
      <c r="DU57"/>
      <c r="DV57"/>
      <c r="ED57" s="166"/>
      <c r="EE57" s="167"/>
      <c r="EF57"/>
      <c r="EG57"/>
      <c r="EO57" s="166"/>
      <c r="EP57" s="167"/>
      <c r="EQ57"/>
      <c r="ER57"/>
      <c r="EZ57" s="166"/>
      <c r="FA57" s="167"/>
      <c r="FB57"/>
      <c r="FC57"/>
      <c r="FK57" s="166"/>
      <c r="FL57" s="167"/>
      <c r="FM57"/>
      <c r="FN57"/>
      <c r="FV57" s="166"/>
      <c r="FW57" s="167"/>
      <c r="FX57"/>
      <c r="FY57"/>
      <c r="GG57" s="166"/>
      <c r="GH57" s="167"/>
      <c r="GI57"/>
      <c r="GJ57"/>
      <c r="GR57" s="166"/>
      <c r="GS57" s="167"/>
      <c r="GT57"/>
      <c r="GU57"/>
      <c r="HC57" s="166"/>
      <c r="HD57" s="167"/>
      <c r="HE57"/>
      <c r="HF57"/>
    </row>
    <row r="58" spans="2:214" ht="15.75" thickBot="1" x14ac:dyDescent="0.3">
      <c r="B58" s="18" t="s">
        <v>370</v>
      </c>
      <c r="C58" s="18" t="s">
        <v>371</v>
      </c>
      <c r="D58" s="18" t="s">
        <v>372</v>
      </c>
      <c r="E58" s="18" t="s">
        <v>6</v>
      </c>
      <c r="M58" s="18" t="s">
        <v>370</v>
      </c>
      <c r="N58" s="18" t="s">
        <v>371</v>
      </c>
      <c r="O58" s="18" t="s">
        <v>372</v>
      </c>
      <c r="P58" s="18" t="s">
        <v>6</v>
      </c>
      <c r="X58" s="18" t="s">
        <v>370</v>
      </c>
      <c r="Y58" s="18" t="s">
        <v>371</v>
      </c>
      <c r="Z58" s="18" t="s">
        <v>372</v>
      </c>
      <c r="AA58" s="18" t="s">
        <v>6</v>
      </c>
      <c r="AI58" s="18" t="s">
        <v>370</v>
      </c>
      <c r="AJ58" s="18" t="s">
        <v>371</v>
      </c>
      <c r="AK58" s="18" t="s">
        <v>372</v>
      </c>
      <c r="AL58" s="18" t="s">
        <v>6</v>
      </c>
      <c r="AT58" s="18" t="s">
        <v>370</v>
      </c>
      <c r="AU58" s="18" t="s">
        <v>371</v>
      </c>
      <c r="AV58" s="18" t="s">
        <v>372</v>
      </c>
      <c r="AW58" s="18" t="s">
        <v>6</v>
      </c>
      <c r="BE58" s="18" t="s">
        <v>370</v>
      </c>
      <c r="BF58" s="18" t="s">
        <v>371</v>
      </c>
      <c r="BG58" s="18" t="s">
        <v>372</v>
      </c>
      <c r="BH58" s="18" t="s">
        <v>6</v>
      </c>
      <c r="BP58" s="18" t="s">
        <v>370</v>
      </c>
      <c r="BQ58" s="18" t="s">
        <v>371</v>
      </c>
      <c r="BR58" s="18" t="s">
        <v>372</v>
      </c>
      <c r="BS58" s="18" t="s">
        <v>6</v>
      </c>
      <c r="CA58" s="18" t="s">
        <v>370</v>
      </c>
      <c r="CB58" s="18" t="s">
        <v>371</v>
      </c>
      <c r="CC58" s="18" t="s">
        <v>372</v>
      </c>
      <c r="CD58" s="18" t="s">
        <v>6</v>
      </c>
      <c r="CL58" s="18" t="s">
        <v>370</v>
      </c>
      <c r="CM58" s="18" t="s">
        <v>371</v>
      </c>
      <c r="CN58" s="18" t="s">
        <v>372</v>
      </c>
      <c r="CO58" s="18" t="s">
        <v>6</v>
      </c>
      <c r="CW58" s="18" t="s">
        <v>370</v>
      </c>
      <c r="CX58" s="18" t="s">
        <v>371</v>
      </c>
      <c r="CY58" s="18" t="s">
        <v>372</v>
      </c>
      <c r="CZ58" s="18" t="s">
        <v>6</v>
      </c>
      <c r="DH58" s="18" t="s">
        <v>370</v>
      </c>
      <c r="DI58" s="18" t="s">
        <v>371</v>
      </c>
      <c r="DJ58" s="18" t="s">
        <v>372</v>
      </c>
      <c r="DK58" s="18" t="s">
        <v>6</v>
      </c>
      <c r="DS58" s="18" t="s">
        <v>370</v>
      </c>
      <c r="DT58" s="18" t="s">
        <v>371</v>
      </c>
      <c r="DU58" s="18" t="s">
        <v>372</v>
      </c>
      <c r="DV58" s="18" t="s">
        <v>6</v>
      </c>
      <c r="ED58" s="18" t="s">
        <v>370</v>
      </c>
      <c r="EE58" s="18" t="s">
        <v>371</v>
      </c>
      <c r="EF58" s="18" t="s">
        <v>372</v>
      </c>
      <c r="EG58" s="18" t="s">
        <v>6</v>
      </c>
      <c r="EO58" s="18" t="s">
        <v>370</v>
      </c>
      <c r="EP58" s="18" t="s">
        <v>371</v>
      </c>
      <c r="EQ58" s="18" t="s">
        <v>372</v>
      </c>
      <c r="ER58" s="18" t="s">
        <v>6</v>
      </c>
      <c r="EZ58" s="18" t="s">
        <v>370</v>
      </c>
      <c r="FA58" s="18" t="s">
        <v>371</v>
      </c>
      <c r="FB58" s="18" t="s">
        <v>372</v>
      </c>
      <c r="FC58" s="18" t="s">
        <v>6</v>
      </c>
      <c r="FK58" s="18" t="s">
        <v>370</v>
      </c>
      <c r="FL58" s="18" t="s">
        <v>371</v>
      </c>
      <c r="FM58" s="18" t="s">
        <v>372</v>
      </c>
      <c r="FN58" s="18" t="s">
        <v>6</v>
      </c>
      <c r="FV58" s="18" t="s">
        <v>370</v>
      </c>
      <c r="FW58" s="18" t="s">
        <v>371</v>
      </c>
      <c r="FX58" s="18" t="s">
        <v>372</v>
      </c>
      <c r="FY58" s="18" t="s">
        <v>6</v>
      </c>
      <c r="GG58" s="18" t="s">
        <v>370</v>
      </c>
      <c r="GH58" s="18" t="s">
        <v>371</v>
      </c>
      <c r="GI58" s="18" t="s">
        <v>372</v>
      </c>
      <c r="GJ58" s="18" t="s">
        <v>6</v>
      </c>
      <c r="GR58" s="18" t="s">
        <v>370</v>
      </c>
      <c r="GS58" s="18" t="s">
        <v>371</v>
      </c>
      <c r="GT58" s="18" t="s">
        <v>372</v>
      </c>
      <c r="GU58" s="18" t="s">
        <v>6</v>
      </c>
      <c r="HC58" s="18" t="s">
        <v>370</v>
      </c>
      <c r="HD58" s="18" t="s">
        <v>371</v>
      </c>
      <c r="HE58" s="18" t="s">
        <v>372</v>
      </c>
      <c r="HF58" s="18" t="s">
        <v>6</v>
      </c>
    </row>
    <row r="59" spans="2:214" x14ac:dyDescent="0.25">
      <c r="B59" s="318" t="s">
        <v>373</v>
      </c>
      <c r="C59" s="58" t="s">
        <v>374</v>
      </c>
      <c r="D59" s="201"/>
      <c r="E59" s="134" t="str">
        <f>+IF(D59="","",VLOOKUP(D59,Parámetros!$B$100:$C$116,2,0))</f>
        <v/>
      </c>
      <c r="M59" s="318" t="s">
        <v>373</v>
      </c>
      <c r="N59" s="58" t="s">
        <v>374</v>
      </c>
      <c r="O59" s="212"/>
      <c r="P59" s="134" t="str">
        <f>+IF(O59="","",VLOOKUP(O59,Parámetros!$B$100:$C$116,2,0))</f>
        <v/>
      </c>
      <c r="X59" s="318" t="s">
        <v>373</v>
      </c>
      <c r="Y59" s="58" t="s">
        <v>374</v>
      </c>
      <c r="Z59" s="212"/>
      <c r="AA59" s="134" t="str">
        <f>+IF(Z59="","",VLOOKUP(Z59,Parámetros!$B$100:$C$116,2,0))</f>
        <v/>
      </c>
      <c r="AI59" s="318" t="s">
        <v>373</v>
      </c>
      <c r="AJ59" s="58" t="s">
        <v>374</v>
      </c>
      <c r="AK59" s="212"/>
      <c r="AL59" s="134" t="str">
        <f>+IF(AK59="","",VLOOKUP(AK59,Parámetros!$B$100:$C$116,2,0))</f>
        <v/>
      </c>
      <c r="AT59" s="318" t="s">
        <v>373</v>
      </c>
      <c r="AU59" s="58" t="s">
        <v>374</v>
      </c>
      <c r="AV59" s="212"/>
      <c r="AW59" s="134" t="str">
        <f>+IF(AV59="","",VLOOKUP(AV59,Parámetros!$B$100:$C$116,2,0))</f>
        <v/>
      </c>
      <c r="BE59" s="318" t="s">
        <v>373</v>
      </c>
      <c r="BF59" s="58" t="s">
        <v>374</v>
      </c>
      <c r="BG59" s="212"/>
      <c r="BH59" s="134" t="str">
        <f>+IF(BG59="","",VLOOKUP(BG59,Parámetros!$B$100:$C$116,2,0))</f>
        <v/>
      </c>
      <c r="BP59" s="318" t="s">
        <v>373</v>
      </c>
      <c r="BQ59" s="58" t="s">
        <v>374</v>
      </c>
      <c r="BR59" s="212"/>
      <c r="BS59" s="134" t="str">
        <f>+IF(BR59="","",VLOOKUP(BR59,Parámetros!$B$100:$C$116,2,0))</f>
        <v/>
      </c>
      <c r="CA59" s="318" t="s">
        <v>373</v>
      </c>
      <c r="CB59" s="58" t="s">
        <v>374</v>
      </c>
      <c r="CC59" s="212"/>
      <c r="CD59" s="134" t="str">
        <f>+IF(CC59="","",VLOOKUP(CC59,Parámetros!$B$100:$C$116,2,0))</f>
        <v/>
      </c>
      <c r="CL59" s="318" t="s">
        <v>373</v>
      </c>
      <c r="CM59" s="58" t="s">
        <v>374</v>
      </c>
      <c r="CN59" s="212"/>
      <c r="CO59" s="134" t="str">
        <f>+IF(CN59="","",VLOOKUP(CN59,Parámetros!$B$100:$C$116,2,0))</f>
        <v/>
      </c>
      <c r="CW59" s="318" t="s">
        <v>373</v>
      </c>
      <c r="CX59" s="58" t="s">
        <v>374</v>
      </c>
      <c r="CY59" s="212"/>
      <c r="CZ59" s="134" t="str">
        <f>+IF(CY59="","",VLOOKUP(CY59,Parámetros!$B$100:$C$116,2,0))</f>
        <v/>
      </c>
      <c r="DH59" s="318" t="s">
        <v>373</v>
      </c>
      <c r="DI59" s="58" t="s">
        <v>374</v>
      </c>
      <c r="DJ59" s="212"/>
      <c r="DK59" s="134" t="str">
        <f>+IF(DJ59="","",VLOOKUP(DJ59,Parámetros!$B$100:$C$116,2,0))</f>
        <v/>
      </c>
      <c r="DS59" s="318" t="s">
        <v>373</v>
      </c>
      <c r="DT59" s="58" t="s">
        <v>374</v>
      </c>
      <c r="DU59" s="212"/>
      <c r="DV59" s="134" t="str">
        <f>+IF(DU59="","",VLOOKUP(DU59,Parámetros!$B$100:$C$116,2,0))</f>
        <v/>
      </c>
      <c r="ED59" s="318" t="s">
        <v>373</v>
      </c>
      <c r="EE59" s="58" t="s">
        <v>374</v>
      </c>
      <c r="EF59" s="212"/>
      <c r="EG59" s="134" t="str">
        <f>+IF(EF59="","",VLOOKUP(EF59,Parámetros!$B$100:$C$116,2,0))</f>
        <v/>
      </c>
      <c r="EO59" s="318" t="s">
        <v>373</v>
      </c>
      <c r="EP59" s="58" t="s">
        <v>374</v>
      </c>
      <c r="EQ59" s="212"/>
      <c r="ER59" s="134" t="str">
        <f>+IF(EQ59="","",VLOOKUP(EQ59,Parámetros!$B$100:$C$116,2,0))</f>
        <v/>
      </c>
      <c r="EZ59" s="318" t="s">
        <v>373</v>
      </c>
      <c r="FA59" s="58" t="s">
        <v>374</v>
      </c>
      <c r="FB59" s="212"/>
      <c r="FC59" s="134" t="str">
        <f>+IF(FB59="","",VLOOKUP(FB59,Parámetros!$B$100:$C$116,2,0))</f>
        <v/>
      </c>
      <c r="FK59" s="318" t="s">
        <v>373</v>
      </c>
      <c r="FL59" s="58" t="s">
        <v>374</v>
      </c>
      <c r="FM59" s="212"/>
      <c r="FN59" s="134" t="str">
        <f>+IF(FM59="","",VLOOKUP(FM59,Parámetros!$B$100:$C$116,2,0))</f>
        <v/>
      </c>
      <c r="FV59" s="318" t="s">
        <v>373</v>
      </c>
      <c r="FW59" s="58" t="s">
        <v>374</v>
      </c>
      <c r="FX59" s="212"/>
      <c r="FY59" s="134" t="str">
        <f>+IF(FX59="","",VLOOKUP(FX59,Parámetros!$B$100:$C$116,2,0))</f>
        <v/>
      </c>
      <c r="GG59" s="318" t="s">
        <v>373</v>
      </c>
      <c r="GH59" s="58" t="s">
        <v>374</v>
      </c>
      <c r="GI59" s="212"/>
      <c r="GJ59" s="134" t="str">
        <f>+IF(GI59="","",VLOOKUP(GI59,Parámetros!$B$100:$C$116,2,0))</f>
        <v/>
      </c>
      <c r="GR59" s="318" t="s">
        <v>373</v>
      </c>
      <c r="GS59" s="58" t="s">
        <v>374</v>
      </c>
      <c r="GT59" s="212"/>
      <c r="GU59" s="134" t="str">
        <f>+IF(GT59="","",VLOOKUP(GT59,Parámetros!$B$100:$C$116,2,0))</f>
        <v/>
      </c>
      <c r="HC59" s="318" t="s">
        <v>373</v>
      </c>
      <c r="HD59" s="58" t="s">
        <v>374</v>
      </c>
      <c r="HE59" s="212"/>
      <c r="HF59" s="134" t="str">
        <f>+IF(HE59="","",VLOOKUP(HE59,Parámetros!$B$100:$C$116,2,0))</f>
        <v/>
      </c>
    </row>
    <row r="60" spans="2:214" ht="30" x14ac:dyDescent="0.25">
      <c r="B60" s="319"/>
      <c r="C60" s="56" t="s">
        <v>376</v>
      </c>
      <c r="D60" s="202"/>
      <c r="E60" s="134" t="str">
        <f>+IF(D60="","",VLOOKUP(D60,Parámetros!$B$100:$C$116,2,0))</f>
        <v/>
      </c>
      <c r="M60" s="319"/>
      <c r="N60" s="56" t="s">
        <v>376</v>
      </c>
      <c r="O60" s="213"/>
      <c r="P60" s="134" t="str">
        <f>+IF(O60="","",VLOOKUP(O60,Parámetros!$B$100:$C$116,2,0))</f>
        <v/>
      </c>
      <c r="X60" s="319"/>
      <c r="Y60" s="56" t="s">
        <v>376</v>
      </c>
      <c r="Z60" s="213"/>
      <c r="AA60" s="134" t="str">
        <f>+IF(Z60="","",VLOOKUP(Z60,Parámetros!$B$100:$C$116,2,0))</f>
        <v/>
      </c>
      <c r="AI60" s="319"/>
      <c r="AJ60" s="56" t="s">
        <v>376</v>
      </c>
      <c r="AK60" s="213"/>
      <c r="AL60" s="134" t="str">
        <f>+IF(AK60="","",VLOOKUP(AK60,Parámetros!$B$100:$C$116,2,0))</f>
        <v/>
      </c>
      <c r="AT60" s="319"/>
      <c r="AU60" s="56" t="s">
        <v>376</v>
      </c>
      <c r="AV60" s="213"/>
      <c r="AW60" s="134" t="str">
        <f>+IF(AV60="","",VLOOKUP(AV60,Parámetros!$B$100:$C$116,2,0))</f>
        <v/>
      </c>
      <c r="BE60" s="319"/>
      <c r="BF60" s="56" t="s">
        <v>376</v>
      </c>
      <c r="BG60" s="213"/>
      <c r="BH60" s="134" t="str">
        <f>+IF(BG60="","",VLOOKUP(BG60,Parámetros!$B$100:$C$116,2,0))</f>
        <v/>
      </c>
      <c r="BP60" s="319"/>
      <c r="BQ60" s="56" t="s">
        <v>376</v>
      </c>
      <c r="BR60" s="213"/>
      <c r="BS60" s="134" t="str">
        <f>+IF(BR60="","",VLOOKUP(BR60,Parámetros!$B$100:$C$116,2,0))</f>
        <v/>
      </c>
      <c r="CA60" s="319"/>
      <c r="CB60" s="56" t="s">
        <v>376</v>
      </c>
      <c r="CC60" s="213"/>
      <c r="CD60" s="134" t="str">
        <f>+IF(CC60="","",VLOOKUP(CC60,Parámetros!$B$100:$C$116,2,0))</f>
        <v/>
      </c>
      <c r="CL60" s="319"/>
      <c r="CM60" s="56" t="s">
        <v>376</v>
      </c>
      <c r="CN60" s="213"/>
      <c r="CO60" s="134" t="str">
        <f>+IF(CN60="","",VLOOKUP(CN60,Parámetros!$B$100:$C$116,2,0))</f>
        <v/>
      </c>
      <c r="CW60" s="319"/>
      <c r="CX60" s="56" t="s">
        <v>376</v>
      </c>
      <c r="CY60" s="213"/>
      <c r="CZ60" s="134" t="str">
        <f>+IF(CY60="","",VLOOKUP(CY60,Parámetros!$B$100:$C$116,2,0))</f>
        <v/>
      </c>
      <c r="DH60" s="319"/>
      <c r="DI60" s="56" t="s">
        <v>376</v>
      </c>
      <c r="DJ60" s="213"/>
      <c r="DK60" s="134" t="str">
        <f>+IF(DJ60="","",VLOOKUP(DJ60,Parámetros!$B$100:$C$116,2,0))</f>
        <v/>
      </c>
      <c r="DS60" s="319"/>
      <c r="DT60" s="56" t="s">
        <v>376</v>
      </c>
      <c r="DU60" s="213"/>
      <c r="DV60" s="134" t="str">
        <f>+IF(DU60="","",VLOOKUP(DU60,Parámetros!$B$100:$C$116,2,0))</f>
        <v/>
      </c>
      <c r="ED60" s="319"/>
      <c r="EE60" s="56" t="s">
        <v>376</v>
      </c>
      <c r="EF60" s="213"/>
      <c r="EG60" s="134" t="str">
        <f>+IF(EF60="","",VLOOKUP(EF60,Parámetros!$B$100:$C$116,2,0))</f>
        <v/>
      </c>
      <c r="EO60" s="319"/>
      <c r="EP60" s="56" t="s">
        <v>376</v>
      </c>
      <c r="EQ60" s="213"/>
      <c r="ER60" s="134" t="str">
        <f>+IF(EQ60="","",VLOOKUP(EQ60,Parámetros!$B$100:$C$116,2,0))</f>
        <v/>
      </c>
      <c r="EZ60" s="319"/>
      <c r="FA60" s="56" t="s">
        <v>376</v>
      </c>
      <c r="FB60" s="213"/>
      <c r="FC60" s="134" t="str">
        <f>+IF(FB60="","",VLOOKUP(FB60,Parámetros!$B$100:$C$116,2,0))</f>
        <v/>
      </c>
      <c r="FK60" s="319"/>
      <c r="FL60" s="56" t="s">
        <v>376</v>
      </c>
      <c r="FM60" s="213"/>
      <c r="FN60" s="134" t="str">
        <f>+IF(FM60="","",VLOOKUP(FM60,Parámetros!$B$100:$C$116,2,0))</f>
        <v/>
      </c>
      <c r="FV60" s="319"/>
      <c r="FW60" s="56" t="s">
        <v>376</v>
      </c>
      <c r="FX60" s="213"/>
      <c r="FY60" s="134" t="str">
        <f>+IF(FX60="","",VLOOKUP(FX60,Parámetros!$B$100:$C$116,2,0))</f>
        <v/>
      </c>
      <c r="GG60" s="319"/>
      <c r="GH60" s="56" t="s">
        <v>376</v>
      </c>
      <c r="GI60" s="213"/>
      <c r="GJ60" s="134" t="str">
        <f>+IF(GI60="","",VLOOKUP(GI60,Parámetros!$B$100:$C$116,2,0))</f>
        <v/>
      </c>
      <c r="GR60" s="319"/>
      <c r="GS60" s="56" t="s">
        <v>376</v>
      </c>
      <c r="GT60" s="213"/>
      <c r="GU60" s="134" t="str">
        <f>+IF(GT60="","",VLOOKUP(GT60,Parámetros!$B$100:$C$116,2,0))</f>
        <v/>
      </c>
      <c r="HC60" s="319"/>
      <c r="HD60" s="56" t="s">
        <v>376</v>
      </c>
      <c r="HE60" s="213"/>
      <c r="HF60" s="134" t="str">
        <f>+IF(HE60="","",VLOOKUP(HE60,Parámetros!$B$100:$C$116,2,0))</f>
        <v/>
      </c>
    </row>
    <row r="61" spans="2:214" ht="45" x14ac:dyDescent="0.25">
      <c r="B61" s="56" t="s">
        <v>378</v>
      </c>
      <c r="C61" s="56" t="s">
        <v>379</v>
      </c>
      <c r="D61" s="202"/>
      <c r="E61" s="134" t="str">
        <f>+IF(D61="","",VLOOKUP(D61,Parámetros!$B$100:$C$116,2,0))</f>
        <v/>
      </c>
      <c r="M61" s="56" t="s">
        <v>378</v>
      </c>
      <c r="N61" s="56" t="s">
        <v>379</v>
      </c>
      <c r="O61" s="213"/>
      <c r="P61" s="134" t="str">
        <f>+IF(O61="","",VLOOKUP(O61,Parámetros!$B$100:$C$116,2,0))</f>
        <v/>
      </c>
      <c r="X61" s="56" t="s">
        <v>378</v>
      </c>
      <c r="Y61" s="56" t="s">
        <v>379</v>
      </c>
      <c r="Z61" s="213"/>
      <c r="AA61" s="134" t="str">
        <f>+IF(Z61="","",VLOOKUP(Z61,Parámetros!$B$100:$C$116,2,0))</f>
        <v/>
      </c>
      <c r="AI61" s="56" t="s">
        <v>378</v>
      </c>
      <c r="AJ61" s="56" t="s">
        <v>379</v>
      </c>
      <c r="AK61" s="213"/>
      <c r="AL61" s="134" t="str">
        <f>+IF(AK61="","",VLOOKUP(AK61,Parámetros!$B$100:$C$116,2,0))</f>
        <v/>
      </c>
      <c r="AT61" s="56" t="s">
        <v>378</v>
      </c>
      <c r="AU61" s="56" t="s">
        <v>379</v>
      </c>
      <c r="AV61" s="213"/>
      <c r="AW61" s="134" t="str">
        <f>+IF(AV61="","",VLOOKUP(AV61,Parámetros!$B$100:$C$116,2,0))</f>
        <v/>
      </c>
      <c r="BE61" s="56" t="s">
        <v>378</v>
      </c>
      <c r="BF61" s="56" t="s">
        <v>379</v>
      </c>
      <c r="BG61" s="213"/>
      <c r="BH61" s="134" t="str">
        <f>+IF(BG61="","",VLOOKUP(BG61,Parámetros!$B$100:$C$116,2,0))</f>
        <v/>
      </c>
      <c r="BP61" s="56" t="s">
        <v>378</v>
      </c>
      <c r="BQ61" s="56" t="s">
        <v>379</v>
      </c>
      <c r="BR61" s="213"/>
      <c r="BS61" s="134" t="str">
        <f>+IF(BR61="","",VLOOKUP(BR61,Parámetros!$B$100:$C$116,2,0))</f>
        <v/>
      </c>
      <c r="CA61" s="56" t="s">
        <v>378</v>
      </c>
      <c r="CB61" s="56" t="s">
        <v>379</v>
      </c>
      <c r="CC61" s="213"/>
      <c r="CD61" s="134" t="str">
        <f>+IF(CC61="","",VLOOKUP(CC61,Parámetros!$B$100:$C$116,2,0))</f>
        <v/>
      </c>
      <c r="CL61" s="56" t="s">
        <v>378</v>
      </c>
      <c r="CM61" s="56" t="s">
        <v>379</v>
      </c>
      <c r="CN61" s="213"/>
      <c r="CO61" s="134" t="str">
        <f>+IF(CN61="","",VLOOKUP(CN61,Parámetros!$B$100:$C$116,2,0))</f>
        <v/>
      </c>
      <c r="CW61" s="56" t="s">
        <v>378</v>
      </c>
      <c r="CX61" s="56" t="s">
        <v>379</v>
      </c>
      <c r="CY61" s="213"/>
      <c r="CZ61" s="134" t="str">
        <f>+IF(CY61="","",VLOOKUP(CY61,Parámetros!$B$100:$C$116,2,0))</f>
        <v/>
      </c>
      <c r="DH61" s="56" t="s">
        <v>378</v>
      </c>
      <c r="DI61" s="56" t="s">
        <v>379</v>
      </c>
      <c r="DJ61" s="213"/>
      <c r="DK61" s="134" t="str">
        <f>+IF(DJ61="","",VLOOKUP(DJ61,Parámetros!$B$100:$C$116,2,0))</f>
        <v/>
      </c>
      <c r="DS61" s="56" t="s">
        <v>378</v>
      </c>
      <c r="DT61" s="56" t="s">
        <v>379</v>
      </c>
      <c r="DU61" s="213"/>
      <c r="DV61" s="134" t="str">
        <f>+IF(DU61="","",VLOOKUP(DU61,Parámetros!$B$100:$C$116,2,0))</f>
        <v/>
      </c>
      <c r="ED61" s="56" t="s">
        <v>378</v>
      </c>
      <c r="EE61" s="56" t="s">
        <v>379</v>
      </c>
      <c r="EF61" s="213"/>
      <c r="EG61" s="134" t="str">
        <f>+IF(EF61="","",VLOOKUP(EF61,Parámetros!$B$100:$C$116,2,0))</f>
        <v/>
      </c>
      <c r="EO61" s="56" t="s">
        <v>378</v>
      </c>
      <c r="EP61" s="56" t="s">
        <v>379</v>
      </c>
      <c r="EQ61" s="213"/>
      <c r="ER61" s="134" t="str">
        <f>+IF(EQ61="","",VLOOKUP(EQ61,Parámetros!$B$100:$C$116,2,0))</f>
        <v/>
      </c>
      <c r="EZ61" s="56" t="s">
        <v>378</v>
      </c>
      <c r="FA61" s="56" t="s">
        <v>379</v>
      </c>
      <c r="FB61" s="213"/>
      <c r="FC61" s="134" t="str">
        <f>+IF(FB61="","",VLOOKUP(FB61,Parámetros!$B$100:$C$116,2,0))</f>
        <v/>
      </c>
      <c r="FK61" s="56" t="s">
        <v>378</v>
      </c>
      <c r="FL61" s="56" t="s">
        <v>379</v>
      </c>
      <c r="FM61" s="213"/>
      <c r="FN61" s="134" t="str">
        <f>+IF(FM61="","",VLOOKUP(FM61,Parámetros!$B$100:$C$116,2,0))</f>
        <v/>
      </c>
      <c r="FV61" s="56" t="s">
        <v>378</v>
      </c>
      <c r="FW61" s="56" t="s">
        <v>379</v>
      </c>
      <c r="FX61" s="213"/>
      <c r="FY61" s="134" t="str">
        <f>+IF(FX61="","",VLOOKUP(FX61,Parámetros!$B$100:$C$116,2,0))</f>
        <v/>
      </c>
      <c r="GG61" s="56" t="s">
        <v>378</v>
      </c>
      <c r="GH61" s="56" t="s">
        <v>379</v>
      </c>
      <c r="GI61" s="213"/>
      <c r="GJ61" s="134" t="str">
        <f>+IF(GI61="","",VLOOKUP(GI61,Parámetros!$B$100:$C$116,2,0))</f>
        <v/>
      </c>
      <c r="GR61" s="56" t="s">
        <v>378</v>
      </c>
      <c r="GS61" s="56" t="s">
        <v>379</v>
      </c>
      <c r="GT61" s="213"/>
      <c r="GU61" s="134" t="str">
        <f>+IF(GT61="","",VLOOKUP(GT61,Parámetros!$B$100:$C$116,2,0))</f>
        <v/>
      </c>
      <c r="HC61" s="56" t="s">
        <v>378</v>
      </c>
      <c r="HD61" s="56" t="s">
        <v>379</v>
      </c>
      <c r="HE61" s="213"/>
      <c r="HF61" s="134" t="str">
        <f>+IF(HE61="","",VLOOKUP(HE61,Parámetros!$B$100:$C$116,2,0))</f>
        <v/>
      </c>
    </row>
    <row r="62" spans="2:214" ht="45" x14ac:dyDescent="0.25">
      <c r="B62" s="56" t="s">
        <v>381</v>
      </c>
      <c r="C62" s="56" t="s">
        <v>382</v>
      </c>
      <c r="D62" s="202"/>
      <c r="E62" s="134" t="str">
        <f>+IF(D62="","",VLOOKUP(D62,Parámetros!$B$100:$C$116,2,0))</f>
        <v/>
      </c>
      <c r="M62" s="56" t="s">
        <v>381</v>
      </c>
      <c r="N62" s="56" t="s">
        <v>382</v>
      </c>
      <c r="O62" s="213"/>
      <c r="P62" s="134" t="str">
        <f>+IF(O62="","",VLOOKUP(O62,Parámetros!$B$100:$C$116,2,0))</f>
        <v/>
      </c>
      <c r="X62" s="56" t="s">
        <v>381</v>
      </c>
      <c r="Y62" s="56" t="s">
        <v>382</v>
      </c>
      <c r="Z62" s="213"/>
      <c r="AA62" s="134" t="str">
        <f>+IF(Z62="","",VLOOKUP(Z62,Parámetros!$B$100:$C$116,2,0))</f>
        <v/>
      </c>
      <c r="AI62" s="56" t="s">
        <v>381</v>
      </c>
      <c r="AJ62" s="56" t="s">
        <v>382</v>
      </c>
      <c r="AK62" s="213"/>
      <c r="AL62" s="134" t="str">
        <f>+IF(AK62="","",VLOOKUP(AK62,Parámetros!$B$100:$C$116,2,0))</f>
        <v/>
      </c>
      <c r="AT62" s="56" t="s">
        <v>381</v>
      </c>
      <c r="AU62" s="56" t="s">
        <v>382</v>
      </c>
      <c r="AV62" s="213"/>
      <c r="AW62" s="134" t="str">
        <f>+IF(AV62="","",VLOOKUP(AV62,Parámetros!$B$100:$C$116,2,0))</f>
        <v/>
      </c>
      <c r="BE62" s="56" t="s">
        <v>381</v>
      </c>
      <c r="BF62" s="56" t="s">
        <v>382</v>
      </c>
      <c r="BG62" s="213"/>
      <c r="BH62" s="134" t="str">
        <f>+IF(BG62="","",VLOOKUP(BG62,Parámetros!$B$100:$C$116,2,0))</f>
        <v/>
      </c>
      <c r="BP62" s="56" t="s">
        <v>381</v>
      </c>
      <c r="BQ62" s="56" t="s">
        <v>382</v>
      </c>
      <c r="BR62" s="213"/>
      <c r="BS62" s="134" t="str">
        <f>+IF(BR62="","",VLOOKUP(BR62,Parámetros!$B$100:$C$116,2,0))</f>
        <v/>
      </c>
      <c r="CA62" s="56" t="s">
        <v>381</v>
      </c>
      <c r="CB62" s="56" t="s">
        <v>382</v>
      </c>
      <c r="CC62" s="213"/>
      <c r="CD62" s="134" t="str">
        <f>+IF(CC62="","",VLOOKUP(CC62,Parámetros!$B$100:$C$116,2,0))</f>
        <v/>
      </c>
      <c r="CL62" s="56" t="s">
        <v>381</v>
      </c>
      <c r="CM62" s="56" t="s">
        <v>382</v>
      </c>
      <c r="CN62" s="213"/>
      <c r="CO62" s="134" t="str">
        <f>+IF(CN62="","",VLOOKUP(CN62,Parámetros!$B$100:$C$116,2,0))</f>
        <v/>
      </c>
      <c r="CW62" s="56" t="s">
        <v>381</v>
      </c>
      <c r="CX62" s="56" t="s">
        <v>382</v>
      </c>
      <c r="CY62" s="213"/>
      <c r="CZ62" s="134" t="str">
        <f>+IF(CY62="","",VLOOKUP(CY62,Parámetros!$B$100:$C$116,2,0))</f>
        <v/>
      </c>
      <c r="DH62" s="56" t="s">
        <v>381</v>
      </c>
      <c r="DI62" s="56" t="s">
        <v>382</v>
      </c>
      <c r="DJ62" s="213"/>
      <c r="DK62" s="134" t="str">
        <f>+IF(DJ62="","",VLOOKUP(DJ62,Parámetros!$B$100:$C$116,2,0))</f>
        <v/>
      </c>
      <c r="DS62" s="56" t="s">
        <v>381</v>
      </c>
      <c r="DT62" s="56" t="s">
        <v>382</v>
      </c>
      <c r="DU62" s="213"/>
      <c r="DV62" s="134" t="str">
        <f>+IF(DU62="","",VLOOKUP(DU62,Parámetros!$B$100:$C$116,2,0))</f>
        <v/>
      </c>
      <c r="ED62" s="56" t="s">
        <v>381</v>
      </c>
      <c r="EE62" s="56" t="s">
        <v>382</v>
      </c>
      <c r="EF62" s="213"/>
      <c r="EG62" s="134" t="str">
        <f>+IF(EF62="","",VLOOKUP(EF62,Parámetros!$B$100:$C$116,2,0))</f>
        <v/>
      </c>
      <c r="EO62" s="56" t="s">
        <v>381</v>
      </c>
      <c r="EP62" s="56" t="s">
        <v>382</v>
      </c>
      <c r="EQ62" s="213"/>
      <c r="ER62" s="134" t="str">
        <f>+IF(EQ62="","",VLOOKUP(EQ62,Parámetros!$B$100:$C$116,2,0))</f>
        <v/>
      </c>
      <c r="EZ62" s="56" t="s">
        <v>381</v>
      </c>
      <c r="FA62" s="56" t="s">
        <v>382</v>
      </c>
      <c r="FB62" s="213"/>
      <c r="FC62" s="134" t="str">
        <f>+IF(FB62="","",VLOOKUP(FB62,Parámetros!$B$100:$C$116,2,0))</f>
        <v/>
      </c>
      <c r="FK62" s="56" t="s">
        <v>381</v>
      </c>
      <c r="FL62" s="56" t="s">
        <v>382</v>
      </c>
      <c r="FM62" s="213"/>
      <c r="FN62" s="134" t="str">
        <f>+IF(FM62="","",VLOOKUP(FM62,Parámetros!$B$100:$C$116,2,0))</f>
        <v/>
      </c>
      <c r="FV62" s="56" t="s">
        <v>381</v>
      </c>
      <c r="FW62" s="56" t="s">
        <v>382</v>
      </c>
      <c r="FX62" s="213"/>
      <c r="FY62" s="134" t="str">
        <f>+IF(FX62="","",VLOOKUP(FX62,Parámetros!$B$100:$C$116,2,0))</f>
        <v/>
      </c>
      <c r="GG62" s="56" t="s">
        <v>381</v>
      </c>
      <c r="GH62" s="56" t="s">
        <v>382</v>
      </c>
      <c r="GI62" s="213"/>
      <c r="GJ62" s="134" t="str">
        <f>+IF(GI62="","",VLOOKUP(GI62,Parámetros!$B$100:$C$116,2,0))</f>
        <v/>
      </c>
      <c r="GR62" s="56" t="s">
        <v>381</v>
      </c>
      <c r="GS62" s="56" t="s">
        <v>382</v>
      </c>
      <c r="GT62" s="213"/>
      <c r="GU62" s="134" t="str">
        <f>+IF(GT62="","",VLOOKUP(GT62,Parámetros!$B$100:$C$116,2,0))</f>
        <v/>
      </c>
      <c r="HC62" s="56" t="s">
        <v>381</v>
      </c>
      <c r="HD62" s="56" t="s">
        <v>382</v>
      </c>
      <c r="HE62" s="213"/>
      <c r="HF62" s="134" t="str">
        <f>+IF(HE62="","",VLOOKUP(HE62,Parámetros!$B$100:$C$116,2,0))</f>
        <v/>
      </c>
    </row>
    <row r="63" spans="2:214" ht="30" x14ac:dyDescent="0.25">
      <c r="B63" s="56" t="s">
        <v>384</v>
      </c>
      <c r="C63" s="56" t="s">
        <v>385</v>
      </c>
      <c r="D63" s="202"/>
      <c r="E63" s="134" t="str">
        <f>+IF(D63="","",VLOOKUP(D63,Parámetros!$B$100:$C$116,2,0))</f>
        <v/>
      </c>
      <c r="M63" s="56" t="s">
        <v>384</v>
      </c>
      <c r="N63" s="56" t="s">
        <v>385</v>
      </c>
      <c r="O63" s="213"/>
      <c r="P63" s="134" t="str">
        <f>+IF(O63="","",VLOOKUP(O63,Parámetros!$B$100:$C$116,2,0))</f>
        <v/>
      </c>
      <c r="X63" s="56" t="s">
        <v>384</v>
      </c>
      <c r="Y63" s="56" t="s">
        <v>385</v>
      </c>
      <c r="Z63" s="213"/>
      <c r="AA63" s="134" t="str">
        <f>+IF(Z63="","",VLOOKUP(Z63,Parámetros!$B$100:$C$116,2,0))</f>
        <v/>
      </c>
      <c r="AI63" s="56" t="s">
        <v>384</v>
      </c>
      <c r="AJ63" s="56" t="s">
        <v>385</v>
      </c>
      <c r="AK63" s="213"/>
      <c r="AL63" s="134" t="str">
        <f>+IF(AK63="","",VLOOKUP(AK63,Parámetros!$B$100:$C$116,2,0))</f>
        <v/>
      </c>
      <c r="AT63" s="56" t="s">
        <v>384</v>
      </c>
      <c r="AU63" s="56" t="s">
        <v>385</v>
      </c>
      <c r="AV63" s="213"/>
      <c r="AW63" s="134" t="str">
        <f>+IF(AV63="","",VLOOKUP(AV63,Parámetros!$B$100:$C$116,2,0))</f>
        <v/>
      </c>
      <c r="BE63" s="56" t="s">
        <v>384</v>
      </c>
      <c r="BF63" s="56" t="s">
        <v>385</v>
      </c>
      <c r="BG63" s="213"/>
      <c r="BH63" s="134" t="str">
        <f>+IF(BG63="","",VLOOKUP(BG63,Parámetros!$B$100:$C$116,2,0))</f>
        <v/>
      </c>
      <c r="BP63" s="56" t="s">
        <v>384</v>
      </c>
      <c r="BQ63" s="56" t="s">
        <v>385</v>
      </c>
      <c r="BR63" s="213"/>
      <c r="BS63" s="134" t="str">
        <f>+IF(BR63="","",VLOOKUP(BR63,Parámetros!$B$100:$C$116,2,0))</f>
        <v/>
      </c>
      <c r="CA63" s="56" t="s">
        <v>384</v>
      </c>
      <c r="CB63" s="56" t="s">
        <v>385</v>
      </c>
      <c r="CC63" s="213"/>
      <c r="CD63" s="134" t="str">
        <f>+IF(CC63="","",VLOOKUP(CC63,Parámetros!$B$100:$C$116,2,0))</f>
        <v/>
      </c>
      <c r="CL63" s="56" t="s">
        <v>384</v>
      </c>
      <c r="CM63" s="56" t="s">
        <v>385</v>
      </c>
      <c r="CN63" s="213"/>
      <c r="CO63" s="134" t="str">
        <f>+IF(CN63="","",VLOOKUP(CN63,Parámetros!$B$100:$C$116,2,0))</f>
        <v/>
      </c>
      <c r="CW63" s="56" t="s">
        <v>384</v>
      </c>
      <c r="CX63" s="56" t="s">
        <v>385</v>
      </c>
      <c r="CY63" s="213"/>
      <c r="CZ63" s="134" t="str">
        <f>+IF(CY63="","",VLOOKUP(CY63,Parámetros!$B$100:$C$116,2,0))</f>
        <v/>
      </c>
      <c r="DH63" s="56" t="s">
        <v>384</v>
      </c>
      <c r="DI63" s="56" t="s">
        <v>385</v>
      </c>
      <c r="DJ63" s="213"/>
      <c r="DK63" s="134" t="str">
        <f>+IF(DJ63="","",VLOOKUP(DJ63,Parámetros!$B$100:$C$116,2,0))</f>
        <v/>
      </c>
      <c r="DS63" s="56" t="s">
        <v>384</v>
      </c>
      <c r="DT63" s="56" t="s">
        <v>385</v>
      </c>
      <c r="DU63" s="213"/>
      <c r="DV63" s="134" t="str">
        <f>+IF(DU63="","",VLOOKUP(DU63,Parámetros!$B$100:$C$116,2,0))</f>
        <v/>
      </c>
      <c r="ED63" s="56" t="s">
        <v>384</v>
      </c>
      <c r="EE63" s="56" t="s">
        <v>385</v>
      </c>
      <c r="EF63" s="213"/>
      <c r="EG63" s="134" t="str">
        <f>+IF(EF63="","",VLOOKUP(EF63,Parámetros!$B$100:$C$116,2,0))</f>
        <v/>
      </c>
      <c r="EO63" s="56" t="s">
        <v>384</v>
      </c>
      <c r="EP63" s="56" t="s">
        <v>385</v>
      </c>
      <c r="EQ63" s="213"/>
      <c r="ER63" s="134" t="str">
        <f>+IF(EQ63="","",VLOOKUP(EQ63,Parámetros!$B$100:$C$116,2,0))</f>
        <v/>
      </c>
      <c r="EZ63" s="56" t="s">
        <v>384</v>
      </c>
      <c r="FA63" s="56" t="s">
        <v>385</v>
      </c>
      <c r="FB63" s="213"/>
      <c r="FC63" s="134" t="str">
        <f>+IF(FB63="","",VLOOKUP(FB63,Parámetros!$B$100:$C$116,2,0))</f>
        <v/>
      </c>
      <c r="FK63" s="56" t="s">
        <v>384</v>
      </c>
      <c r="FL63" s="56" t="s">
        <v>385</v>
      </c>
      <c r="FM63" s="213"/>
      <c r="FN63" s="134" t="str">
        <f>+IF(FM63="","",VLOOKUP(FM63,Parámetros!$B$100:$C$116,2,0))</f>
        <v/>
      </c>
      <c r="FV63" s="56" t="s">
        <v>384</v>
      </c>
      <c r="FW63" s="56" t="s">
        <v>385</v>
      </c>
      <c r="FX63" s="213"/>
      <c r="FY63" s="134" t="str">
        <f>+IF(FX63="","",VLOOKUP(FX63,Parámetros!$B$100:$C$116,2,0))</f>
        <v/>
      </c>
      <c r="GG63" s="56" t="s">
        <v>384</v>
      </c>
      <c r="GH63" s="56" t="s">
        <v>385</v>
      </c>
      <c r="GI63" s="213"/>
      <c r="GJ63" s="134" t="str">
        <f>+IF(GI63="","",VLOOKUP(GI63,Parámetros!$B$100:$C$116,2,0))</f>
        <v/>
      </c>
      <c r="GR63" s="56" t="s">
        <v>384</v>
      </c>
      <c r="GS63" s="56" t="s">
        <v>385</v>
      </c>
      <c r="GT63" s="213"/>
      <c r="GU63" s="134" t="str">
        <f>+IF(GT63="","",VLOOKUP(GT63,Parámetros!$B$100:$C$116,2,0))</f>
        <v/>
      </c>
      <c r="HC63" s="56" t="s">
        <v>384</v>
      </c>
      <c r="HD63" s="56" t="s">
        <v>385</v>
      </c>
      <c r="HE63" s="213"/>
      <c r="HF63" s="134" t="str">
        <f>+IF(HE63="","",VLOOKUP(HE63,Parámetros!$B$100:$C$116,2,0))</f>
        <v/>
      </c>
    </row>
    <row r="64" spans="2:214" ht="45" x14ac:dyDescent="0.25">
      <c r="B64" s="56" t="s">
        <v>387</v>
      </c>
      <c r="C64" s="56" t="s">
        <v>388</v>
      </c>
      <c r="D64" s="202"/>
      <c r="E64" s="134" t="str">
        <f>+IF(D64="","",VLOOKUP(D64,Parámetros!$B$100:$C$116,2,0))</f>
        <v/>
      </c>
      <c r="M64" s="56" t="s">
        <v>387</v>
      </c>
      <c r="N64" s="56" t="s">
        <v>388</v>
      </c>
      <c r="O64" s="213"/>
      <c r="P64" s="134" t="str">
        <f>+IF(O64="","",VLOOKUP(O64,Parámetros!$B$100:$C$116,2,0))</f>
        <v/>
      </c>
      <c r="X64" s="56" t="s">
        <v>387</v>
      </c>
      <c r="Y64" s="56" t="s">
        <v>388</v>
      </c>
      <c r="Z64" s="213"/>
      <c r="AA64" s="134" t="str">
        <f>+IF(Z64="","",VLOOKUP(Z64,Parámetros!$B$100:$C$116,2,0))</f>
        <v/>
      </c>
      <c r="AI64" s="56" t="s">
        <v>387</v>
      </c>
      <c r="AJ64" s="56" t="s">
        <v>388</v>
      </c>
      <c r="AK64" s="213"/>
      <c r="AL64" s="134" t="str">
        <f>+IF(AK64="","",VLOOKUP(AK64,Parámetros!$B$100:$C$116,2,0))</f>
        <v/>
      </c>
      <c r="AT64" s="56" t="s">
        <v>387</v>
      </c>
      <c r="AU64" s="56" t="s">
        <v>388</v>
      </c>
      <c r="AV64" s="213"/>
      <c r="AW64" s="134" t="str">
        <f>+IF(AV64="","",VLOOKUP(AV64,Parámetros!$B$100:$C$116,2,0))</f>
        <v/>
      </c>
      <c r="BE64" s="56" t="s">
        <v>387</v>
      </c>
      <c r="BF64" s="56" t="s">
        <v>388</v>
      </c>
      <c r="BG64" s="213"/>
      <c r="BH64" s="134" t="str">
        <f>+IF(BG64="","",VLOOKUP(BG64,Parámetros!$B$100:$C$116,2,0))</f>
        <v/>
      </c>
      <c r="BP64" s="56" t="s">
        <v>387</v>
      </c>
      <c r="BQ64" s="56" t="s">
        <v>388</v>
      </c>
      <c r="BR64" s="213"/>
      <c r="BS64" s="134" t="str">
        <f>+IF(BR64="","",VLOOKUP(BR64,Parámetros!$B$100:$C$116,2,0))</f>
        <v/>
      </c>
      <c r="CA64" s="56" t="s">
        <v>387</v>
      </c>
      <c r="CB64" s="56" t="s">
        <v>388</v>
      </c>
      <c r="CC64" s="213"/>
      <c r="CD64" s="134" t="str">
        <f>+IF(CC64="","",VLOOKUP(CC64,Parámetros!$B$100:$C$116,2,0))</f>
        <v/>
      </c>
      <c r="CL64" s="56" t="s">
        <v>387</v>
      </c>
      <c r="CM64" s="56" t="s">
        <v>388</v>
      </c>
      <c r="CN64" s="213"/>
      <c r="CO64" s="134" t="str">
        <f>+IF(CN64="","",VLOOKUP(CN64,Parámetros!$B$100:$C$116,2,0))</f>
        <v/>
      </c>
      <c r="CW64" s="56" t="s">
        <v>387</v>
      </c>
      <c r="CX64" s="56" t="s">
        <v>388</v>
      </c>
      <c r="CY64" s="213"/>
      <c r="CZ64" s="134" t="str">
        <f>+IF(CY64="","",VLOOKUP(CY64,Parámetros!$B$100:$C$116,2,0))</f>
        <v/>
      </c>
      <c r="DH64" s="56" t="s">
        <v>387</v>
      </c>
      <c r="DI64" s="56" t="s">
        <v>388</v>
      </c>
      <c r="DJ64" s="213"/>
      <c r="DK64" s="134" t="str">
        <f>+IF(DJ64="","",VLOOKUP(DJ64,Parámetros!$B$100:$C$116,2,0))</f>
        <v/>
      </c>
      <c r="DS64" s="56" t="s">
        <v>387</v>
      </c>
      <c r="DT64" s="56" t="s">
        <v>388</v>
      </c>
      <c r="DU64" s="213"/>
      <c r="DV64" s="134" t="str">
        <f>+IF(DU64="","",VLOOKUP(DU64,Parámetros!$B$100:$C$116,2,0))</f>
        <v/>
      </c>
      <c r="ED64" s="56" t="s">
        <v>387</v>
      </c>
      <c r="EE64" s="56" t="s">
        <v>388</v>
      </c>
      <c r="EF64" s="213"/>
      <c r="EG64" s="134" t="str">
        <f>+IF(EF64="","",VLOOKUP(EF64,Parámetros!$B$100:$C$116,2,0))</f>
        <v/>
      </c>
      <c r="EO64" s="56" t="s">
        <v>387</v>
      </c>
      <c r="EP64" s="56" t="s">
        <v>388</v>
      </c>
      <c r="EQ64" s="213"/>
      <c r="ER64" s="134" t="str">
        <f>+IF(EQ64="","",VLOOKUP(EQ64,Parámetros!$B$100:$C$116,2,0))</f>
        <v/>
      </c>
      <c r="EZ64" s="56" t="s">
        <v>387</v>
      </c>
      <c r="FA64" s="56" t="s">
        <v>388</v>
      </c>
      <c r="FB64" s="213"/>
      <c r="FC64" s="134" t="str">
        <f>+IF(FB64="","",VLOOKUP(FB64,Parámetros!$B$100:$C$116,2,0))</f>
        <v/>
      </c>
      <c r="FK64" s="56" t="s">
        <v>387</v>
      </c>
      <c r="FL64" s="56" t="s">
        <v>388</v>
      </c>
      <c r="FM64" s="213"/>
      <c r="FN64" s="134" t="str">
        <f>+IF(FM64="","",VLOOKUP(FM64,Parámetros!$B$100:$C$116,2,0))</f>
        <v/>
      </c>
      <c r="FV64" s="56" t="s">
        <v>387</v>
      </c>
      <c r="FW64" s="56" t="s">
        <v>388</v>
      </c>
      <c r="FX64" s="213"/>
      <c r="FY64" s="134" t="str">
        <f>+IF(FX64="","",VLOOKUP(FX64,Parámetros!$B$100:$C$116,2,0))</f>
        <v/>
      </c>
      <c r="GG64" s="56" t="s">
        <v>387</v>
      </c>
      <c r="GH64" s="56" t="s">
        <v>388</v>
      </c>
      <c r="GI64" s="213"/>
      <c r="GJ64" s="134" t="str">
        <f>+IF(GI64="","",VLOOKUP(GI64,Parámetros!$B$100:$C$116,2,0))</f>
        <v/>
      </c>
      <c r="GR64" s="56" t="s">
        <v>387</v>
      </c>
      <c r="GS64" s="56" t="s">
        <v>388</v>
      </c>
      <c r="GT64" s="213"/>
      <c r="GU64" s="134" t="str">
        <f>+IF(GT64="","",VLOOKUP(GT64,Parámetros!$B$100:$C$116,2,0))</f>
        <v/>
      </c>
      <c r="HC64" s="56" t="s">
        <v>387</v>
      </c>
      <c r="HD64" s="56" t="s">
        <v>388</v>
      </c>
      <c r="HE64" s="213"/>
      <c r="HF64" s="134" t="str">
        <f>+IF(HE64="","",VLOOKUP(HE64,Parámetros!$B$100:$C$116,2,0))</f>
        <v/>
      </c>
    </row>
    <row r="65" spans="2:214" ht="30.75" thickBot="1" x14ac:dyDescent="0.3">
      <c r="B65" s="57" t="s">
        <v>390</v>
      </c>
      <c r="C65" s="14" t="s">
        <v>391</v>
      </c>
      <c r="D65" s="123"/>
      <c r="E65" s="135" t="str">
        <f>+IF(D65="","",VLOOKUP(D65,Parámetros!$B$100:$C$116,2,0))</f>
        <v/>
      </c>
      <c r="M65" s="57" t="s">
        <v>390</v>
      </c>
      <c r="N65" s="14" t="s">
        <v>391</v>
      </c>
      <c r="O65" s="123"/>
      <c r="P65" s="135" t="str">
        <f>+IF(O65="","",VLOOKUP(O65,Parámetros!$B$100:$C$116,2,0))</f>
        <v/>
      </c>
      <c r="X65" s="57" t="s">
        <v>390</v>
      </c>
      <c r="Y65" s="14" t="s">
        <v>391</v>
      </c>
      <c r="Z65" s="123"/>
      <c r="AA65" s="135" t="str">
        <f>+IF(Z65="","",VLOOKUP(Z65,Parámetros!$B$100:$C$116,2,0))</f>
        <v/>
      </c>
      <c r="AI65" s="57" t="s">
        <v>390</v>
      </c>
      <c r="AJ65" s="14" t="s">
        <v>391</v>
      </c>
      <c r="AK65" s="123"/>
      <c r="AL65" s="135" t="str">
        <f>+IF(AK65="","",VLOOKUP(AK65,Parámetros!$B$100:$C$116,2,0))</f>
        <v/>
      </c>
      <c r="AT65" s="57" t="s">
        <v>390</v>
      </c>
      <c r="AU65" s="14" t="s">
        <v>391</v>
      </c>
      <c r="AV65" s="123"/>
      <c r="AW65" s="135" t="str">
        <f>+IF(AV65="","",VLOOKUP(AV65,Parámetros!$B$100:$C$116,2,0))</f>
        <v/>
      </c>
      <c r="BE65" s="57" t="s">
        <v>390</v>
      </c>
      <c r="BF65" s="14" t="s">
        <v>391</v>
      </c>
      <c r="BG65" s="123"/>
      <c r="BH65" s="135" t="str">
        <f>+IF(BG65="","",VLOOKUP(BG65,Parámetros!$B$100:$C$116,2,0))</f>
        <v/>
      </c>
      <c r="BP65" s="57" t="s">
        <v>390</v>
      </c>
      <c r="BQ65" s="14" t="s">
        <v>391</v>
      </c>
      <c r="BR65" s="123"/>
      <c r="BS65" s="135" t="str">
        <f>+IF(BR65="","",VLOOKUP(BR65,Parámetros!$B$100:$C$116,2,0))</f>
        <v/>
      </c>
      <c r="CA65" s="57" t="s">
        <v>390</v>
      </c>
      <c r="CB65" s="14" t="s">
        <v>391</v>
      </c>
      <c r="CC65" s="123"/>
      <c r="CD65" s="135" t="str">
        <f>+IF(CC65="","",VLOOKUP(CC65,Parámetros!$B$100:$C$116,2,0))</f>
        <v/>
      </c>
      <c r="CL65" s="57" t="s">
        <v>390</v>
      </c>
      <c r="CM65" s="14" t="s">
        <v>391</v>
      </c>
      <c r="CN65" s="123"/>
      <c r="CO65" s="135" t="str">
        <f>+IF(CN65="","",VLOOKUP(CN65,Parámetros!$B$100:$C$116,2,0))</f>
        <v/>
      </c>
      <c r="CW65" s="57" t="s">
        <v>390</v>
      </c>
      <c r="CX65" s="14" t="s">
        <v>391</v>
      </c>
      <c r="CY65" s="123"/>
      <c r="CZ65" s="135" t="str">
        <f>+IF(CY65="","",VLOOKUP(CY65,Parámetros!$B$100:$C$116,2,0))</f>
        <v/>
      </c>
      <c r="DH65" s="57" t="s">
        <v>390</v>
      </c>
      <c r="DI65" s="14" t="s">
        <v>391</v>
      </c>
      <c r="DJ65" s="123"/>
      <c r="DK65" s="135" t="str">
        <f>+IF(DJ65="","",VLOOKUP(DJ65,Parámetros!$B$100:$C$116,2,0))</f>
        <v/>
      </c>
      <c r="DS65" s="57" t="s">
        <v>390</v>
      </c>
      <c r="DT65" s="14" t="s">
        <v>391</v>
      </c>
      <c r="DU65" s="123"/>
      <c r="DV65" s="135" t="str">
        <f>+IF(DU65="","",VLOOKUP(DU65,Parámetros!$B$100:$C$116,2,0))</f>
        <v/>
      </c>
      <c r="ED65" s="57" t="s">
        <v>390</v>
      </c>
      <c r="EE65" s="14" t="s">
        <v>391</v>
      </c>
      <c r="EF65" s="123"/>
      <c r="EG65" s="135" t="str">
        <f>+IF(EF65="","",VLOOKUP(EF65,Parámetros!$B$100:$C$116,2,0))</f>
        <v/>
      </c>
      <c r="EO65" s="57" t="s">
        <v>390</v>
      </c>
      <c r="EP65" s="14" t="s">
        <v>391</v>
      </c>
      <c r="EQ65" s="123"/>
      <c r="ER65" s="135" t="str">
        <f>+IF(EQ65="","",VLOOKUP(EQ65,Parámetros!$B$100:$C$116,2,0))</f>
        <v/>
      </c>
      <c r="EZ65" s="57" t="s">
        <v>390</v>
      </c>
      <c r="FA65" s="14" t="s">
        <v>391</v>
      </c>
      <c r="FB65" s="123"/>
      <c r="FC65" s="135" t="str">
        <f>+IF(FB65="","",VLOOKUP(FB65,Parámetros!$B$100:$C$116,2,0))</f>
        <v/>
      </c>
      <c r="FK65" s="57" t="s">
        <v>390</v>
      </c>
      <c r="FL65" s="14" t="s">
        <v>391</v>
      </c>
      <c r="FM65" s="123"/>
      <c r="FN65" s="135" t="str">
        <f>+IF(FM65="","",VLOOKUP(FM65,Parámetros!$B$100:$C$116,2,0))</f>
        <v/>
      </c>
      <c r="FV65" s="57" t="s">
        <v>390</v>
      </c>
      <c r="FW65" s="14" t="s">
        <v>391</v>
      </c>
      <c r="FX65" s="123"/>
      <c r="FY65" s="135" t="str">
        <f>+IF(FX65="","",VLOOKUP(FX65,Parámetros!$B$100:$C$116,2,0))</f>
        <v/>
      </c>
      <c r="GG65" s="57" t="s">
        <v>390</v>
      </c>
      <c r="GH65" s="14" t="s">
        <v>391</v>
      </c>
      <c r="GI65" s="123"/>
      <c r="GJ65" s="135" t="str">
        <f>+IF(GI65="","",VLOOKUP(GI65,Parámetros!$B$100:$C$116,2,0))</f>
        <v/>
      </c>
      <c r="GR65" s="57" t="s">
        <v>390</v>
      </c>
      <c r="GS65" s="14" t="s">
        <v>391</v>
      </c>
      <c r="GT65" s="123"/>
      <c r="GU65" s="135" t="str">
        <f>+IF(GT65="","",VLOOKUP(GT65,Parámetros!$B$100:$C$116,2,0))</f>
        <v/>
      </c>
      <c r="HC65" s="57" t="s">
        <v>390</v>
      </c>
      <c r="HD65" s="14" t="s">
        <v>391</v>
      </c>
      <c r="HE65" s="123"/>
      <c r="HF65" s="135" t="str">
        <f>+IF(HE65="","",VLOOKUP(HE65,Parámetros!$B$100:$C$116,2,0))</f>
        <v/>
      </c>
    </row>
    <row r="66" spans="2:214" ht="15.75" thickBot="1" x14ac:dyDescent="0.3">
      <c r="B66" s="124" t="s">
        <v>393</v>
      </c>
      <c r="C66" s="125"/>
      <c r="D66" s="136">
        <f>+SUM(E59:E65)</f>
        <v>0</v>
      </c>
      <c r="E66" s="137"/>
      <c r="M66" s="124" t="s">
        <v>393</v>
      </c>
      <c r="N66" s="125"/>
      <c r="O66" s="136">
        <f>+SUM(P59:P65)</f>
        <v>0</v>
      </c>
      <c r="P66" s="137"/>
      <c r="X66" s="124" t="s">
        <v>393</v>
      </c>
      <c r="Y66" s="125"/>
      <c r="Z66" s="136">
        <f>+SUM(AA59:AA65)</f>
        <v>0</v>
      </c>
      <c r="AA66" s="137"/>
      <c r="AI66" s="124" t="s">
        <v>393</v>
      </c>
      <c r="AJ66" s="125"/>
      <c r="AK66" s="136">
        <f>+SUM(AL59:AL65)</f>
        <v>0</v>
      </c>
      <c r="AL66" s="137"/>
      <c r="AT66" s="124" t="s">
        <v>393</v>
      </c>
      <c r="AU66" s="125"/>
      <c r="AV66" s="136">
        <f>+SUM(AW59:AW65)</f>
        <v>0</v>
      </c>
      <c r="AW66" s="137"/>
      <c r="BE66" s="124" t="s">
        <v>393</v>
      </c>
      <c r="BF66" s="125"/>
      <c r="BG66" s="136">
        <f>+SUM(BH59:BH65)</f>
        <v>0</v>
      </c>
      <c r="BH66" s="137"/>
      <c r="BP66" s="124" t="s">
        <v>393</v>
      </c>
      <c r="BQ66" s="125"/>
      <c r="BR66" s="136">
        <f>+SUM(BS59:BS65)</f>
        <v>0</v>
      </c>
      <c r="BS66" s="137"/>
      <c r="CA66" s="124" t="s">
        <v>393</v>
      </c>
      <c r="CB66" s="125"/>
      <c r="CC66" s="136">
        <f>+SUM(CD59:CD65)</f>
        <v>0</v>
      </c>
      <c r="CD66" s="137"/>
      <c r="CL66" s="124" t="s">
        <v>393</v>
      </c>
      <c r="CM66" s="125"/>
      <c r="CN66" s="136">
        <f>+SUM(CO59:CO65)</f>
        <v>0</v>
      </c>
      <c r="CO66" s="137"/>
      <c r="CW66" s="124" t="s">
        <v>393</v>
      </c>
      <c r="CX66" s="125"/>
      <c r="CY66" s="136">
        <f>+SUM(CZ59:CZ65)</f>
        <v>0</v>
      </c>
      <c r="CZ66" s="137"/>
      <c r="DH66" s="124" t="s">
        <v>393</v>
      </c>
      <c r="DI66" s="125"/>
      <c r="DJ66" s="136">
        <f>+SUM(DK59:DK65)</f>
        <v>0</v>
      </c>
      <c r="DK66" s="137"/>
      <c r="DS66" s="124" t="s">
        <v>393</v>
      </c>
      <c r="DT66" s="125"/>
      <c r="DU66" s="136">
        <f>+SUM(DV59:DV65)</f>
        <v>0</v>
      </c>
      <c r="DV66" s="137"/>
      <c r="ED66" s="124" t="s">
        <v>393</v>
      </c>
      <c r="EE66" s="125"/>
      <c r="EF66" s="136">
        <f>+SUM(EG59:EG65)</f>
        <v>0</v>
      </c>
      <c r="EG66" s="137"/>
      <c r="EO66" s="124" t="s">
        <v>393</v>
      </c>
      <c r="EP66" s="125"/>
      <c r="EQ66" s="136">
        <f>+SUM(ER59:ER65)</f>
        <v>0</v>
      </c>
      <c r="ER66" s="137"/>
      <c r="EZ66" s="124" t="s">
        <v>393</v>
      </c>
      <c r="FA66" s="125"/>
      <c r="FB66" s="136">
        <f>+SUM(FC59:FC65)</f>
        <v>0</v>
      </c>
      <c r="FC66" s="137"/>
      <c r="FK66" s="124" t="s">
        <v>393</v>
      </c>
      <c r="FL66" s="125"/>
      <c r="FM66" s="136">
        <f>+SUM(FN59:FN65)</f>
        <v>0</v>
      </c>
      <c r="FN66" s="137"/>
      <c r="FV66" s="124" t="s">
        <v>393</v>
      </c>
      <c r="FW66" s="125"/>
      <c r="FX66" s="136">
        <f>+SUM(FY59:FY65)</f>
        <v>0</v>
      </c>
      <c r="FY66" s="137"/>
      <c r="GG66" s="124" t="s">
        <v>393</v>
      </c>
      <c r="GH66" s="125"/>
      <c r="GI66" s="136">
        <f>+SUM(GJ59:GJ65)</f>
        <v>0</v>
      </c>
      <c r="GJ66" s="137"/>
      <c r="GR66" s="124" t="s">
        <v>393</v>
      </c>
      <c r="GS66" s="125"/>
      <c r="GT66" s="136">
        <f>+SUM(GU59:GU65)</f>
        <v>0</v>
      </c>
      <c r="GU66" s="137"/>
      <c r="HC66" s="124" t="s">
        <v>393</v>
      </c>
      <c r="HD66" s="125"/>
      <c r="HE66" s="136">
        <f>+SUM(HF59:HF65)</f>
        <v>0</v>
      </c>
      <c r="HF66" s="137"/>
    </row>
    <row r="67" spans="2:214" ht="15.75" thickBot="1" x14ac:dyDescent="0.3">
      <c r="B67" s="126" t="s">
        <v>394</v>
      </c>
      <c r="C67" s="127"/>
      <c r="D67" s="138" t="str">
        <f>+IF(AND(D66&gt;=Parámetros!$C$122,D66&lt;=Parámetros!$D$122),Parámetros!$B$122,IF(AND(D66&gt;=Parámetros!$C$121,D66&lt;=Parámetros!$D$121),Parámetros!$B$121,IF(AND(D66&gt;=Parámetros!$C$120,D66&lt;=Parámetros!$D$120),Parámetros!$B$120,"Error")))</f>
        <v>Débil</v>
      </c>
      <c r="E67" s="138"/>
      <c r="M67" s="126" t="s">
        <v>394</v>
      </c>
      <c r="N67" s="127"/>
      <c r="O67" s="138" t="str">
        <f>+IF(AND(O66&gt;=Parámetros!$C$122,O66&lt;=Parámetros!$D$122),Parámetros!$B$122,IF(AND(O66&gt;=Parámetros!$C$121,O66&lt;=Parámetros!$D$121),Parámetros!$B$121,IF(AND(O66&gt;=Parámetros!$C$120,O66&lt;=Parámetros!$D$120),Parámetros!$B$120,"Error")))</f>
        <v>Débil</v>
      </c>
      <c r="P67" s="138"/>
      <c r="X67" s="126" t="s">
        <v>394</v>
      </c>
      <c r="Y67" s="127"/>
      <c r="Z67" s="138" t="str">
        <f>+IF(AND(Z66&gt;=Parámetros!$C$122,Z66&lt;=Parámetros!$D$122),Parámetros!$B$122,IF(AND(Z66&gt;=Parámetros!$C$121,Z66&lt;=Parámetros!$D$121),Parámetros!$B$121,IF(AND(Z66&gt;=Parámetros!$C$120,Z66&lt;=Parámetros!$D$120),Parámetros!$B$120,"Error")))</f>
        <v>Débil</v>
      </c>
      <c r="AA67" s="138"/>
      <c r="AI67" s="126" t="s">
        <v>394</v>
      </c>
      <c r="AJ67" s="127"/>
      <c r="AK67" s="138" t="str">
        <f>+IF(AND(AK66&gt;=Parámetros!$C$122,AK66&lt;=Parámetros!$D$122),Parámetros!$B$122,IF(AND(AK66&gt;=Parámetros!$C$121,AK66&lt;=Parámetros!$D$121),Parámetros!$B$121,IF(AND(AK66&gt;=Parámetros!$C$120,AK66&lt;=Parámetros!$D$120),Parámetros!$B$120,"Error")))</f>
        <v>Débil</v>
      </c>
      <c r="AL67" s="138"/>
      <c r="AT67" s="126" t="s">
        <v>394</v>
      </c>
      <c r="AU67" s="127"/>
      <c r="AV67" s="138" t="str">
        <f>+IF(AND(AV66&gt;=Parámetros!$C$122,AV66&lt;=Parámetros!$D$122),Parámetros!$B$122,IF(AND(AV66&gt;=Parámetros!$C$121,AV66&lt;=Parámetros!$D$121),Parámetros!$B$121,IF(AND(AV66&gt;=Parámetros!$C$120,AV66&lt;=Parámetros!$D$120),Parámetros!$B$120,"Error")))</f>
        <v>Débil</v>
      </c>
      <c r="AW67" s="138"/>
      <c r="BE67" s="126" t="s">
        <v>394</v>
      </c>
      <c r="BF67" s="127"/>
      <c r="BG67" s="138" t="str">
        <f>+IF(AND(BG66&gt;=Parámetros!$C$122,BG66&lt;=Parámetros!$D$122),Parámetros!$B$122,IF(AND(BG66&gt;=Parámetros!$C$121,BG66&lt;=Parámetros!$D$121),Parámetros!$B$121,IF(AND(BG66&gt;=Parámetros!$C$120,BG66&lt;=Parámetros!$D$120),Parámetros!$B$120,"Error")))</f>
        <v>Débil</v>
      </c>
      <c r="BH67" s="138"/>
      <c r="BP67" s="126" t="s">
        <v>394</v>
      </c>
      <c r="BQ67" s="127"/>
      <c r="BR67" s="138" t="str">
        <f>+IF(AND(BR66&gt;=Parámetros!$C$122,BR66&lt;=Parámetros!$D$122),Parámetros!$B$122,IF(AND(BR66&gt;=Parámetros!$C$121,BR66&lt;=Parámetros!$D$121),Parámetros!$B$121,IF(AND(BR66&gt;=Parámetros!$C$120,BR66&lt;=Parámetros!$D$120),Parámetros!$B$120,"Error")))</f>
        <v>Débil</v>
      </c>
      <c r="BS67" s="138"/>
      <c r="CA67" s="126" t="s">
        <v>394</v>
      </c>
      <c r="CB67" s="127"/>
      <c r="CC67" s="138" t="str">
        <f>+IF(AND(CC66&gt;=Parámetros!$C$122,CC66&lt;=Parámetros!$D$122),Parámetros!$B$122,IF(AND(CC66&gt;=Parámetros!$C$121,CC66&lt;=Parámetros!$D$121),Parámetros!$B$121,IF(AND(CC66&gt;=Parámetros!$C$120,CC66&lt;=Parámetros!$D$120),Parámetros!$B$120,"Error")))</f>
        <v>Débil</v>
      </c>
      <c r="CD67" s="138"/>
      <c r="CL67" s="126" t="s">
        <v>394</v>
      </c>
      <c r="CM67" s="127"/>
      <c r="CN67" s="138" t="str">
        <f>+IF(AND(CN66&gt;=Parámetros!$C$122,CN66&lt;=Parámetros!$D$122),Parámetros!$B$122,IF(AND(CN66&gt;=Parámetros!$C$121,CN66&lt;=Parámetros!$D$121),Parámetros!$B$121,IF(AND(CN66&gt;=Parámetros!$C$120,CN66&lt;=Parámetros!$D$120),Parámetros!$B$120,"Error")))</f>
        <v>Débil</v>
      </c>
      <c r="CO67" s="138"/>
      <c r="CW67" s="126" t="s">
        <v>394</v>
      </c>
      <c r="CX67" s="127"/>
      <c r="CY67" s="138" t="str">
        <f>+IF(AND(CY66&gt;=Parámetros!$C$122,CY66&lt;=Parámetros!$D$122),Parámetros!$B$122,IF(AND(CY66&gt;=Parámetros!$C$121,CY66&lt;=Parámetros!$D$121),Parámetros!$B$121,IF(AND(CY66&gt;=Parámetros!$C$120,CY66&lt;=Parámetros!$D$120),Parámetros!$B$120,"Error")))</f>
        <v>Débil</v>
      </c>
      <c r="CZ67" s="138"/>
      <c r="DH67" s="126" t="s">
        <v>394</v>
      </c>
      <c r="DI67" s="127"/>
      <c r="DJ67" s="138" t="str">
        <f>+IF(AND(DJ66&gt;=Parámetros!$C$122,DJ66&lt;=Parámetros!$D$122),Parámetros!$B$122,IF(AND(DJ66&gt;=Parámetros!$C$121,DJ66&lt;=Parámetros!$D$121),Parámetros!$B$121,IF(AND(DJ66&gt;=Parámetros!$C$120,DJ66&lt;=Parámetros!$D$120),Parámetros!$B$120,"Error")))</f>
        <v>Débil</v>
      </c>
      <c r="DK67" s="138"/>
      <c r="DS67" s="126" t="s">
        <v>394</v>
      </c>
      <c r="DT67" s="127"/>
      <c r="DU67" s="138" t="str">
        <f>+IF(AND(DU66&gt;=Parámetros!$C$122,DU66&lt;=Parámetros!$D$122),Parámetros!$B$122,IF(AND(DU66&gt;=Parámetros!$C$121,DU66&lt;=Parámetros!$D$121),Parámetros!$B$121,IF(AND(DU66&gt;=Parámetros!$C$120,DU66&lt;=Parámetros!$D$120),Parámetros!$B$120,"Error")))</f>
        <v>Débil</v>
      </c>
      <c r="DV67" s="138"/>
      <c r="ED67" s="126" t="s">
        <v>394</v>
      </c>
      <c r="EE67" s="127"/>
      <c r="EF67" s="138" t="str">
        <f>+IF(AND(EF66&gt;=Parámetros!$C$122,EF66&lt;=Parámetros!$D$122),Parámetros!$B$122,IF(AND(EF66&gt;=Parámetros!$C$121,EF66&lt;=Parámetros!$D$121),Parámetros!$B$121,IF(AND(EF66&gt;=Parámetros!$C$120,EF66&lt;=Parámetros!$D$120),Parámetros!$B$120,"Error")))</f>
        <v>Débil</v>
      </c>
      <c r="EG67" s="138"/>
      <c r="EO67" s="126" t="s">
        <v>394</v>
      </c>
      <c r="EP67" s="127"/>
      <c r="EQ67" s="138" t="str">
        <f>+IF(AND(EQ66&gt;=Parámetros!$C$122,EQ66&lt;=Parámetros!$D$122),Parámetros!$B$122,IF(AND(EQ66&gt;=Parámetros!$C$121,EQ66&lt;=Parámetros!$D$121),Parámetros!$B$121,IF(AND(EQ66&gt;=Parámetros!$C$120,EQ66&lt;=Parámetros!$D$120),Parámetros!$B$120,"Error")))</f>
        <v>Débil</v>
      </c>
      <c r="ER67" s="138"/>
      <c r="EZ67" s="126" t="s">
        <v>394</v>
      </c>
      <c r="FA67" s="127"/>
      <c r="FB67" s="138" t="str">
        <f>+IF(AND(FB66&gt;=Parámetros!$C$122,FB66&lt;=Parámetros!$D$122),Parámetros!$B$122,IF(AND(FB66&gt;=Parámetros!$C$121,FB66&lt;=Parámetros!$D$121),Parámetros!$B$121,IF(AND(FB66&gt;=Parámetros!$C$120,FB66&lt;=Parámetros!$D$120),Parámetros!$B$120,"Error")))</f>
        <v>Débil</v>
      </c>
      <c r="FC67" s="138"/>
      <c r="FK67" s="126" t="s">
        <v>394</v>
      </c>
      <c r="FL67" s="127"/>
      <c r="FM67" s="138" t="str">
        <f>+IF(AND(FM66&gt;=Parámetros!$C$122,FM66&lt;=Parámetros!$D$122),Parámetros!$B$122,IF(AND(FM66&gt;=Parámetros!$C$121,FM66&lt;=Parámetros!$D$121),Parámetros!$B$121,IF(AND(FM66&gt;=Parámetros!$C$120,FM66&lt;=Parámetros!$D$120),Parámetros!$B$120,"Error")))</f>
        <v>Débil</v>
      </c>
      <c r="FN67" s="138"/>
      <c r="FV67" s="126" t="s">
        <v>394</v>
      </c>
      <c r="FW67" s="127"/>
      <c r="FX67" s="138" t="str">
        <f>+IF(AND(FX66&gt;=Parámetros!$C$122,FX66&lt;=Parámetros!$D$122),Parámetros!$B$122,IF(AND(FX66&gt;=Parámetros!$C$121,FX66&lt;=Parámetros!$D$121),Parámetros!$B$121,IF(AND(FX66&gt;=Parámetros!$C$120,FX66&lt;=Parámetros!$D$120),Parámetros!$B$120,"Error")))</f>
        <v>Débil</v>
      </c>
      <c r="FY67" s="138"/>
      <c r="GG67" s="126" t="s">
        <v>394</v>
      </c>
      <c r="GH67" s="127"/>
      <c r="GI67" s="138" t="str">
        <f>+IF(AND(GI66&gt;=Parámetros!$C$122,GI66&lt;=Parámetros!$D$122),Parámetros!$B$122,IF(AND(GI66&gt;=Parámetros!$C$121,GI66&lt;=Parámetros!$D$121),Parámetros!$B$121,IF(AND(GI66&gt;=Parámetros!$C$120,GI66&lt;=Parámetros!$D$120),Parámetros!$B$120,"Error")))</f>
        <v>Débil</v>
      </c>
      <c r="GJ67" s="138"/>
      <c r="GR67" s="126" t="s">
        <v>394</v>
      </c>
      <c r="GS67" s="127"/>
      <c r="GT67" s="138" t="str">
        <f>+IF(AND(GT66&gt;=Parámetros!$C$122,GT66&lt;=Parámetros!$D$122),Parámetros!$B$122,IF(AND(GT66&gt;=Parámetros!$C$121,GT66&lt;=Parámetros!$D$121),Parámetros!$B$121,IF(AND(GT66&gt;=Parámetros!$C$120,GT66&lt;=Parámetros!$D$120),Parámetros!$B$120,"Error")))</f>
        <v>Débil</v>
      </c>
      <c r="GU67" s="138"/>
      <c r="HC67" s="126" t="s">
        <v>394</v>
      </c>
      <c r="HD67" s="127"/>
      <c r="HE67" s="138" t="str">
        <f>+IF(AND(HE66&gt;=Parámetros!$C$122,HE66&lt;=Parámetros!$D$122),Parámetros!$B$122,IF(AND(HE66&gt;=Parámetros!$C$121,HE66&lt;=Parámetros!$D$121),Parámetros!$B$121,IF(AND(HE66&gt;=Parámetros!$C$120,HE66&lt;=Parámetros!$D$120),Parámetros!$B$120,"Error")))</f>
        <v>Débil</v>
      </c>
      <c r="HF67" s="138"/>
    </row>
    <row r="68" spans="2:214" ht="15.75" thickBot="1" x14ac:dyDescent="0.3">
      <c r="C68"/>
      <c r="D68"/>
      <c r="E68"/>
      <c r="N68"/>
      <c r="O68"/>
      <c r="P68"/>
      <c r="Y68"/>
      <c r="Z68"/>
      <c r="AA68"/>
      <c r="AJ68"/>
      <c r="AK68"/>
      <c r="AL68"/>
      <c r="AU68"/>
      <c r="AV68"/>
      <c r="AW68"/>
      <c r="BF68"/>
      <c r="BG68"/>
      <c r="BH68"/>
      <c r="BQ68"/>
      <c r="BR68"/>
      <c r="BS68"/>
      <c r="CB68"/>
      <c r="CC68"/>
      <c r="CD68"/>
      <c r="CM68"/>
      <c r="CN68"/>
      <c r="CO68"/>
      <c r="CX68"/>
      <c r="CY68"/>
      <c r="CZ68"/>
      <c r="DI68"/>
      <c r="DJ68"/>
      <c r="DK68"/>
      <c r="DT68"/>
      <c r="DU68"/>
      <c r="DV68"/>
      <c r="EE68"/>
      <c r="EF68"/>
      <c r="EG68"/>
      <c r="EP68"/>
      <c r="EQ68"/>
      <c r="ER68"/>
      <c r="FA68"/>
      <c r="FB68"/>
      <c r="FC68"/>
      <c r="FL68"/>
      <c r="FM68"/>
      <c r="FN68"/>
      <c r="FW68"/>
      <c r="FX68"/>
      <c r="FY68"/>
      <c r="GH68"/>
      <c r="GI68"/>
      <c r="GJ68"/>
      <c r="GS68"/>
      <c r="GT68"/>
      <c r="GU68"/>
      <c r="HD68"/>
      <c r="HE68"/>
      <c r="HF68"/>
    </row>
    <row r="69" spans="2:214" ht="15.75" thickBot="1" x14ac:dyDescent="0.3">
      <c r="B69" s="18" t="s">
        <v>395</v>
      </c>
      <c r="C69" s="18" t="s">
        <v>396</v>
      </c>
      <c r="D69" s="18" t="s">
        <v>397</v>
      </c>
      <c r="E69"/>
      <c r="M69" s="18" t="s">
        <v>395</v>
      </c>
      <c r="N69" s="18" t="s">
        <v>396</v>
      </c>
      <c r="O69" s="18" t="s">
        <v>397</v>
      </c>
      <c r="P69"/>
      <c r="X69" s="18" t="s">
        <v>395</v>
      </c>
      <c r="Y69" s="18" t="s">
        <v>396</v>
      </c>
      <c r="Z69" s="18" t="s">
        <v>397</v>
      </c>
      <c r="AA69"/>
      <c r="AI69" s="18" t="s">
        <v>395</v>
      </c>
      <c r="AJ69" s="18" t="s">
        <v>396</v>
      </c>
      <c r="AK69" s="18" t="s">
        <v>397</v>
      </c>
      <c r="AL69"/>
      <c r="AT69" s="18" t="s">
        <v>395</v>
      </c>
      <c r="AU69" s="18" t="s">
        <v>396</v>
      </c>
      <c r="AV69" s="18" t="s">
        <v>397</v>
      </c>
      <c r="AW69"/>
      <c r="BE69" s="18" t="s">
        <v>395</v>
      </c>
      <c r="BF69" s="18" t="s">
        <v>396</v>
      </c>
      <c r="BG69" s="18" t="s">
        <v>397</v>
      </c>
      <c r="BH69"/>
      <c r="BP69" s="18" t="s">
        <v>395</v>
      </c>
      <c r="BQ69" s="18" t="s">
        <v>396</v>
      </c>
      <c r="BR69" s="18" t="s">
        <v>397</v>
      </c>
      <c r="BS69"/>
      <c r="CA69" s="18" t="s">
        <v>395</v>
      </c>
      <c r="CB69" s="18" t="s">
        <v>396</v>
      </c>
      <c r="CC69" s="18" t="s">
        <v>397</v>
      </c>
      <c r="CD69"/>
      <c r="CL69" s="18" t="s">
        <v>395</v>
      </c>
      <c r="CM69" s="18" t="s">
        <v>396</v>
      </c>
      <c r="CN69" s="18" t="s">
        <v>397</v>
      </c>
      <c r="CO69"/>
      <c r="CW69" s="18" t="s">
        <v>395</v>
      </c>
      <c r="CX69" s="18" t="s">
        <v>396</v>
      </c>
      <c r="CY69" s="18" t="s">
        <v>397</v>
      </c>
      <c r="CZ69"/>
      <c r="DH69" s="18" t="s">
        <v>395</v>
      </c>
      <c r="DI69" s="18" t="s">
        <v>396</v>
      </c>
      <c r="DJ69" s="18" t="s">
        <v>397</v>
      </c>
      <c r="DK69"/>
      <c r="DS69" s="18" t="s">
        <v>395</v>
      </c>
      <c r="DT69" s="18" t="s">
        <v>396</v>
      </c>
      <c r="DU69" s="18" t="s">
        <v>397</v>
      </c>
      <c r="DV69"/>
      <c r="ED69" s="18" t="s">
        <v>395</v>
      </c>
      <c r="EE69" s="18" t="s">
        <v>396</v>
      </c>
      <c r="EF69" s="18" t="s">
        <v>397</v>
      </c>
      <c r="EG69"/>
      <c r="EO69" s="18" t="s">
        <v>395</v>
      </c>
      <c r="EP69" s="18" t="s">
        <v>396</v>
      </c>
      <c r="EQ69" s="18" t="s">
        <v>397</v>
      </c>
      <c r="ER69"/>
      <c r="EZ69" s="18" t="s">
        <v>395</v>
      </c>
      <c r="FA69" s="18" t="s">
        <v>396</v>
      </c>
      <c r="FB69" s="18" t="s">
        <v>397</v>
      </c>
      <c r="FC69"/>
      <c r="FK69" s="18" t="s">
        <v>395</v>
      </c>
      <c r="FL69" s="18" t="s">
        <v>396</v>
      </c>
      <c r="FM69" s="18" t="s">
        <v>397</v>
      </c>
      <c r="FN69"/>
      <c r="FV69" s="18" t="s">
        <v>395</v>
      </c>
      <c r="FW69" s="18" t="s">
        <v>396</v>
      </c>
      <c r="FX69" s="18" t="s">
        <v>397</v>
      </c>
      <c r="FY69"/>
      <c r="GG69" s="18" t="s">
        <v>395</v>
      </c>
      <c r="GH69" s="18" t="s">
        <v>396</v>
      </c>
      <c r="GI69" s="18" t="s">
        <v>397</v>
      </c>
      <c r="GJ69"/>
      <c r="GR69" s="18" t="s">
        <v>395</v>
      </c>
      <c r="GS69" s="18" t="s">
        <v>396</v>
      </c>
      <c r="GT69" s="18" t="s">
        <v>397</v>
      </c>
      <c r="GU69"/>
      <c r="HC69" s="18" t="s">
        <v>395</v>
      </c>
      <c r="HD69" s="18" t="s">
        <v>396</v>
      </c>
      <c r="HE69" s="18" t="s">
        <v>397</v>
      </c>
      <c r="HF69"/>
    </row>
    <row r="70" spans="2:214" x14ac:dyDescent="0.25">
      <c r="B70" s="58" t="s">
        <v>398</v>
      </c>
      <c r="C70" s="58" t="s">
        <v>399</v>
      </c>
      <c r="D70" s="314"/>
      <c r="E70"/>
      <c r="M70" s="58" t="s">
        <v>398</v>
      </c>
      <c r="N70" s="58" t="s">
        <v>399</v>
      </c>
      <c r="O70" s="314"/>
      <c r="P70"/>
      <c r="X70" s="58" t="s">
        <v>398</v>
      </c>
      <c r="Y70" s="58" t="s">
        <v>399</v>
      </c>
      <c r="Z70" s="314"/>
      <c r="AA70"/>
      <c r="AI70" s="58" t="s">
        <v>398</v>
      </c>
      <c r="AJ70" s="58" t="s">
        <v>399</v>
      </c>
      <c r="AK70" s="314"/>
      <c r="AL70"/>
      <c r="AT70" s="58" t="s">
        <v>398</v>
      </c>
      <c r="AU70" s="58" t="s">
        <v>399</v>
      </c>
      <c r="AV70" s="314"/>
      <c r="AW70"/>
      <c r="BE70" s="58" t="s">
        <v>398</v>
      </c>
      <c r="BF70" s="58" t="s">
        <v>399</v>
      </c>
      <c r="BG70" s="314"/>
      <c r="BH70"/>
      <c r="BP70" s="58" t="s">
        <v>398</v>
      </c>
      <c r="BQ70" s="58" t="s">
        <v>399</v>
      </c>
      <c r="BR70" s="314"/>
      <c r="BS70"/>
      <c r="CA70" s="58" t="s">
        <v>398</v>
      </c>
      <c r="CB70" s="58" t="s">
        <v>399</v>
      </c>
      <c r="CC70" s="314"/>
      <c r="CD70"/>
      <c r="CL70" s="58" t="s">
        <v>398</v>
      </c>
      <c r="CM70" s="58" t="s">
        <v>399</v>
      </c>
      <c r="CN70" s="314"/>
      <c r="CO70"/>
      <c r="CW70" s="58" t="s">
        <v>398</v>
      </c>
      <c r="CX70" s="58" t="s">
        <v>399</v>
      </c>
      <c r="CY70" s="314"/>
      <c r="CZ70"/>
      <c r="DH70" s="58" t="s">
        <v>398</v>
      </c>
      <c r="DI70" s="58" t="s">
        <v>399</v>
      </c>
      <c r="DJ70" s="314"/>
      <c r="DK70"/>
      <c r="DS70" s="58" t="s">
        <v>398</v>
      </c>
      <c r="DT70" s="58" t="s">
        <v>399</v>
      </c>
      <c r="DU70" s="314"/>
      <c r="DV70"/>
      <c r="ED70" s="58" t="s">
        <v>398</v>
      </c>
      <c r="EE70" s="58" t="s">
        <v>399</v>
      </c>
      <c r="EF70" s="314"/>
      <c r="EG70"/>
      <c r="EO70" s="58" t="s">
        <v>398</v>
      </c>
      <c r="EP70" s="58" t="s">
        <v>399</v>
      </c>
      <c r="EQ70" s="314"/>
      <c r="ER70"/>
      <c r="EZ70" s="58" t="s">
        <v>398</v>
      </c>
      <c r="FA70" s="58" t="s">
        <v>399</v>
      </c>
      <c r="FB70" s="314"/>
      <c r="FC70"/>
      <c r="FK70" s="58" t="s">
        <v>398</v>
      </c>
      <c r="FL70" s="58" t="s">
        <v>399</v>
      </c>
      <c r="FM70" s="314"/>
      <c r="FN70"/>
      <c r="FV70" s="58" t="s">
        <v>398</v>
      </c>
      <c r="FW70" s="58" t="s">
        <v>399</v>
      </c>
      <c r="FX70" s="314"/>
      <c r="FY70"/>
      <c r="GG70" s="58" t="s">
        <v>398</v>
      </c>
      <c r="GH70" s="58" t="s">
        <v>399</v>
      </c>
      <c r="GI70" s="314"/>
      <c r="GJ70"/>
      <c r="GR70" s="58" t="s">
        <v>398</v>
      </c>
      <c r="GS70" s="58" t="s">
        <v>399</v>
      </c>
      <c r="GT70" s="314"/>
      <c r="GU70"/>
      <c r="HC70" s="58" t="s">
        <v>398</v>
      </c>
      <c r="HD70" s="58" t="s">
        <v>399</v>
      </c>
      <c r="HE70" s="314"/>
      <c r="HF70"/>
    </row>
    <row r="71" spans="2:214" x14ac:dyDescent="0.25">
      <c r="B71" s="56" t="s">
        <v>52</v>
      </c>
      <c r="C71" s="56" t="s">
        <v>400</v>
      </c>
      <c r="D71" s="315"/>
      <c r="E71"/>
      <c r="M71" s="56" t="s">
        <v>52</v>
      </c>
      <c r="N71" s="56" t="s">
        <v>400</v>
      </c>
      <c r="O71" s="315"/>
      <c r="P71"/>
      <c r="X71" s="56" t="s">
        <v>52</v>
      </c>
      <c r="Y71" s="56" t="s">
        <v>400</v>
      </c>
      <c r="Z71" s="315"/>
      <c r="AA71"/>
      <c r="AI71" s="56" t="s">
        <v>52</v>
      </c>
      <c r="AJ71" s="56" t="s">
        <v>400</v>
      </c>
      <c r="AK71" s="315"/>
      <c r="AL71"/>
      <c r="AT71" s="56" t="s">
        <v>52</v>
      </c>
      <c r="AU71" s="56" t="s">
        <v>400</v>
      </c>
      <c r="AV71" s="315"/>
      <c r="AW71"/>
      <c r="BE71" s="56" t="s">
        <v>52</v>
      </c>
      <c r="BF71" s="56" t="s">
        <v>400</v>
      </c>
      <c r="BG71" s="315"/>
      <c r="BH71"/>
      <c r="BP71" s="56" t="s">
        <v>52</v>
      </c>
      <c r="BQ71" s="56" t="s">
        <v>400</v>
      </c>
      <c r="BR71" s="315"/>
      <c r="BS71"/>
      <c r="CA71" s="56" t="s">
        <v>52</v>
      </c>
      <c r="CB71" s="56" t="s">
        <v>400</v>
      </c>
      <c r="CC71" s="315"/>
      <c r="CD71"/>
      <c r="CL71" s="56" t="s">
        <v>52</v>
      </c>
      <c r="CM71" s="56" t="s">
        <v>400</v>
      </c>
      <c r="CN71" s="315"/>
      <c r="CO71"/>
      <c r="CW71" s="56" t="s">
        <v>52</v>
      </c>
      <c r="CX71" s="56" t="s">
        <v>400</v>
      </c>
      <c r="CY71" s="315"/>
      <c r="CZ71"/>
      <c r="DH71" s="56" t="s">
        <v>52</v>
      </c>
      <c r="DI71" s="56" t="s">
        <v>400</v>
      </c>
      <c r="DJ71" s="315"/>
      <c r="DK71"/>
      <c r="DS71" s="56" t="s">
        <v>52</v>
      </c>
      <c r="DT71" s="56" t="s">
        <v>400</v>
      </c>
      <c r="DU71" s="315"/>
      <c r="DV71"/>
      <c r="ED71" s="56" t="s">
        <v>52</v>
      </c>
      <c r="EE71" s="56" t="s">
        <v>400</v>
      </c>
      <c r="EF71" s="315"/>
      <c r="EG71"/>
      <c r="EO71" s="56" t="s">
        <v>52</v>
      </c>
      <c r="EP71" s="56" t="s">
        <v>400</v>
      </c>
      <c r="EQ71" s="315"/>
      <c r="ER71"/>
      <c r="EZ71" s="56" t="s">
        <v>52</v>
      </c>
      <c r="FA71" s="56" t="s">
        <v>400</v>
      </c>
      <c r="FB71" s="315"/>
      <c r="FC71"/>
      <c r="FK71" s="56" t="s">
        <v>52</v>
      </c>
      <c r="FL71" s="56" t="s">
        <v>400</v>
      </c>
      <c r="FM71" s="315"/>
      <c r="FN71"/>
      <c r="FV71" s="56" t="s">
        <v>52</v>
      </c>
      <c r="FW71" s="56" t="s">
        <v>400</v>
      </c>
      <c r="FX71" s="315"/>
      <c r="FY71"/>
      <c r="GG71" s="56" t="s">
        <v>52</v>
      </c>
      <c r="GH71" s="56" t="s">
        <v>400</v>
      </c>
      <c r="GI71" s="315"/>
      <c r="GJ71"/>
      <c r="GR71" s="56" t="s">
        <v>52</v>
      </c>
      <c r="GS71" s="56" t="s">
        <v>400</v>
      </c>
      <c r="GT71" s="315"/>
      <c r="GU71"/>
      <c r="HC71" s="56" t="s">
        <v>52</v>
      </c>
      <c r="HD71" s="56" t="s">
        <v>400</v>
      </c>
      <c r="HE71" s="315"/>
      <c r="HF71"/>
    </row>
    <row r="72" spans="2:214" ht="15.75" thickBot="1" x14ac:dyDescent="0.3">
      <c r="B72" s="128" t="s">
        <v>401</v>
      </c>
      <c r="C72" s="128" t="s">
        <v>402</v>
      </c>
      <c r="D72" s="316"/>
      <c r="E72"/>
      <c r="M72" s="128" t="s">
        <v>401</v>
      </c>
      <c r="N72" s="128" t="s">
        <v>402</v>
      </c>
      <c r="O72" s="316"/>
      <c r="P72"/>
      <c r="X72" s="128" t="s">
        <v>401</v>
      </c>
      <c r="Y72" s="128" t="s">
        <v>402</v>
      </c>
      <c r="Z72" s="316"/>
      <c r="AA72"/>
      <c r="AI72" s="128" t="s">
        <v>401</v>
      </c>
      <c r="AJ72" s="128" t="s">
        <v>402</v>
      </c>
      <c r="AK72" s="316"/>
      <c r="AL72"/>
      <c r="AT72" s="128" t="s">
        <v>401</v>
      </c>
      <c r="AU72" s="128" t="s">
        <v>402</v>
      </c>
      <c r="AV72" s="316"/>
      <c r="AW72"/>
      <c r="BE72" s="128" t="s">
        <v>401</v>
      </c>
      <c r="BF72" s="128" t="s">
        <v>402</v>
      </c>
      <c r="BG72" s="316"/>
      <c r="BH72"/>
      <c r="BP72" s="128" t="s">
        <v>401</v>
      </c>
      <c r="BQ72" s="128" t="s">
        <v>402</v>
      </c>
      <c r="BR72" s="316"/>
      <c r="BS72"/>
      <c r="CA72" s="128" t="s">
        <v>401</v>
      </c>
      <c r="CB72" s="128" t="s">
        <v>402</v>
      </c>
      <c r="CC72" s="316"/>
      <c r="CD72"/>
      <c r="CL72" s="128" t="s">
        <v>401</v>
      </c>
      <c r="CM72" s="128" t="s">
        <v>402</v>
      </c>
      <c r="CN72" s="316"/>
      <c r="CO72"/>
      <c r="CW72" s="128" t="s">
        <v>401</v>
      </c>
      <c r="CX72" s="128" t="s">
        <v>402</v>
      </c>
      <c r="CY72" s="316"/>
      <c r="CZ72"/>
      <c r="DH72" s="128" t="s">
        <v>401</v>
      </c>
      <c r="DI72" s="128" t="s">
        <v>402</v>
      </c>
      <c r="DJ72" s="316"/>
      <c r="DK72"/>
      <c r="DS72" s="128" t="s">
        <v>401</v>
      </c>
      <c r="DT72" s="128" t="s">
        <v>402</v>
      </c>
      <c r="DU72" s="316"/>
      <c r="DV72"/>
      <c r="ED72" s="128" t="s">
        <v>401</v>
      </c>
      <c r="EE72" s="128" t="s">
        <v>402</v>
      </c>
      <c r="EF72" s="316"/>
      <c r="EG72"/>
      <c r="EO72" s="128" t="s">
        <v>401</v>
      </c>
      <c r="EP72" s="128" t="s">
        <v>402</v>
      </c>
      <c r="EQ72" s="316"/>
      <c r="ER72"/>
      <c r="EZ72" s="128" t="s">
        <v>401</v>
      </c>
      <c r="FA72" s="128" t="s">
        <v>402</v>
      </c>
      <c r="FB72" s="316"/>
      <c r="FC72"/>
      <c r="FK72" s="128" t="s">
        <v>401</v>
      </c>
      <c r="FL72" s="128" t="s">
        <v>402</v>
      </c>
      <c r="FM72" s="316"/>
      <c r="FN72"/>
      <c r="FV72" s="128" t="s">
        <v>401</v>
      </c>
      <c r="FW72" s="128" t="s">
        <v>402</v>
      </c>
      <c r="FX72" s="316"/>
      <c r="FY72"/>
      <c r="GG72" s="128" t="s">
        <v>401</v>
      </c>
      <c r="GH72" s="128" t="s">
        <v>402</v>
      </c>
      <c r="GI72" s="316"/>
      <c r="GJ72"/>
      <c r="GR72" s="128" t="s">
        <v>401</v>
      </c>
      <c r="GS72" s="128" t="s">
        <v>402</v>
      </c>
      <c r="GT72" s="316"/>
      <c r="GU72"/>
      <c r="HC72" s="128" t="s">
        <v>401</v>
      </c>
      <c r="HD72" s="128" t="s">
        <v>402</v>
      </c>
      <c r="HE72" s="316"/>
      <c r="HF72"/>
    </row>
    <row r="73" spans="2:214" ht="15.75" thickBot="1" x14ac:dyDescent="0.3">
      <c r="C73"/>
      <c r="D73"/>
      <c r="E73"/>
      <c r="N73"/>
      <c r="O73"/>
      <c r="P73"/>
      <c r="Y73"/>
      <c r="Z73"/>
      <c r="AA73"/>
      <c r="AJ73"/>
      <c r="AK73"/>
      <c r="AL73"/>
      <c r="AU73"/>
      <c r="AV73"/>
      <c r="AW73"/>
      <c r="BF73"/>
      <c r="BG73"/>
      <c r="BH73"/>
      <c r="BQ73"/>
      <c r="BR73"/>
      <c r="BS73"/>
      <c r="CB73"/>
      <c r="CC73"/>
      <c r="CD73"/>
      <c r="CM73"/>
      <c r="CN73"/>
      <c r="CO73"/>
      <c r="CX73"/>
      <c r="CY73"/>
      <c r="CZ73"/>
      <c r="DI73"/>
      <c r="DJ73"/>
      <c r="DK73"/>
      <c r="DT73"/>
      <c r="DU73"/>
      <c r="DV73"/>
      <c r="EE73"/>
      <c r="EF73"/>
      <c r="EG73"/>
      <c r="EP73"/>
      <c r="EQ73"/>
      <c r="ER73"/>
      <c r="FA73"/>
      <c r="FB73"/>
      <c r="FC73"/>
      <c r="FL73"/>
      <c r="FM73"/>
      <c r="FN73"/>
      <c r="FW73"/>
      <c r="FX73"/>
      <c r="FY73"/>
      <c r="GH73"/>
      <c r="GI73"/>
      <c r="GJ73"/>
      <c r="GS73"/>
      <c r="GT73"/>
      <c r="GU73"/>
      <c r="HD73"/>
      <c r="HE73"/>
      <c r="HF73"/>
    </row>
    <row r="74" spans="2:214" ht="15.75" thickBot="1" x14ac:dyDescent="0.3">
      <c r="B74" s="18" t="s">
        <v>395</v>
      </c>
      <c r="C74" s="18" t="s">
        <v>403</v>
      </c>
      <c r="D74" s="18" t="s">
        <v>397</v>
      </c>
      <c r="E74"/>
      <c r="M74" s="18" t="s">
        <v>395</v>
      </c>
      <c r="N74" s="18" t="s">
        <v>403</v>
      </c>
      <c r="O74" s="18" t="s">
        <v>397</v>
      </c>
      <c r="P74"/>
      <c r="X74" s="18" t="s">
        <v>395</v>
      </c>
      <c r="Y74" s="18" t="s">
        <v>403</v>
      </c>
      <c r="Z74" s="18" t="s">
        <v>397</v>
      </c>
      <c r="AA74"/>
      <c r="AI74" s="18" t="s">
        <v>395</v>
      </c>
      <c r="AJ74" s="18" t="s">
        <v>403</v>
      </c>
      <c r="AK74" s="18" t="s">
        <v>397</v>
      </c>
      <c r="AL74"/>
      <c r="AT74" s="18" t="s">
        <v>395</v>
      </c>
      <c r="AU74" s="18" t="s">
        <v>403</v>
      </c>
      <c r="AV74" s="18" t="s">
        <v>397</v>
      </c>
      <c r="AW74"/>
      <c r="BE74" s="18" t="s">
        <v>395</v>
      </c>
      <c r="BF74" s="18" t="s">
        <v>403</v>
      </c>
      <c r="BG74" s="18" t="s">
        <v>397</v>
      </c>
      <c r="BH74"/>
      <c r="BP74" s="18" t="s">
        <v>395</v>
      </c>
      <c r="BQ74" s="18" t="s">
        <v>403</v>
      </c>
      <c r="BR74" s="18" t="s">
        <v>397</v>
      </c>
      <c r="BS74"/>
      <c r="CA74" s="18" t="s">
        <v>395</v>
      </c>
      <c r="CB74" s="18" t="s">
        <v>403</v>
      </c>
      <c r="CC74" s="18" t="s">
        <v>397</v>
      </c>
      <c r="CD74"/>
      <c r="CL74" s="18" t="s">
        <v>395</v>
      </c>
      <c r="CM74" s="18" t="s">
        <v>403</v>
      </c>
      <c r="CN74" s="18" t="s">
        <v>397</v>
      </c>
      <c r="CO74"/>
      <c r="CW74" s="18" t="s">
        <v>395</v>
      </c>
      <c r="CX74" s="18" t="s">
        <v>403</v>
      </c>
      <c r="CY74" s="18" t="s">
        <v>397</v>
      </c>
      <c r="CZ74"/>
      <c r="DH74" s="18" t="s">
        <v>395</v>
      </c>
      <c r="DI74" s="18" t="s">
        <v>403</v>
      </c>
      <c r="DJ74" s="18" t="s">
        <v>397</v>
      </c>
      <c r="DK74"/>
      <c r="DS74" s="18" t="s">
        <v>395</v>
      </c>
      <c r="DT74" s="18" t="s">
        <v>403</v>
      </c>
      <c r="DU74" s="18" t="s">
        <v>397</v>
      </c>
      <c r="DV74"/>
      <c r="ED74" s="18" t="s">
        <v>395</v>
      </c>
      <c r="EE74" s="18" t="s">
        <v>403</v>
      </c>
      <c r="EF74" s="18" t="s">
        <v>397</v>
      </c>
      <c r="EG74"/>
      <c r="EO74" s="18" t="s">
        <v>395</v>
      </c>
      <c r="EP74" s="18" t="s">
        <v>403</v>
      </c>
      <c r="EQ74" s="18" t="s">
        <v>397</v>
      </c>
      <c r="ER74"/>
      <c r="EZ74" s="18" t="s">
        <v>395</v>
      </c>
      <c r="FA74" s="18" t="s">
        <v>403</v>
      </c>
      <c r="FB74" s="18" t="s">
        <v>397</v>
      </c>
      <c r="FC74"/>
      <c r="FK74" s="18" t="s">
        <v>395</v>
      </c>
      <c r="FL74" s="18" t="s">
        <v>403</v>
      </c>
      <c r="FM74" s="18" t="s">
        <v>397</v>
      </c>
      <c r="FN74"/>
      <c r="FV74" s="18" t="s">
        <v>395</v>
      </c>
      <c r="FW74" s="18" t="s">
        <v>403</v>
      </c>
      <c r="FX74" s="18" t="s">
        <v>397</v>
      </c>
      <c r="FY74"/>
      <c r="GG74" s="18" t="s">
        <v>395</v>
      </c>
      <c r="GH74" s="18" t="s">
        <v>403</v>
      </c>
      <c r="GI74" s="18" t="s">
        <v>397</v>
      </c>
      <c r="GJ74"/>
      <c r="GR74" s="18" t="s">
        <v>395</v>
      </c>
      <c r="GS74" s="18" t="s">
        <v>403</v>
      </c>
      <c r="GT74" s="18" t="s">
        <v>397</v>
      </c>
      <c r="GU74"/>
      <c r="HC74" s="18" t="s">
        <v>395</v>
      </c>
      <c r="HD74" s="18" t="s">
        <v>403</v>
      </c>
      <c r="HE74" s="18" t="s">
        <v>397</v>
      </c>
      <c r="HF74"/>
    </row>
    <row r="75" spans="2:214" x14ac:dyDescent="0.25">
      <c r="B75" s="317" t="s">
        <v>398</v>
      </c>
      <c r="C75" s="129" t="s">
        <v>404</v>
      </c>
      <c r="D75" s="314" t="b">
        <f>+IF(AND(D67=B70,D70=B70),B70,IF(AND(D67=B70,D70=B71),B78,IF(AND(D67=B70,D70=B72),B72,IF(AND(D67=B71,D70=B70),B78,IF(AND(D67=B71,D70=B71),B78,IF(AND(D67=B71,D70=B72),B81,IF(AND(D67=B72,D70=B70),B81,IF(AND(D67=B72,D70=B71),B81,IF(AND(D67=B72,D70=B72),B81)))))))))</f>
        <v>0</v>
      </c>
      <c r="E75"/>
      <c r="M75" s="317" t="s">
        <v>398</v>
      </c>
      <c r="N75" s="129" t="s">
        <v>404</v>
      </c>
      <c r="O75" s="314" t="b">
        <f>+IF(AND(O67=M70,O70=M70),M70,IF(AND(O67=M70,O70=M71),M78,IF(AND(O67=M70,O70=M72),M72,IF(AND(O67=M71,O70=M70),M78,IF(AND(O67=M71,O70=M71),M78,IF(AND(O67=M71,O70=M72),M81,IF(AND(O67=M72,O70=M70),M81,IF(AND(O67=M72,O70=M71),M81,IF(AND(O67=M72,O70=M72),M81)))))))))</f>
        <v>0</v>
      </c>
      <c r="P75"/>
      <c r="X75" s="317" t="s">
        <v>398</v>
      </c>
      <c r="Y75" s="129" t="s">
        <v>404</v>
      </c>
      <c r="Z75" s="314" t="b">
        <f>+IF(AND(Z67=X70,Z70=X70),X70,IF(AND(Z67=X70,Z70=X71),X78,IF(AND(Z67=X70,Z70=X72),X72,IF(AND(Z67=X71,Z70=X70),X78,IF(AND(Z67=X71,Z70=X71),X78,IF(AND(Z67=X71,Z70=X72),X81,IF(AND(Z67=X72,Z70=X70),X81,IF(AND(Z67=X72,Z70=X71),X81,IF(AND(Z67=X72,Z70=X72),X81)))))))))</f>
        <v>0</v>
      </c>
      <c r="AA75"/>
      <c r="AI75" s="317" t="s">
        <v>398</v>
      </c>
      <c r="AJ75" s="129" t="s">
        <v>404</v>
      </c>
      <c r="AK75" s="314" t="b">
        <f>+IF(AND(AK67=AI70,AK70=AI70),AI70,IF(AND(AK67=AI70,AK70=AI71),AI78,IF(AND(AK67=AI70,AK70=AI72),AI72,IF(AND(AK67=AI71,AK70=AI70),AI78,IF(AND(AK67=AI71,AK70=AI71),AI78,IF(AND(AK67=AI71,AK70=AI72),AI81,IF(AND(AK67=AI72,AK70=AI70),AI81,IF(AND(AK67=AI72,AK70=AI71),AI81,IF(AND(AK67=AI72,AK70=AI72),AI81)))))))))</f>
        <v>0</v>
      </c>
      <c r="AL75"/>
      <c r="AT75" s="317" t="s">
        <v>398</v>
      </c>
      <c r="AU75" s="129" t="s">
        <v>404</v>
      </c>
      <c r="AV75" s="314" t="b">
        <f>+IF(AND(AV67=AT70,AV70=AT70),AT70,IF(AND(AV67=AT70,AV70=AT71),AT78,IF(AND(AV67=AT70,AV70=AT72),AT72,IF(AND(AV67=AT71,AV70=AT70),AT78,IF(AND(AV67=AT71,AV70=AT71),AT78,IF(AND(AV67=AT71,AV70=AT72),AT81,IF(AND(AV67=AT72,AV70=AT70),AT81,IF(AND(AV67=AT72,AV70=AT71),AT81,IF(AND(AV67=AT72,AV70=AT72),AT81)))))))))</f>
        <v>0</v>
      </c>
      <c r="AW75"/>
      <c r="BE75" s="317" t="s">
        <v>398</v>
      </c>
      <c r="BF75" s="129" t="s">
        <v>404</v>
      </c>
      <c r="BG75" s="314" t="b">
        <f>+IF(AND(BG67=BE70,BG70=BE70),BE70,IF(AND(BG67=BE70,BG70=BE71),BE78,IF(AND(BG67=BE70,BG70=BE72),BE72,IF(AND(BG67=BE71,BG70=BE70),BE78,IF(AND(BG67=BE71,BG70=BE71),BE78,IF(AND(BG67=BE71,BG70=BE72),BE81,IF(AND(BG67=BE72,BG70=BE70),BE81,IF(AND(BG67=BE72,BG70=BE71),BE81,IF(AND(BG67=BE72,BG70=BE72),BE81)))))))))</f>
        <v>0</v>
      </c>
      <c r="BH75"/>
      <c r="BP75" s="317" t="s">
        <v>398</v>
      </c>
      <c r="BQ75" s="129" t="s">
        <v>404</v>
      </c>
      <c r="BR75" s="314" t="b">
        <f>+IF(AND(BR67=BP70,BR70=BP70),BP70,IF(AND(BR67=BP70,BR70=BP71),BP78,IF(AND(BR67=BP70,BR70=BP72),BP72,IF(AND(BR67=BP71,BR70=BP70),BP78,IF(AND(BR67=BP71,BR70=BP71),BP78,IF(AND(BR67=BP71,BR70=BP72),BP81,IF(AND(BR67=BP72,BR70=BP70),BP81,IF(AND(BR67=BP72,BR70=BP71),BP81,IF(AND(BR67=BP72,BR70=BP72),BP81)))))))))</f>
        <v>0</v>
      </c>
      <c r="BS75"/>
      <c r="CA75" s="317" t="s">
        <v>398</v>
      </c>
      <c r="CB75" s="129" t="s">
        <v>404</v>
      </c>
      <c r="CC75" s="314" t="b">
        <f>+IF(AND(CC67=CA70,CC70=CA70),CA70,IF(AND(CC67=CA70,CC70=CA71),CA78,IF(AND(CC67=CA70,CC70=CA72),CA72,IF(AND(CC67=CA71,CC70=CA70),CA78,IF(AND(CC67=CA71,CC70=CA71),CA78,IF(AND(CC67=CA71,CC70=CA72),CA81,IF(AND(CC67=CA72,CC70=CA70),CA81,IF(AND(CC67=CA72,CC70=CA71),CA81,IF(AND(CC67=CA72,CC70=CA72),CA81)))))))))</f>
        <v>0</v>
      </c>
      <c r="CD75"/>
      <c r="CL75" s="317" t="s">
        <v>398</v>
      </c>
      <c r="CM75" s="129" t="s">
        <v>404</v>
      </c>
      <c r="CN75" s="314" t="b">
        <f>+IF(AND(CN67=CL70,CN70=CL70),CL70,IF(AND(CN67=CL70,CN70=CL71),CL78,IF(AND(CN67=CL70,CN70=CL72),CL72,IF(AND(CN67=CL71,CN70=CL70),CL78,IF(AND(CN67=CL71,CN70=CL71),CL78,IF(AND(CN67=CL71,CN70=CL72),CL81,IF(AND(CN67=CL72,CN70=CL70),CL81,IF(AND(CN67=CL72,CN70=CL71),CL81,IF(AND(CN67=CL72,CN70=CL72),CL81)))))))))</f>
        <v>0</v>
      </c>
      <c r="CO75"/>
      <c r="CW75" s="317" t="s">
        <v>398</v>
      </c>
      <c r="CX75" s="129" t="s">
        <v>404</v>
      </c>
      <c r="CY75" s="314" t="b">
        <f>+IF(AND(CY67=CW70,CY70=CW70),CW70,IF(AND(CY67=CW70,CY70=CW71),CW78,IF(AND(CY67=CW70,CY70=CW72),CW72,IF(AND(CY67=CW71,CY70=CW70),CW78,IF(AND(CY67=CW71,CY70=CW71),CW78,IF(AND(CY67=CW71,CY70=CW72),CW81,IF(AND(CY67=CW72,CY70=CW70),CW81,IF(AND(CY67=CW72,CY70=CW71),CW81,IF(AND(CY67=CW72,CY70=CW72),CW81)))))))))</f>
        <v>0</v>
      </c>
      <c r="CZ75"/>
      <c r="DH75" s="317" t="s">
        <v>398</v>
      </c>
      <c r="DI75" s="129" t="s">
        <v>404</v>
      </c>
      <c r="DJ75" s="314" t="b">
        <f>+IF(AND(DJ67=DH70,DJ70=DH70),DH70,IF(AND(DJ67=DH70,DJ70=DH71),DH78,IF(AND(DJ67=DH70,DJ70=DH72),DH72,IF(AND(DJ67=DH71,DJ70=DH70),DH78,IF(AND(DJ67=DH71,DJ70=DH71),DH78,IF(AND(DJ67=DH71,DJ70=DH72),DH81,IF(AND(DJ67=DH72,DJ70=DH70),DH81,IF(AND(DJ67=DH72,DJ70=DH71),DH81,IF(AND(DJ67=DH72,DJ70=DH72),DH81)))))))))</f>
        <v>0</v>
      </c>
      <c r="DK75"/>
      <c r="DS75" s="317" t="s">
        <v>398</v>
      </c>
      <c r="DT75" s="129" t="s">
        <v>404</v>
      </c>
      <c r="DU75" s="314" t="b">
        <f>+IF(AND(DU67=DS70,DU70=DS70),DS70,IF(AND(DU67=DS70,DU70=DS71),DS78,IF(AND(DU67=DS70,DU70=DS72),DS72,IF(AND(DU67=DS71,DU70=DS70),DS78,IF(AND(DU67=DS71,DU70=DS71),DS78,IF(AND(DU67=DS71,DU70=DS72),DS81,IF(AND(DU67=DS72,DU70=DS70),DS81,IF(AND(DU67=DS72,DU70=DS71),DS81,IF(AND(DU67=DS72,DU70=DS72),DS81)))))))))</f>
        <v>0</v>
      </c>
      <c r="DV75"/>
      <c r="ED75" s="317" t="s">
        <v>398</v>
      </c>
      <c r="EE75" s="129" t="s">
        <v>404</v>
      </c>
      <c r="EF75" s="314" t="b">
        <f>+IF(AND(EF67=ED70,EF70=ED70),ED70,IF(AND(EF67=ED70,EF70=ED71),ED78,IF(AND(EF67=ED70,EF70=ED72),ED72,IF(AND(EF67=ED71,EF70=ED70),ED78,IF(AND(EF67=ED71,EF70=ED71),ED78,IF(AND(EF67=ED71,EF70=ED72),ED81,IF(AND(EF67=ED72,EF70=ED70),ED81,IF(AND(EF67=ED72,EF70=ED71),ED81,IF(AND(EF67=ED72,EF70=ED72),ED81)))))))))</f>
        <v>0</v>
      </c>
      <c r="EG75"/>
      <c r="EO75" s="317" t="s">
        <v>398</v>
      </c>
      <c r="EP75" s="129" t="s">
        <v>404</v>
      </c>
      <c r="EQ75" s="314" t="b">
        <f>+IF(AND(EQ67=EO70,EQ70=EO70),EO70,IF(AND(EQ67=EO70,EQ70=EO71),EO78,IF(AND(EQ67=EO70,EQ70=EO72),EO72,IF(AND(EQ67=EO71,EQ70=EO70),EO78,IF(AND(EQ67=EO71,EQ70=EO71),EO78,IF(AND(EQ67=EO71,EQ70=EO72),EO81,IF(AND(EQ67=EO72,EQ70=EO70),EO81,IF(AND(EQ67=EO72,EQ70=EO71),EO81,IF(AND(EQ67=EO72,EQ70=EO72),EO81)))))))))</f>
        <v>0</v>
      </c>
      <c r="ER75"/>
      <c r="EZ75" s="317" t="s">
        <v>398</v>
      </c>
      <c r="FA75" s="129" t="s">
        <v>404</v>
      </c>
      <c r="FB75" s="314" t="b">
        <f>+IF(AND(FB67=EZ70,FB70=EZ70),EZ70,IF(AND(FB67=EZ70,FB70=EZ71),EZ78,IF(AND(FB67=EZ70,FB70=EZ72),EZ72,IF(AND(FB67=EZ71,FB70=EZ70),EZ78,IF(AND(FB67=EZ71,FB70=EZ71),EZ78,IF(AND(FB67=EZ71,FB70=EZ72),EZ81,IF(AND(FB67=EZ72,FB70=EZ70),EZ81,IF(AND(FB67=EZ72,FB70=EZ71),EZ81,IF(AND(FB67=EZ72,FB70=EZ72),EZ81)))))))))</f>
        <v>0</v>
      </c>
      <c r="FC75"/>
      <c r="FK75" s="317" t="s">
        <v>398</v>
      </c>
      <c r="FL75" s="129" t="s">
        <v>404</v>
      </c>
      <c r="FM75" s="314" t="b">
        <f>+IF(AND(FM67=FK70,FM70=FK70),FK70,IF(AND(FM67=FK70,FM70=FK71),FK78,IF(AND(FM67=FK70,FM70=FK72),FK72,IF(AND(FM67=FK71,FM70=FK70),FK78,IF(AND(FM67=FK71,FM70=FK71),FK78,IF(AND(FM67=FK71,FM70=FK72),FK81,IF(AND(FM67=FK72,FM70=FK70),FK81,IF(AND(FM67=FK72,FM70=FK71),FK81,IF(AND(FM67=FK72,FM70=FK72),FK81)))))))))</f>
        <v>0</v>
      </c>
      <c r="FN75"/>
      <c r="FV75" s="317" t="s">
        <v>398</v>
      </c>
      <c r="FW75" s="129" t="s">
        <v>404</v>
      </c>
      <c r="FX75" s="314" t="b">
        <f>+IF(AND(FX67=FV70,FX70=FV70),FV70,IF(AND(FX67=FV70,FX70=FV71),FV78,IF(AND(FX67=FV70,FX70=FV72),FV72,IF(AND(FX67=FV71,FX70=FV70),FV78,IF(AND(FX67=FV71,FX70=FV71),FV78,IF(AND(FX67=FV71,FX70=FV72),FV81,IF(AND(FX67=FV72,FX70=FV70),FV81,IF(AND(FX67=FV72,FX70=FV71),FV81,IF(AND(FX67=FV72,FX70=FV72),FV81)))))))))</f>
        <v>0</v>
      </c>
      <c r="FY75"/>
      <c r="GG75" s="317" t="s">
        <v>398</v>
      </c>
      <c r="GH75" s="129" t="s">
        <v>404</v>
      </c>
      <c r="GI75" s="314" t="b">
        <f>+IF(AND(GI67=GG70,GI70=GG70),GG70,IF(AND(GI67=GG70,GI70=GG71),GG78,IF(AND(GI67=GG70,GI70=GG72),GG72,IF(AND(GI67=GG71,GI70=GG70),GG78,IF(AND(GI67=GG71,GI70=GG71),GG78,IF(AND(GI67=GG71,GI70=GG72),GG81,IF(AND(GI67=GG72,GI70=GG70),GG81,IF(AND(GI67=GG72,GI70=GG71),GG81,IF(AND(GI67=GG72,GI70=GG72),GG81)))))))))</f>
        <v>0</v>
      </c>
      <c r="GJ75"/>
      <c r="GR75" s="317" t="s">
        <v>398</v>
      </c>
      <c r="GS75" s="129" t="s">
        <v>404</v>
      </c>
      <c r="GT75" s="314" t="b">
        <f>+IF(AND(GT67=GR70,GT70=GR70),GR70,IF(AND(GT67=GR70,GT70=GR71),GR78,IF(AND(GT67=GR70,GT70=GR72),GR72,IF(AND(GT67=GR71,GT70=GR70),GR78,IF(AND(GT67=GR71,GT70=GR71),GR78,IF(AND(GT67=GR71,GT70=GR72),GR81,IF(AND(GT67=GR72,GT70=GR70),GR81,IF(AND(GT67=GR72,GT70=GR71),GR81,IF(AND(GT67=GR72,GT70=GR72),GR81)))))))))</f>
        <v>0</v>
      </c>
      <c r="GU75"/>
      <c r="HC75" s="317" t="s">
        <v>398</v>
      </c>
      <c r="HD75" s="129" t="s">
        <v>404</v>
      </c>
      <c r="HE75" s="314" t="b">
        <f>+IF(AND(HE67=HC70,HE70=HC70),HC70,IF(AND(HE67=HC70,HE70=HC71),HC78,IF(AND(HE67=HC70,HE70=HC72),HC72,IF(AND(HE67=HC71,HE70=HC70),HC78,IF(AND(HE67=HC71,HE70=HC71),HC78,IF(AND(HE67=HC71,HE70=HC72),HC81,IF(AND(HE67=HC72,HE70=HC70),HC81,IF(AND(HE67=HC72,HE70=HC71),HC81,IF(AND(HE67=HC72,HE70=HC72),HC81)))))))))</f>
        <v>0</v>
      </c>
      <c r="HF75"/>
    </row>
    <row r="76" spans="2:214" x14ac:dyDescent="0.25">
      <c r="B76" s="310"/>
      <c r="C76" s="58" t="s">
        <v>405</v>
      </c>
      <c r="D76" s="315"/>
      <c r="E76"/>
      <c r="M76" s="310"/>
      <c r="N76" s="58" t="s">
        <v>405</v>
      </c>
      <c r="O76" s="315"/>
      <c r="P76"/>
      <c r="X76" s="310"/>
      <c r="Y76" s="58" t="s">
        <v>405</v>
      </c>
      <c r="Z76" s="315"/>
      <c r="AA76"/>
      <c r="AI76" s="310"/>
      <c r="AJ76" s="58" t="s">
        <v>405</v>
      </c>
      <c r="AK76" s="315"/>
      <c r="AL76"/>
      <c r="AT76" s="310"/>
      <c r="AU76" s="58" t="s">
        <v>405</v>
      </c>
      <c r="AV76" s="315"/>
      <c r="AW76"/>
      <c r="BE76" s="310"/>
      <c r="BF76" s="58" t="s">
        <v>405</v>
      </c>
      <c r="BG76" s="315"/>
      <c r="BH76"/>
      <c r="BP76" s="310"/>
      <c r="BQ76" s="58" t="s">
        <v>405</v>
      </c>
      <c r="BR76" s="315"/>
      <c r="BS76"/>
      <c r="CA76" s="310"/>
      <c r="CB76" s="58" t="s">
        <v>405</v>
      </c>
      <c r="CC76" s="315"/>
      <c r="CD76"/>
      <c r="CL76" s="310"/>
      <c r="CM76" s="58" t="s">
        <v>405</v>
      </c>
      <c r="CN76" s="315"/>
      <c r="CO76"/>
      <c r="CW76" s="310"/>
      <c r="CX76" s="58" t="s">
        <v>405</v>
      </c>
      <c r="CY76" s="315"/>
      <c r="CZ76"/>
      <c r="DH76" s="310"/>
      <c r="DI76" s="58" t="s">
        <v>405</v>
      </c>
      <c r="DJ76" s="315"/>
      <c r="DK76"/>
      <c r="DS76" s="310"/>
      <c r="DT76" s="58" t="s">
        <v>405</v>
      </c>
      <c r="DU76" s="315"/>
      <c r="DV76"/>
      <c r="ED76" s="310"/>
      <c r="EE76" s="58" t="s">
        <v>405</v>
      </c>
      <c r="EF76" s="315"/>
      <c r="EG76"/>
      <c r="EO76" s="310"/>
      <c r="EP76" s="58" t="s">
        <v>405</v>
      </c>
      <c r="EQ76" s="315"/>
      <c r="ER76"/>
      <c r="EZ76" s="310"/>
      <c r="FA76" s="58" t="s">
        <v>405</v>
      </c>
      <c r="FB76" s="315"/>
      <c r="FC76"/>
      <c r="FK76" s="310"/>
      <c r="FL76" s="58" t="s">
        <v>405</v>
      </c>
      <c r="FM76" s="315"/>
      <c r="FN76"/>
      <c r="FV76" s="310"/>
      <c r="FW76" s="58" t="s">
        <v>405</v>
      </c>
      <c r="FX76" s="315"/>
      <c r="FY76"/>
      <c r="GG76" s="310"/>
      <c r="GH76" s="58" t="s">
        <v>405</v>
      </c>
      <c r="GI76" s="315"/>
      <c r="GJ76"/>
      <c r="GR76" s="310"/>
      <c r="GS76" s="58" t="s">
        <v>405</v>
      </c>
      <c r="GT76" s="315"/>
      <c r="GU76"/>
      <c r="HC76" s="310"/>
      <c r="HD76" s="58" t="s">
        <v>405</v>
      </c>
      <c r="HE76" s="315"/>
      <c r="HF76"/>
    </row>
    <row r="77" spans="2:214" x14ac:dyDescent="0.25">
      <c r="B77" s="311"/>
      <c r="C77" s="130" t="s">
        <v>406</v>
      </c>
      <c r="D77" s="315"/>
      <c r="E77"/>
      <c r="M77" s="311"/>
      <c r="N77" s="130" t="s">
        <v>406</v>
      </c>
      <c r="O77" s="315"/>
      <c r="P77"/>
      <c r="X77" s="311"/>
      <c r="Y77" s="130" t="s">
        <v>406</v>
      </c>
      <c r="Z77" s="315"/>
      <c r="AA77"/>
      <c r="AI77" s="311"/>
      <c r="AJ77" s="130" t="s">
        <v>406</v>
      </c>
      <c r="AK77" s="315"/>
      <c r="AL77"/>
      <c r="AT77" s="311"/>
      <c r="AU77" s="130" t="s">
        <v>406</v>
      </c>
      <c r="AV77" s="315"/>
      <c r="AW77"/>
      <c r="BE77" s="311"/>
      <c r="BF77" s="130" t="s">
        <v>406</v>
      </c>
      <c r="BG77" s="315"/>
      <c r="BH77"/>
      <c r="BP77" s="311"/>
      <c r="BQ77" s="130" t="s">
        <v>406</v>
      </c>
      <c r="BR77" s="315"/>
      <c r="BS77"/>
      <c r="CA77" s="311"/>
      <c r="CB77" s="130" t="s">
        <v>406</v>
      </c>
      <c r="CC77" s="315"/>
      <c r="CD77"/>
      <c r="CL77" s="311"/>
      <c r="CM77" s="130" t="s">
        <v>406</v>
      </c>
      <c r="CN77" s="315"/>
      <c r="CO77"/>
      <c r="CW77" s="311"/>
      <c r="CX77" s="130" t="s">
        <v>406</v>
      </c>
      <c r="CY77" s="315"/>
      <c r="CZ77"/>
      <c r="DH77" s="311"/>
      <c r="DI77" s="130" t="s">
        <v>406</v>
      </c>
      <c r="DJ77" s="315"/>
      <c r="DK77"/>
      <c r="DS77" s="311"/>
      <c r="DT77" s="130" t="s">
        <v>406</v>
      </c>
      <c r="DU77" s="315"/>
      <c r="DV77"/>
      <c r="ED77" s="311"/>
      <c r="EE77" s="130" t="s">
        <v>406</v>
      </c>
      <c r="EF77" s="315"/>
      <c r="EG77"/>
      <c r="EO77" s="311"/>
      <c r="EP77" s="130" t="s">
        <v>406</v>
      </c>
      <c r="EQ77" s="315"/>
      <c r="ER77"/>
      <c r="EZ77" s="311"/>
      <c r="FA77" s="130" t="s">
        <v>406</v>
      </c>
      <c r="FB77" s="315"/>
      <c r="FC77"/>
      <c r="FK77" s="311"/>
      <c r="FL77" s="130" t="s">
        <v>406</v>
      </c>
      <c r="FM77" s="315"/>
      <c r="FN77"/>
      <c r="FV77" s="311"/>
      <c r="FW77" s="130" t="s">
        <v>406</v>
      </c>
      <c r="FX77" s="315"/>
      <c r="FY77"/>
      <c r="GG77" s="311"/>
      <c r="GH77" s="130" t="s">
        <v>406</v>
      </c>
      <c r="GI77" s="315"/>
      <c r="GJ77"/>
      <c r="GR77" s="311"/>
      <c r="GS77" s="130" t="s">
        <v>406</v>
      </c>
      <c r="GT77" s="315"/>
      <c r="GU77"/>
      <c r="HC77" s="311"/>
      <c r="HD77" s="130" t="s">
        <v>406</v>
      </c>
      <c r="HE77" s="315"/>
      <c r="HF77"/>
    </row>
    <row r="78" spans="2:214" x14ac:dyDescent="0.25">
      <c r="B78" s="309" t="s">
        <v>52</v>
      </c>
      <c r="C78" s="131" t="s">
        <v>407</v>
      </c>
      <c r="D78" s="315"/>
      <c r="E78"/>
      <c r="M78" s="309" t="s">
        <v>52</v>
      </c>
      <c r="N78" s="131" t="s">
        <v>407</v>
      </c>
      <c r="O78" s="315"/>
      <c r="P78"/>
      <c r="X78" s="309" t="s">
        <v>52</v>
      </c>
      <c r="Y78" s="131" t="s">
        <v>407</v>
      </c>
      <c r="Z78" s="315"/>
      <c r="AA78"/>
      <c r="AI78" s="309" t="s">
        <v>52</v>
      </c>
      <c r="AJ78" s="131" t="s">
        <v>407</v>
      </c>
      <c r="AK78" s="315"/>
      <c r="AL78"/>
      <c r="AT78" s="309" t="s">
        <v>52</v>
      </c>
      <c r="AU78" s="131" t="s">
        <v>407</v>
      </c>
      <c r="AV78" s="315"/>
      <c r="AW78"/>
      <c r="BE78" s="309" t="s">
        <v>52</v>
      </c>
      <c r="BF78" s="131" t="s">
        <v>407</v>
      </c>
      <c r="BG78" s="315"/>
      <c r="BH78"/>
      <c r="BP78" s="309" t="s">
        <v>52</v>
      </c>
      <c r="BQ78" s="131" t="s">
        <v>407</v>
      </c>
      <c r="BR78" s="315"/>
      <c r="BS78"/>
      <c r="CA78" s="309" t="s">
        <v>52</v>
      </c>
      <c r="CB78" s="131" t="s">
        <v>407</v>
      </c>
      <c r="CC78" s="315"/>
      <c r="CD78"/>
      <c r="CL78" s="309" t="s">
        <v>52</v>
      </c>
      <c r="CM78" s="131" t="s">
        <v>407</v>
      </c>
      <c r="CN78" s="315"/>
      <c r="CO78"/>
      <c r="CW78" s="309" t="s">
        <v>52</v>
      </c>
      <c r="CX78" s="131" t="s">
        <v>407</v>
      </c>
      <c r="CY78" s="315"/>
      <c r="CZ78"/>
      <c r="DH78" s="309" t="s">
        <v>52</v>
      </c>
      <c r="DI78" s="131" t="s">
        <v>407</v>
      </c>
      <c r="DJ78" s="315"/>
      <c r="DK78"/>
      <c r="DS78" s="309" t="s">
        <v>52</v>
      </c>
      <c r="DT78" s="131" t="s">
        <v>407</v>
      </c>
      <c r="DU78" s="315"/>
      <c r="DV78"/>
      <c r="ED78" s="309" t="s">
        <v>52</v>
      </c>
      <c r="EE78" s="131" t="s">
        <v>407</v>
      </c>
      <c r="EF78" s="315"/>
      <c r="EG78"/>
      <c r="EO78" s="309" t="s">
        <v>52</v>
      </c>
      <c r="EP78" s="131" t="s">
        <v>407</v>
      </c>
      <c r="EQ78" s="315"/>
      <c r="ER78"/>
      <c r="EZ78" s="309" t="s">
        <v>52</v>
      </c>
      <c r="FA78" s="131" t="s">
        <v>407</v>
      </c>
      <c r="FB78" s="315"/>
      <c r="FC78"/>
      <c r="FK78" s="309" t="s">
        <v>52</v>
      </c>
      <c r="FL78" s="131" t="s">
        <v>407</v>
      </c>
      <c r="FM78" s="315"/>
      <c r="FN78"/>
      <c r="FV78" s="309" t="s">
        <v>52</v>
      </c>
      <c r="FW78" s="131" t="s">
        <v>407</v>
      </c>
      <c r="FX78" s="315"/>
      <c r="FY78"/>
      <c r="GG78" s="309" t="s">
        <v>52</v>
      </c>
      <c r="GH78" s="131" t="s">
        <v>407</v>
      </c>
      <c r="GI78" s="315"/>
      <c r="GJ78"/>
      <c r="GR78" s="309" t="s">
        <v>52</v>
      </c>
      <c r="GS78" s="131" t="s">
        <v>407</v>
      </c>
      <c r="GT78" s="315"/>
      <c r="GU78"/>
      <c r="HC78" s="309" t="s">
        <v>52</v>
      </c>
      <c r="HD78" s="131" t="s">
        <v>407</v>
      </c>
      <c r="HE78" s="315"/>
      <c r="HF78"/>
    </row>
    <row r="79" spans="2:214" x14ac:dyDescent="0.25">
      <c r="B79" s="310"/>
      <c r="C79" s="56" t="s">
        <v>408</v>
      </c>
      <c r="D79" s="315"/>
      <c r="E79"/>
      <c r="M79" s="310"/>
      <c r="N79" s="56" t="s">
        <v>408</v>
      </c>
      <c r="O79" s="315"/>
      <c r="P79"/>
      <c r="X79" s="310"/>
      <c r="Y79" s="56" t="s">
        <v>408</v>
      </c>
      <c r="Z79" s="315"/>
      <c r="AA79"/>
      <c r="AI79" s="310"/>
      <c r="AJ79" s="56" t="s">
        <v>408</v>
      </c>
      <c r="AK79" s="315"/>
      <c r="AL79"/>
      <c r="AT79" s="310"/>
      <c r="AU79" s="56" t="s">
        <v>408</v>
      </c>
      <c r="AV79" s="315"/>
      <c r="AW79"/>
      <c r="BE79" s="310"/>
      <c r="BF79" s="56" t="s">
        <v>408</v>
      </c>
      <c r="BG79" s="315"/>
      <c r="BH79"/>
      <c r="BP79" s="310"/>
      <c r="BQ79" s="56" t="s">
        <v>408</v>
      </c>
      <c r="BR79" s="315"/>
      <c r="BS79"/>
      <c r="CA79" s="310"/>
      <c r="CB79" s="56" t="s">
        <v>408</v>
      </c>
      <c r="CC79" s="315"/>
      <c r="CD79"/>
      <c r="CL79" s="310"/>
      <c r="CM79" s="56" t="s">
        <v>408</v>
      </c>
      <c r="CN79" s="315"/>
      <c r="CO79"/>
      <c r="CW79" s="310"/>
      <c r="CX79" s="56" t="s">
        <v>408</v>
      </c>
      <c r="CY79" s="315"/>
      <c r="CZ79"/>
      <c r="DH79" s="310"/>
      <c r="DI79" s="56" t="s">
        <v>408</v>
      </c>
      <c r="DJ79" s="315"/>
      <c r="DK79"/>
      <c r="DS79" s="310"/>
      <c r="DT79" s="56" t="s">
        <v>408</v>
      </c>
      <c r="DU79" s="315"/>
      <c r="DV79"/>
      <c r="ED79" s="310"/>
      <c r="EE79" s="56" t="s">
        <v>408</v>
      </c>
      <c r="EF79" s="315"/>
      <c r="EG79"/>
      <c r="EO79" s="310"/>
      <c r="EP79" s="56" t="s">
        <v>408</v>
      </c>
      <c r="EQ79" s="315"/>
      <c r="ER79"/>
      <c r="EZ79" s="310"/>
      <c r="FA79" s="56" t="s">
        <v>408</v>
      </c>
      <c r="FB79" s="315"/>
      <c r="FC79"/>
      <c r="FK79" s="310"/>
      <c r="FL79" s="56" t="s">
        <v>408</v>
      </c>
      <c r="FM79" s="315"/>
      <c r="FN79"/>
      <c r="FV79" s="310"/>
      <c r="FW79" s="56" t="s">
        <v>408</v>
      </c>
      <c r="FX79" s="315"/>
      <c r="FY79"/>
      <c r="GG79" s="310"/>
      <c r="GH79" s="56" t="s">
        <v>408</v>
      </c>
      <c r="GI79" s="315"/>
      <c r="GJ79"/>
      <c r="GR79" s="310"/>
      <c r="GS79" s="56" t="s">
        <v>408</v>
      </c>
      <c r="GT79" s="315"/>
      <c r="GU79"/>
      <c r="HC79" s="310"/>
      <c r="HD79" s="56" t="s">
        <v>408</v>
      </c>
      <c r="HE79" s="315"/>
      <c r="HF79"/>
    </row>
    <row r="80" spans="2:214" x14ac:dyDescent="0.25">
      <c r="B80" s="311"/>
      <c r="C80" s="132" t="s">
        <v>409</v>
      </c>
      <c r="D80" s="315"/>
      <c r="E80"/>
      <c r="M80" s="311"/>
      <c r="N80" s="132" t="s">
        <v>409</v>
      </c>
      <c r="O80" s="315"/>
      <c r="P80"/>
      <c r="X80" s="311"/>
      <c r="Y80" s="132" t="s">
        <v>409</v>
      </c>
      <c r="Z80" s="315"/>
      <c r="AA80"/>
      <c r="AI80" s="311"/>
      <c r="AJ80" s="132" t="s">
        <v>409</v>
      </c>
      <c r="AK80" s="315"/>
      <c r="AL80"/>
      <c r="AT80" s="311"/>
      <c r="AU80" s="132" t="s">
        <v>409</v>
      </c>
      <c r="AV80" s="315"/>
      <c r="AW80"/>
      <c r="BE80" s="311"/>
      <c r="BF80" s="132" t="s">
        <v>409</v>
      </c>
      <c r="BG80" s="315"/>
      <c r="BH80"/>
      <c r="BP80" s="311"/>
      <c r="BQ80" s="132" t="s">
        <v>409</v>
      </c>
      <c r="BR80" s="315"/>
      <c r="BS80"/>
      <c r="CA80" s="311"/>
      <c r="CB80" s="132" t="s">
        <v>409</v>
      </c>
      <c r="CC80" s="315"/>
      <c r="CD80"/>
      <c r="CL80" s="311"/>
      <c r="CM80" s="132" t="s">
        <v>409</v>
      </c>
      <c r="CN80" s="315"/>
      <c r="CO80"/>
      <c r="CW80" s="311"/>
      <c r="CX80" s="132" t="s">
        <v>409</v>
      </c>
      <c r="CY80" s="315"/>
      <c r="CZ80"/>
      <c r="DH80" s="311"/>
      <c r="DI80" s="132" t="s">
        <v>409</v>
      </c>
      <c r="DJ80" s="315"/>
      <c r="DK80"/>
      <c r="DS80" s="311"/>
      <c r="DT80" s="132" t="s">
        <v>409</v>
      </c>
      <c r="DU80" s="315"/>
      <c r="DV80"/>
      <c r="ED80" s="311"/>
      <c r="EE80" s="132" t="s">
        <v>409</v>
      </c>
      <c r="EF80" s="315"/>
      <c r="EG80"/>
      <c r="EO80" s="311"/>
      <c r="EP80" s="132" t="s">
        <v>409</v>
      </c>
      <c r="EQ80" s="315"/>
      <c r="ER80"/>
      <c r="EZ80" s="311"/>
      <c r="FA80" s="132" t="s">
        <v>409</v>
      </c>
      <c r="FB80" s="315"/>
      <c r="FC80"/>
      <c r="FK80" s="311"/>
      <c r="FL80" s="132" t="s">
        <v>409</v>
      </c>
      <c r="FM80" s="315"/>
      <c r="FN80"/>
      <c r="FV80" s="311"/>
      <c r="FW80" s="132" t="s">
        <v>409</v>
      </c>
      <c r="FX80" s="315"/>
      <c r="FY80"/>
      <c r="GG80" s="311"/>
      <c r="GH80" s="132" t="s">
        <v>409</v>
      </c>
      <c r="GI80" s="315"/>
      <c r="GJ80"/>
      <c r="GR80" s="311"/>
      <c r="GS80" s="132" t="s">
        <v>409</v>
      </c>
      <c r="GT80" s="315"/>
      <c r="GU80"/>
      <c r="HC80" s="311"/>
      <c r="HD80" s="132" t="s">
        <v>409</v>
      </c>
      <c r="HE80" s="315"/>
      <c r="HF80"/>
    </row>
    <row r="81" spans="2:214" x14ac:dyDescent="0.25">
      <c r="B81" s="312" t="s">
        <v>401</v>
      </c>
      <c r="C81" s="58" t="s">
        <v>410</v>
      </c>
      <c r="D81" s="315"/>
      <c r="E81"/>
      <c r="M81" s="312" t="s">
        <v>401</v>
      </c>
      <c r="N81" s="58" t="s">
        <v>410</v>
      </c>
      <c r="O81" s="315"/>
      <c r="P81"/>
      <c r="X81" s="312" t="s">
        <v>401</v>
      </c>
      <c r="Y81" s="58" t="s">
        <v>410</v>
      </c>
      <c r="Z81" s="315"/>
      <c r="AA81"/>
      <c r="AI81" s="312" t="s">
        <v>401</v>
      </c>
      <c r="AJ81" s="58" t="s">
        <v>410</v>
      </c>
      <c r="AK81" s="315"/>
      <c r="AL81"/>
      <c r="AT81" s="312" t="s">
        <v>401</v>
      </c>
      <c r="AU81" s="58" t="s">
        <v>410</v>
      </c>
      <c r="AV81" s="315"/>
      <c r="AW81"/>
      <c r="BE81" s="312" t="s">
        <v>401</v>
      </c>
      <c r="BF81" s="58" t="s">
        <v>410</v>
      </c>
      <c r="BG81" s="315"/>
      <c r="BH81"/>
      <c r="BP81" s="312" t="s">
        <v>401</v>
      </c>
      <c r="BQ81" s="58" t="s">
        <v>410</v>
      </c>
      <c r="BR81" s="315"/>
      <c r="BS81"/>
      <c r="CA81" s="312" t="s">
        <v>401</v>
      </c>
      <c r="CB81" s="58" t="s">
        <v>410</v>
      </c>
      <c r="CC81" s="315"/>
      <c r="CD81"/>
      <c r="CL81" s="312" t="s">
        <v>401</v>
      </c>
      <c r="CM81" s="58" t="s">
        <v>410</v>
      </c>
      <c r="CN81" s="315"/>
      <c r="CO81"/>
      <c r="CW81" s="312" t="s">
        <v>401</v>
      </c>
      <c r="CX81" s="58" t="s">
        <v>410</v>
      </c>
      <c r="CY81" s="315"/>
      <c r="CZ81"/>
      <c r="DH81" s="312" t="s">
        <v>401</v>
      </c>
      <c r="DI81" s="58" t="s">
        <v>410</v>
      </c>
      <c r="DJ81" s="315"/>
      <c r="DK81"/>
      <c r="DS81" s="312" t="s">
        <v>401</v>
      </c>
      <c r="DT81" s="58" t="s">
        <v>410</v>
      </c>
      <c r="DU81" s="315"/>
      <c r="DV81"/>
      <c r="ED81" s="312" t="s">
        <v>401</v>
      </c>
      <c r="EE81" s="58" t="s">
        <v>410</v>
      </c>
      <c r="EF81" s="315"/>
      <c r="EG81"/>
      <c r="EO81" s="312" t="s">
        <v>401</v>
      </c>
      <c r="EP81" s="58" t="s">
        <v>410</v>
      </c>
      <c r="EQ81" s="315"/>
      <c r="ER81"/>
      <c r="EZ81" s="312" t="s">
        <v>401</v>
      </c>
      <c r="FA81" s="58" t="s">
        <v>410</v>
      </c>
      <c r="FB81" s="315"/>
      <c r="FC81"/>
      <c r="FK81" s="312" t="s">
        <v>401</v>
      </c>
      <c r="FL81" s="58" t="s">
        <v>410</v>
      </c>
      <c r="FM81" s="315"/>
      <c r="FN81"/>
      <c r="FV81" s="312" t="s">
        <v>401</v>
      </c>
      <c r="FW81" s="58" t="s">
        <v>410</v>
      </c>
      <c r="FX81" s="315"/>
      <c r="FY81"/>
      <c r="GG81" s="312" t="s">
        <v>401</v>
      </c>
      <c r="GH81" s="58" t="s">
        <v>410</v>
      </c>
      <c r="GI81" s="315"/>
      <c r="GJ81"/>
      <c r="GR81" s="312" t="s">
        <v>401</v>
      </c>
      <c r="GS81" s="58" t="s">
        <v>410</v>
      </c>
      <c r="GT81" s="315"/>
      <c r="GU81"/>
      <c r="HC81" s="312" t="s">
        <v>401</v>
      </c>
      <c r="HD81" s="58" t="s">
        <v>410</v>
      </c>
      <c r="HE81" s="315"/>
      <c r="HF81"/>
    </row>
    <row r="82" spans="2:214" x14ac:dyDescent="0.25">
      <c r="B82" s="312"/>
      <c r="C82" s="133" t="s">
        <v>411</v>
      </c>
      <c r="D82" s="315"/>
      <c r="E82"/>
      <c r="M82" s="312"/>
      <c r="N82" s="133" t="s">
        <v>411</v>
      </c>
      <c r="O82" s="315"/>
      <c r="P82"/>
      <c r="X82" s="312"/>
      <c r="Y82" s="133" t="s">
        <v>411</v>
      </c>
      <c r="Z82" s="315"/>
      <c r="AA82"/>
      <c r="AI82" s="312"/>
      <c r="AJ82" s="133" t="s">
        <v>411</v>
      </c>
      <c r="AK82" s="315"/>
      <c r="AL82"/>
      <c r="AT82" s="312"/>
      <c r="AU82" s="133" t="s">
        <v>411</v>
      </c>
      <c r="AV82" s="315"/>
      <c r="AW82"/>
      <c r="BE82" s="312"/>
      <c r="BF82" s="133" t="s">
        <v>411</v>
      </c>
      <c r="BG82" s="315"/>
      <c r="BH82"/>
      <c r="BP82" s="312"/>
      <c r="BQ82" s="133" t="s">
        <v>411</v>
      </c>
      <c r="BR82" s="315"/>
      <c r="BS82"/>
      <c r="CA82" s="312"/>
      <c r="CB82" s="133" t="s">
        <v>411</v>
      </c>
      <c r="CC82" s="315"/>
      <c r="CD82"/>
      <c r="CL82" s="312"/>
      <c r="CM82" s="133" t="s">
        <v>411</v>
      </c>
      <c r="CN82" s="315"/>
      <c r="CO82"/>
      <c r="CW82" s="312"/>
      <c r="CX82" s="133" t="s">
        <v>411</v>
      </c>
      <c r="CY82" s="315"/>
      <c r="CZ82"/>
      <c r="DH82" s="312"/>
      <c r="DI82" s="133" t="s">
        <v>411</v>
      </c>
      <c r="DJ82" s="315"/>
      <c r="DK82"/>
      <c r="DS82" s="312"/>
      <c r="DT82" s="133" t="s">
        <v>411</v>
      </c>
      <c r="DU82" s="315"/>
      <c r="DV82"/>
      <c r="ED82" s="312"/>
      <c r="EE82" s="133" t="s">
        <v>411</v>
      </c>
      <c r="EF82" s="315"/>
      <c r="EG82"/>
      <c r="EO82" s="312"/>
      <c r="EP82" s="133" t="s">
        <v>411</v>
      </c>
      <c r="EQ82" s="315"/>
      <c r="ER82"/>
      <c r="EZ82" s="312"/>
      <c r="FA82" s="133" t="s">
        <v>411</v>
      </c>
      <c r="FB82" s="315"/>
      <c r="FC82"/>
      <c r="FK82" s="312"/>
      <c r="FL82" s="133" t="s">
        <v>411</v>
      </c>
      <c r="FM82" s="315"/>
      <c r="FN82"/>
      <c r="FV82" s="312"/>
      <c r="FW82" s="133" t="s">
        <v>411</v>
      </c>
      <c r="FX82" s="315"/>
      <c r="FY82"/>
      <c r="GG82" s="312"/>
      <c r="GH82" s="133" t="s">
        <v>411</v>
      </c>
      <c r="GI82" s="315"/>
      <c r="GJ82"/>
      <c r="GR82" s="312"/>
      <c r="GS82" s="133" t="s">
        <v>411</v>
      </c>
      <c r="GT82" s="315"/>
      <c r="GU82"/>
      <c r="HC82" s="312"/>
      <c r="HD82" s="133" t="s">
        <v>411</v>
      </c>
      <c r="HE82" s="315"/>
      <c r="HF82"/>
    </row>
    <row r="83" spans="2:214" ht="15.75" thickBot="1" x14ac:dyDescent="0.3">
      <c r="B83" s="313"/>
      <c r="C83" s="6" t="s">
        <v>412</v>
      </c>
      <c r="D83" s="316"/>
      <c r="E83"/>
      <c r="M83" s="313"/>
      <c r="N83" s="6" t="s">
        <v>412</v>
      </c>
      <c r="O83" s="316"/>
      <c r="P83"/>
      <c r="X83" s="313"/>
      <c r="Y83" s="6" t="s">
        <v>412</v>
      </c>
      <c r="Z83" s="316"/>
      <c r="AA83"/>
      <c r="AI83" s="313"/>
      <c r="AJ83" s="6" t="s">
        <v>412</v>
      </c>
      <c r="AK83" s="316"/>
      <c r="AL83"/>
      <c r="AT83" s="313"/>
      <c r="AU83" s="6" t="s">
        <v>412</v>
      </c>
      <c r="AV83" s="316"/>
      <c r="AW83"/>
      <c r="BE83" s="313"/>
      <c r="BF83" s="6" t="s">
        <v>412</v>
      </c>
      <c r="BG83" s="316"/>
      <c r="BH83"/>
      <c r="BP83" s="313"/>
      <c r="BQ83" s="6" t="s">
        <v>412</v>
      </c>
      <c r="BR83" s="316"/>
      <c r="BS83"/>
      <c r="CA83" s="313"/>
      <c r="CB83" s="6" t="s">
        <v>412</v>
      </c>
      <c r="CC83" s="316"/>
      <c r="CD83"/>
      <c r="CL83" s="313"/>
      <c r="CM83" s="6" t="s">
        <v>412</v>
      </c>
      <c r="CN83" s="316"/>
      <c r="CO83"/>
      <c r="CW83" s="313"/>
      <c r="CX83" s="6" t="s">
        <v>412</v>
      </c>
      <c r="CY83" s="316"/>
      <c r="CZ83"/>
      <c r="DH83" s="313"/>
      <c r="DI83" s="6" t="s">
        <v>412</v>
      </c>
      <c r="DJ83" s="316"/>
      <c r="DK83"/>
      <c r="DS83" s="313"/>
      <c r="DT83" s="6" t="s">
        <v>412</v>
      </c>
      <c r="DU83" s="316"/>
      <c r="DV83"/>
      <c r="ED83" s="313"/>
      <c r="EE83" s="6" t="s">
        <v>412</v>
      </c>
      <c r="EF83" s="316"/>
      <c r="EG83"/>
      <c r="EO83" s="313"/>
      <c r="EP83" s="6" t="s">
        <v>412</v>
      </c>
      <c r="EQ83" s="316"/>
      <c r="ER83"/>
      <c r="EZ83" s="313"/>
      <c r="FA83" s="6" t="s">
        <v>412</v>
      </c>
      <c r="FB83" s="316"/>
      <c r="FC83"/>
      <c r="FK83" s="313"/>
      <c r="FL83" s="6" t="s">
        <v>412</v>
      </c>
      <c r="FM83" s="316"/>
      <c r="FN83"/>
      <c r="FV83" s="313"/>
      <c r="FW83" s="6" t="s">
        <v>412</v>
      </c>
      <c r="FX83" s="316"/>
      <c r="FY83"/>
      <c r="GG83" s="313"/>
      <c r="GH83" s="6" t="s">
        <v>412</v>
      </c>
      <c r="GI83" s="316"/>
      <c r="GJ83"/>
      <c r="GR83" s="313"/>
      <c r="GS83" s="6" t="s">
        <v>412</v>
      </c>
      <c r="GT83" s="316"/>
      <c r="GU83"/>
      <c r="HC83" s="313"/>
      <c r="HD83" s="6" t="s">
        <v>412</v>
      </c>
      <c r="HE83" s="316"/>
      <c r="HF83"/>
    </row>
    <row r="85" spans="2:214" ht="15.75" thickBot="1" x14ac:dyDescent="0.3"/>
    <row r="86" spans="2:214" ht="15.75" thickBot="1" x14ac:dyDescent="0.3">
      <c r="B86" s="18" t="s">
        <v>353</v>
      </c>
      <c r="C86" s="3" t="s">
        <v>481</v>
      </c>
      <c r="D86" s="21"/>
      <c r="E86" s="21"/>
      <c r="M86" s="18" t="s">
        <v>353</v>
      </c>
      <c r="N86" s="3" t="s">
        <v>481</v>
      </c>
      <c r="O86" s="21"/>
      <c r="P86" s="21"/>
      <c r="X86" s="18" t="s">
        <v>353</v>
      </c>
      <c r="Y86" s="3" t="s">
        <v>481</v>
      </c>
      <c r="Z86" s="21"/>
      <c r="AA86" s="21"/>
      <c r="AI86" s="18" t="s">
        <v>353</v>
      </c>
      <c r="AJ86" s="3" t="s">
        <v>481</v>
      </c>
      <c r="AK86" s="21"/>
      <c r="AL86" s="21"/>
      <c r="AT86" s="18" t="s">
        <v>353</v>
      </c>
      <c r="AU86" s="3" t="s">
        <v>481</v>
      </c>
      <c r="AV86" s="21"/>
      <c r="AW86" s="21"/>
      <c r="BE86" s="18" t="s">
        <v>353</v>
      </c>
      <c r="BF86" s="3" t="s">
        <v>481</v>
      </c>
      <c r="BG86" s="21"/>
      <c r="BH86" s="21"/>
      <c r="BP86" s="18" t="s">
        <v>353</v>
      </c>
      <c r="BQ86" s="3" t="s">
        <v>481</v>
      </c>
      <c r="BR86" s="21"/>
      <c r="BS86" s="21"/>
      <c r="CA86" s="18" t="s">
        <v>353</v>
      </c>
      <c r="CB86" s="3" t="s">
        <v>481</v>
      </c>
      <c r="CC86" s="21"/>
      <c r="CD86" s="21"/>
      <c r="CL86" s="18" t="s">
        <v>353</v>
      </c>
      <c r="CM86" s="3" t="s">
        <v>481</v>
      </c>
      <c r="CN86" s="21"/>
      <c r="CO86" s="21"/>
      <c r="CW86" s="18" t="s">
        <v>353</v>
      </c>
      <c r="CX86" s="3" t="s">
        <v>481</v>
      </c>
      <c r="CY86" s="21"/>
      <c r="CZ86" s="21"/>
      <c r="DH86" s="18" t="s">
        <v>353</v>
      </c>
      <c r="DI86" s="3" t="s">
        <v>481</v>
      </c>
      <c r="DJ86" s="21"/>
      <c r="DK86" s="21"/>
      <c r="DS86" s="18" t="s">
        <v>353</v>
      </c>
      <c r="DT86" s="3" t="s">
        <v>481</v>
      </c>
      <c r="DU86" s="21"/>
      <c r="DV86" s="21"/>
      <c r="ED86" s="18" t="s">
        <v>353</v>
      </c>
      <c r="EE86" s="3" t="s">
        <v>481</v>
      </c>
      <c r="EF86" s="21"/>
      <c r="EG86" s="21"/>
      <c r="EO86" s="18" t="s">
        <v>353</v>
      </c>
      <c r="EP86" s="3" t="s">
        <v>481</v>
      </c>
      <c r="EQ86" s="21"/>
      <c r="ER86" s="21"/>
      <c r="EZ86" s="18" t="s">
        <v>353</v>
      </c>
      <c r="FA86" s="3" t="s">
        <v>481</v>
      </c>
      <c r="FB86" s="21"/>
      <c r="FC86" s="21"/>
      <c r="FK86" s="18" t="s">
        <v>353</v>
      </c>
      <c r="FL86" s="3" t="s">
        <v>481</v>
      </c>
      <c r="FM86" s="21"/>
      <c r="FN86" s="21"/>
      <c r="FV86" s="18" t="s">
        <v>353</v>
      </c>
      <c r="FW86" s="3" t="s">
        <v>481</v>
      </c>
      <c r="FX86" s="21"/>
      <c r="FY86" s="21"/>
      <c r="GG86" s="18" t="s">
        <v>353</v>
      </c>
      <c r="GH86" s="3" t="s">
        <v>481</v>
      </c>
      <c r="GI86" s="21"/>
      <c r="GJ86" s="21"/>
      <c r="GR86" s="18" t="s">
        <v>353</v>
      </c>
      <c r="GS86" s="3" t="s">
        <v>481</v>
      </c>
      <c r="GT86" s="21"/>
      <c r="GU86" s="21"/>
      <c r="HC86" s="18" t="s">
        <v>353</v>
      </c>
      <c r="HD86" s="3" t="s">
        <v>481</v>
      </c>
      <c r="HE86" s="21"/>
      <c r="HF86" s="21"/>
    </row>
    <row r="87" spans="2:214" ht="15.75" thickBot="1" x14ac:dyDescent="0.3">
      <c r="B87" s="110">
        <f>+B56+1</f>
        <v>3</v>
      </c>
      <c r="C87" s="111"/>
      <c r="D87"/>
      <c r="E87"/>
      <c r="M87" s="110">
        <f>+M56+1</f>
        <v>3</v>
      </c>
      <c r="N87" s="111"/>
      <c r="O87"/>
      <c r="P87"/>
      <c r="X87" s="110">
        <f>+X56+1</f>
        <v>3</v>
      </c>
      <c r="Y87" s="111"/>
      <c r="Z87"/>
      <c r="AA87"/>
      <c r="AI87" s="110">
        <f>+AI56+1</f>
        <v>3</v>
      </c>
      <c r="AJ87" s="111"/>
      <c r="AK87"/>
      <c r="AL87"/>
      <c r="AT87" s="110">
        <f>+AT56+1</f>
        <v>3</v>
      </c>
      <c r="AU87" s="111"/>
      <c r="AV87"/>
      <c r="AW87"/>
      <c r="BE87" s="110">
        <f>+BE56+1</f>
        <v>3</v>
      </c>
      <c r="BF87" s="111"/>
      <c r="BG87"/>
      <c r="BH87"/>
      <c r="BP87" s="110">
        <f>+BP56+1</f>
        <v>3</v>
      </c>
      <c r="BQ87" s="111"/>
      <c r="BR87"/>
      <c r="BS87"/>
      <c r="CA87" s="110">
        <f>+CA56+1</f>
        <v>3</v>
      </c>
      <c r="CB87" s="111"/>
      <c r="CC87"/>
      <c r="CD87"/>
      <c r="CL87" s="110">
        <f>+CL56+1</f>
        <v>3</v>
      </c>
      <c r="CM87" s="111"/>
      <c r="CN87"/>
      <c r="CO87"/>
      <c r="CW87" s="110">
        <f>+CW56+1</f>
        <v>3</v>
      </c>
      <c r="CX87" s="111"/>
      <c r="CY87"/>
      <c r="CZ87"/>
      <c r="DH87" s="110">
        <f>+DH56+1</f>
        <v>3</v>
      </c>
      <c r="DI87" s="111"/>
      <c r="DJ87"/>
      <c r="DK87"/>
      <c r="DS87" s="110">
        <f>+DS56+1</f>
        <v>3</v>
      </c>
      <c r="DT87" s="111"/>
      <c r="DU87"/>
      <c r="DV87"/>
      <c r="ED87" s="110">
        <f>+ED56+1</f>
        <v>3</v>
      </c>
      <c r="EE87" s="111"/>
      <c r="EF87"/>
      <c r="EG87"/>
      <c r="EO87" s="110">
        <f>+EO56+1</f>
        <v>3</v>
      </c>
      <c r="EP87" s="111"/>
      <c r="EQ87"/>
      <c r="ER87"/>
      <c r="EZ87" s="110">
        <f>+EZ56+1</f>
        <v>3</v>
      </c>
      <c r="FA87" s="111"/>
      <c r="FB87"/>
      <c r="FC87"/>
      <c r="FK87" s="110">
        <f>+FK56+1</f>
        <v>3</v>
      </c>
      <c r="FL87" s="111"/>
      <c r="FM87"/>
      <c r="FN87"/>
      <c r="FV87" s="110">
        <f>+FV56+1</f>
        <v>3</v>
      </c>
      <c r="FW87" s="111"/>
      <c r="FX87"/>
      <c r="FY87"/>
      <c r="GG87" s="110">
        <f>+GG56+1</f>
        <v>3</v>
      </c>
      <c r="GH87" s="111"/>
      <c r="GI87"/>
      <c r="GJ87"/>
      <c r="GR87" s="110">
        <f>+GR56+1</f>
        <v>3</v>
      </c>
      <c r="GS87" s="111"/>
      <c r="GT87"/>
      <c r="GU87"/>
      <c r="HC87" s="110">
        <f>+HC56+1</f>
        <v>3</v>
      </c>
      <c r="HD87" s="111"/>
      <c r="HE87"/>
      <c r="HF87"/>
    </row>
    <row r="88" spans="2:214" ht="15.75" thickBot="1" x14ac:dyDescent="0.3">
      <c r="B88" s="166"/>
      <c r="C88" s="167"/>
      <c r="D88"/>
      <c r="E88"/>
      <c r="M88" s="166"/>
      <c r="N88" s="167"/>
      <c r="O88"/>
      <c r="P88"/>
      <c r="X88" s="166"/>
      <c r="Y88" s="167"/>
      <c r="Z88"/>
      <c r="AA88"/>
      <c r="AI88" s="166"/>
      <c r="AJ88" s="167"/>
      <c r="AK88"/>
      <c r="AL88"/>
      <c r="AT88" s="166"/>
      <c r="AU88" s="167"/>
      <c r="AV88"/>
      <c r="AW88"/>
      <c r="BE88" s="166"/>
      <c r="BF88" s="167"/>
      <c r="BG88"/>
      <c r="BH88"/>
      <c r="BP88" s="166"/>
      <c r="BQ88" s="167"/>
      <c r="BR88"/>
      <c r="BS88"/>
      <c r="CA88" s="166"/>
      <c r="CB88" s="167"/>
      <c r="CC88"/>
      <c r="CD88"/>
      <c r="CL88" s="166"/>
      <c r="CM88" s="167"/>
      <c r="CN88"/>
      <c r="CO88"/>
      <c r="CW88" s="166"/>
      <c r="CX88" s="167"/>
      <c r="CY88"/>
      <c r="CZ88"/>
      <c r="DH88" s="166"/>
      <c r="DI88" s="167"/>
      <c r="DJ88"/>
      <c r="DK88"/>
      <c r="DS88" s="166"/>
      <c r="DT88" s="167"/>
      <c r="DU88"/>
      <c r="DV88"/>
      <c r="ED88" s="166"/>
      <c r="EE88" s="167"/>
      <c r="EF88"/>
      <c r="EG88"/>
      <c r="EO88" s="166"/>
      <c r="EP88" s="167"/>
      <c r="EQ88"/>
      <c r="ER88"/>
      <c r="EZ88" s="166"/>
      <c r="FA88" s="167"/>
      <c r="FB88"/>
      <c r="FC88"/>
      <c r="FK88" s="166"/>
      <c r="FL88" s="167"/>
      <c r="FM88"/>
      <c r="FN88"/>
      <c r="FV88" s="166"/>
      <c r="FW88" s="167"/>
      <c r="FX88"/>
      <c r="FY88"/>
      <c r="GG88" s="166"/>
      <c r="GH88" s="167"/>
      <c r="GI88"/>
      <c r="GJ88"/>
      <c r="GR88" s="166"/>
      <c r="GS88" s="167"/>
      <c r="GT88"/>
      <c r="GU88"/>
      <c r="HC88" s="166"/>
      <c r="HD88" s="167"/>
      <c r="HE88"/>
      <c r="HF88"/>
    </row>
    <row r="89" spans="2:214" ht="15.75" thickBot="1" x14ac:dyDescent="0.3">
      <c r="B89" s="18" t="s">
        <v>370</v>
      </c>
      <c r="C89" s="18" t="s">
        <v>371</v>
      </c>
      <c r="D89" s="18" t="s">
        <v>372</v>
      </c>
      <c r="E89" s="18" t="s">
        <v>6</v>
      </c>
      <c r="M89" s="18" t="s">
        <v>370</v>
      </c>
      <c r="N89" s="18" t="s">
        <v>371</v>
      </c>
      <c r="O89" s="18" t="s">
        <v>372</v>
      </c>
      <c r="P89" s="18" t="s">
        <v>6</v>
      </c>
      <c r="X89" s="18" t="s">
        <v>370</v>
      </c>
      <c r="Y89" s="18" t="s">
        <v>371</v>
      </c>
      <c r="Z89" s="18" t="s">
        <v>372</v>
      </c>
      <c r="AA89" s="18" t="s">
        <v>6</v>
      </c>
      <c r="AI89" s="18" t="s">
        <v>370</v>
      </c>
      <c r="AJ89" s="18" t="s">
        <v>371</v>
      </c>
      <c r="AK89" s="18" t="s">
        <v>372</v>
      </c>
      <c r="AL89" s="18" t="s">
        <v>6</v>
      </c>
      <c r="AT89" s="18" t="s">
        <v>370</v>
      </c>
      <c r="AU89" s="18" t="s">
        <v>371</v>
      </c>
      <c r="AV89" s="18" t="s">
        <v>372</v>
      </c>
      <c r="AW89" s="18" t="s">
        <v>6</v>
      </c>
      <c r="BE89" s="18" t="s">
        <v>370</v>
      </c>
      <c r="BF89" s="18" t="s">
        <v>371</v>
      </c>
      <c r="BG89" s="18" t="s">
        <v>372</v>
      </c>
      <c r="BH89" s="18" t="s">
        <v>6</v>
      </c>
      <c r="BP89" s="18" t="s">
        <v>370</v>
      </c>
      <c r="BQ89" s="18" t="s">
        <v>371</v>
      </c>
      <c r="BR89" s="18" t="s">
        <v>372</v>
      </c>
      <c r="BS89" s="18" t="s">
        <v>6</v>
      </c>
      <c r="CA89" s="18" t="s">
        <v>370</v>
      </c>
      <c r="CB89" s="18" t="s">
        <v>371</v>
      </c>
      <c r="CC89" s="18" t="s">
        <v>372</v>
      </c>
      <c r="CD89" s="18" t="s">
        <v>6</v>
      </c>
      <c r="CL89" s="18" t="s">
        <v>370</v>
      </c>
      <c r="CM89" s="18" t="s">
        <v>371</v>
      </c>
      <c r="CN89" s="18" t="s">
        <v>372</v>
      </c>
      <c r="CO89" s="18" t="s">
        <v>6</v>
      </c>
      <c r="CW89" s="18" t="s">
        <v>370</v>
      </c>
      <c r="CX89" s="18" t="s">
        <v>371</v>
      </c>
      <c r="CY89" s="18" t="s">
        <v>372</v>
      </c>
      <c r="CZ89" s="18" t="s">
        <v>6</v>
      </c>
      <c r="DH89" s="18" t="s">
        <v>370</v>
      </c>
      <c r="DI89" s="18" t="s">
        <v>371</v>
      </c>
      <c r="DJ89" s="18" t="s">
        <v>372</v>
      </c>
      <c r="DK89" s="18" t="s">
        <v>6</v>
      </c>
      <c r="DS89" s="18" t="s">
        <v>370</v>
      </c>
      <c r="DT89" s="18" t="s">
        <v>371</v>
      </c>
      <c r="DU89" s="18" t="s">
        <v>372</v>
      </c>
      <c r="DV89" s="18" t="s">
        <v>6</v>
      </c>
      <c r="ED89" s="18" t="s">
        <v>370</v>
      </c>
      <c r="EE89" s="18" t="s">
        <v>371</v>
      </c>
      <c r="EF89" s="18" t="s">
        <v>372</v>
      </c>
      <c r="EG89" s="18" t="s">
        <v>6</v>
      </c>
      <c r="EO89" s="18" t="s">
        <v>370</v>
      </c>
      <c r="EP89" s="18" t="s">
        <v>371</v>
      </c>
      <c r="EQ89" s="18" t="s">
        <v>372</v>
      </c>
      <c r="ER89" s="18" t="s">
        <v>6</v>
      </c>
      <c r="EZ89" s="18" t="s">
        <v>370</v>
      </c>
      <c r="FA89" s="18" t="s">
        <v>371</v>
      </c>
      <c r="FB89" s="18" t="s">
        <v>372</v>
      </c>
      <c r="FC89" s="18" t="s">
        <v>6</v>
      </c>
      <c r="FK89" s="18" t="s">
        <v>370</v>
      </c>
      <c r="FL89" s="18" t="s">
        <v>371</v>
      </c>
      <c r="FM89" s="18" t="s">
        <v>372</v>
      </c>
      <c r="FN89" s="18" t="s">
        <v>6</v>
      </c>
      <c r="FV89" s="18" t="s">
        <v>370</v>
      </c>
      <c r="FW89" s="18" t="s">
        <v>371</v>
      </c>
      <c r="FX89" s="18" t="s">
        <v>372</v>
      </c>
      <c r="FY89" s="18" t="s">
        <v>6</v>
      </c>
      <c r="GG89" s="18" t="s">
        <v>370</v>
      </c>
      <c r="GH89" s="18" t="s">
        <v>371</v>
      </c>
      <c r="GI89" s="18" t="s">
        <v>372</v>
      </c>
      <c r="GJ89" s="18" t="s">
        <v>6</v>
      </c>
      <c r="GR89" s="18" t="s">
        <v>370</v>
      </c>
      <c r="GS89" s="18" t="s">
        <v>371</v>
      </c>
      <c r="GT89" s="18" t="s">
        <v>372</v>
      </c>
      <c r="GU89" s="18" t="s">
        <v>6</v>
      </c>
      <c r="HC89" s="18" t="s">
        <v>370</v>
      </c>
      <c r="HD89" s="18" t="s">
        <v>371</v>
      </c>
      <c r="HE89" s="18" t="s">
        <v>372</v>
      </c>
      <c r="HF89" s="18" t="s">
        <v>6</v>
      </c>
    </row>
    <row r="90" spans="2:214" x14ac:dyDescent="0.25">
      <c r="B90" s="318" t="s">
        <v>373</v>
      </c>
      <c r="C90" s="58" t="s">
        <v>374</v>
      </c>
      <c r="D90" s="212"/>
      <c r="E90" s="134" t="str">
        <f>+IF(D90="","",VLOOKUP(D90,Parámetros!$B$100:$C$116,2,0))</f>
        <v/>
      </c>
      <c r="M90" s="318" t="s">
        <v>373</v>
      </c>
      <c r="N90" s="58" t="s">
        <v>374</v>
      </c>
      <c r="O90" s="212"/>
      <c r="P90" s="134" t="str">
        <f>+IF(O90="","",VLOOKUP(O90,Parámetros!$B$100:$C$116,2,0))</f>
        <v/>
      </c>
      <c r="X90" s="318" t="s">
        <v>373</v>
      </c>
      <c r="Y90" s="58" t="s">
        <v>374</v>
      </c>
      <c r="Z90" s="212"/>
      <c r="AA90" s="134" t="str">
        <f>+IF(Z90="","",VLOOKUP(Z90,Parámetros!$B$100:$C$116,2,0))</f>
        <v/>
      </c>
      <c r="AI90" s="318" t="s">
        <v>373</v>
      </c>
      <c r="AJ90" s="58" t="s">
        <v>374</v>
      </c>
      <c r="AK90" s="212"/>
      <c r="AL90" s="134" t="str">
        <f>+IF(AK90="","",VLOOKUP(AK90,Parámetros!$B$100:$C$116,2,0))</f>
        <v/>
      </c>
      <c r="AT90" s="318" t="s">
        <v>373</v>
      </c>
      <c r="AU90" s="58" t="s">
        <v>374</v>
      </c>
      <c r="AV90" s="212"/>
      <c r="AW90" s="134" t="str">
        <f>+IF(AV90="","",VLOOKUP(AV90,Parámetros!$B$100:$C$116,2,0))</f>
        <v/>
      </c>
      <c r="BE90" s="318" t="s">
        <v>373</v>
      </c>
      <c r="BF90" s="58" t="s">
        <v>374</v>
      </c>
      <c r="BG90" s="212"/>
      <c r="BH90" s="134" t="str">
        <f>+IF(BG90="","",VLOOKUP(BG90,Parámetros!$B$100:$C$116,2,0))</f>
        <v/>
      </c>
      <c r="BP90" s="318" t="s">
        <v>373</v>
      </c>
      <c r="BQ90" s="58" t="s">
        <v>374</v>
      </c>
      <c r="BR90" s="212"/>
      <c r="BS90" s="134" t="str">
        <f>+IF(BR90="","",VLOOKUP(BR90,Parámetros!$B$100:$C$116,2,0))</f>
        <v/>
      </c>
      <c r="CA90" s="318" t="s">
        <v>373</v>
      </c>
      <c r="CB90" s="58" t="s">
        <v>374</v>
      </c>
      <c r="CC90" s="212"/>
      <c r="CD90" s="134" t="str">
        <f>+IF(CC90="","",VLOOKUP(CC90,Parámetros!$B$100:$C$116,2,0))</f>
        <v/>
      </c>
      <c r="CL90" s="318" t="s">
        <v>373</v>
      </c>
      <c r="CM90" s="58" t="s">
        <v>374</v>
      </c>
      <c r="CN90" s="212"/>
      <c r="CO90" s="134" t="str">
        <f>+IF(CN90="","",VLOOKUP(CN90,Parámetros!$B$100:$C$116,2,0))</f>
        <v/>
      </c>
      <c r="CW90" s="318" t="s">
        <v>373</v>
      </c>
      <c r="CX90" s="58" t="s">
        <v>374</v>
      </c>
      <c r="CY90" s="212"/>
      <c r="CZ90" s="134" t="str">
        <f>+IF(CY90="","",VLOOKUP(CY90,Parámetros!$B$100:$C$116,2,0))</f>
        <v/>
      </c>
      <c r="DH90" s="318" t="s">
        <v>373</v>
      </c>
      <c r="DI90" s="58" t="s">
        <v>374</v>
      </c>
      <c r="DJ90" s="212"/>
      <c r="DK90" s="134" t="str">
        <f>+IF(DJ90="","",VLOOKUP(DJ90,Parámetros!$B$100:$C$116,2,0))</f>
        <v/>
      </c>
      <c r="DS90" s="318" t="s">
        <v>373</v>
      </c>
      <c r="DT90" s="58" t="s">
        <v>374</v>
      </c>
      <c r="DU90" s="212"/>
      <c r="DV90" s="134" t="str">
        <f>+IF(DU90="","",VLOOKUP(DU90,Parámetros!$B$100:$C$116,2,0))</f>
        <v/>
      </c>
      <c r="ED90" s="318" t="s">
        <v>373</v>
      </c>
      <c r="EE90" s="58" t="s">
        <v>374</v>
      </c>
      <c r="EF90" s="212"/>
      <c r="EG90" s="134" t="str">
        <f>+IF(EF90="","",VLOOKUP(EF90,Parámetros!$B$100:$C$116,2,0))</f>
        <v/>
      </c>
      <c r="EO90" s="318" t="s">
        <v>373</v>
      </c>
      <c r="EP90" s="58" t="s">
        <v>374</v>
      </c>
      <c r="EQ90" s="212"/>
      <c r="ER90" s="134" t="str">
        <f>+IF(EQ90="","",VLOOKUP(EQ90,Parámetros!$B$100:$C$116,2,0))</f>
        <v/>
      </c>
      <c r="EZ90" s="318" t="s">
        <v>373</v>
      </c>
      <c r="FA90" s="58" t="s">
        <v>374</v>
      </c>
      <c r="FB90" s="212"/>
      <c r="FC90" s="134" t="str">
        <f>+IF(FB90="","",VLOOKUP(FB90,Parámetros!$B$100:$C$116,2,0))</f>
        <v/>
      </c>
      <c r="FK90" s="318" t="s">
        <v>373</v>
      </c>
      <c r="FL90" s="58" t="s">
        <v>374</v>
      </c>
      <c r="FM90" s="212"/>
      <c r="FN90" s="134" t="str">
        <f>+IF(FM90="","",VLOOKUP(FM90,Parámetros!$B$100:$C$116,2,0))</f>
        <v/>
      </c>
      <c r="FV90" s="318" t="s">
        <v>373</v>
      </c>
      <c r="FW90" s="58" t="s">
        <v>374</v>
      </c>
      <c r="FX90" s="212"/>
      <c r="FY90" s="134" t="str">
        <f>+IF(FX90="","",VLOOKUP(FX90,Parámetros!$B$100:$C$116,2,0))</f>
        <v/>
      </c>
      <c r="GG90" s="318" t="s">
        <v>373</v>
      </c>
      <c r="GH90" s="58" t="s">
        <v>374</v>
      </c>
      <c r="GI90" s="212"/>
      <c r="GJ90" s="134" t="str">
        <f>+IF(GI90="","",VLOOKUP(GI90,Parámetros!$B$100:$C$116,2,0))</f>
        <v/>
      </c>
      <c r="GR90" s="318" t="s">
        <v>373</v>
      </c>
      <c r="GS90" s="58" t="s">
        <v>374</v>
      </c>
      <c r="GT90" s="212"/>
      <c r="GU90" s="134" t="str">
        <f>+IF(GT90="","",VLOOKUP(GT90,Parámetros!$B$100:$C$116,2,0))</f>
        <v/>
      </c>
      <c r="HC90" s="318" t="s">
        <v>373</v>
      </c>
      <c r="HD90" s="58" t="s">
        <v>374</v>
      </c>
      <c r="HE90" s="212"/>
      <c r="HF90" s="134" t="str">
        <f>+IF(HE90="","",VLOOKUP(HE90,Parámetros!$B$100:$C$116,2,0))</f>
        <v/>
      </c>
    </row>
    <row r="91" spans="2:214" ht="30" x14ac:dyDescent="0.25">
      <c r="B91" s="319"/>
      <c r="C91" s="56" t="s">
        <v>376</v>
      </c>
      <c r="D91" s="213"/>
      <c r="E91" s="134" t="str">
        <f>+IF(D91="","",VLOOKUP(D91,Parámetros!$B$100:$C$116,2,0))</f>
        <v/>
      </c>
      <c r="M91" s="319"/>
      <c r="N91" s="56" t="s">
        <v>376</v>
      </c>
      <c r="O91" s="213"/>
      <c r="P91" s="134" t="str">
        <f>+IF(O91="","",VLOOKUP(O91,Parámetros!$B$100:$C$116,2,0))</f>
        <v/>
      </c>
      <c r="X91" s="319"/>
      <c r="Y91" s="56" t="s">
        <v>376</v>
      </c>
      <c r="Z91" s="213"/>
      <c r="AA91" s="134" t="str">
        <f>+IF(Z91="","",VLOOKUP(Z91,Parámetros!$B$100:$C$116,2,0))</f>
        <v/>
      </c>
      <c r="AI91" s="319"/>
      <c r="AJ91" s="56" t="s">
        <v>376</v>
      </c>
      <c r="AK91" s="213"/>
      <c r="AL91" s="134" t="str">
        <f>+IF(AK91="","",VLOOKUP(AK91,Parámetros!$B$100:$C$116,2,0))</f>
        <v/>
      </c>
      <c r="AT91" s="319"/>
      <c r="AU91" s="56" t="s">
        <v>376</v>
      </c>
      <c r="AV91" s="213"/>
      <c r="AW91" s="134" t="str">
        <f>+IF(AV91="","",VLOOKUP(AV91,Parámetros!$B$100:$C$116,2,0))</f>
        <v/>
      </c>
      <c r="BE91" s="319"/>
      <c r="BF91" s="56" t="s">
        <v>376</v>
      </c>
      <c r="BG91" s="213"/>
      <c r="BH91" s="134" t="str">
        <f>+IF(BG91="","",VLOOKUP(BG91,Parámetros!$B$100:$C$116,2,0))</f>
        <v/>
      </c>
      <c r="BP91" s="319"/>
      <c r="BQ91" s="56" t="s">
        <v>376</v>
      </c>
      <c r="BR91" s="213"/>
      <c r="BS91" s="134" t="str">
        <f>+IF(BR91="","",VLOOKUP(BR91,Parámetros!$B$100:$C$116,2,0))</f>
        <v/>
      </c>
      <c r="CA91" s="319"/>
      <c r="CB91" s="56" t="s">
        <v>376</v>
      </c>
      <c r="CC91" s="213"/>
      <c r="CD91" s="134" t="str">
        <f>+IF(CC91="","",VLOOKUP(CC91,Parámetros!$B$100:$C$116,2,0))</f>
        <v/>
      </c>
      <c r="CL91" s="319"/>
      <c r="CM91" s="56" t="s">
        <v>376</v>
      </c>
      <c r="CN91" s="213"/>
      <c r="CO91" s="134" t="str">
        <f>+IF(CN91="","",VLOOKUP(CN91,Parámetros!$B$100:$C$116,2,0))</f>
        <v/>
      </c>
      <c r="CW91" s="319"/>
      <c r="CX91" s="56" t="s">
        <v>376</v>
      </c>
      <c r="CY91" s="213"/>
      <c r="CZ91" s="134" t="str">
        <f>+IF(CY91="","",VLOOKUP(CY91,Parámetros!$B$100:$C$116,2,0))</f>
        <v/>
      </c>
      <c r="DH91" s="319"/>
      <c r="DI91" s="56" t="s">
        <v>376</v>
      </c>
      <c r="DJ91" s="213"/>
      <c r="DK91" s="134" t="str">
        <f>+IF(DJ91="","",VLOOKUP(DJ91,Parámetros!$B$100:$C$116,2,0))</f>
        <v/>
      </c>
      <c r="DS91" s="319"/>
      <c r="DT91" s="56" t="s">
        <v>376</v>
      </c>
      <c r="DU91" s="213"/>
      <c r="DV91" s="134" t="str">
        <f>+IF(DU91="","",VLOOKUP(DU91,Parámetros!$B$100:$C$116,2,0))</f>
        <v/>
      </c>
      <c r="ED91" s="319"/>
      <c r="EE91" s="56" t="s">
        <v>376</v>
      </c>
      <c r="EF91" s="213"/>
      <c r="EG91" s="134" t="str">
        <f>+IF(EF91="","",VLOOKUP(EF91,Parámetros!$B$100:$C$116,2,0))</f>
        <v/>
      </c>
      <c r="EO91" s="319"/>
      <c r="EP91" s="56" t="s">
        <v>376</v>
      </c>
      <c r="EQ91" s="213"/>
      <c r="ER91" s="134" t="str">
        <f>+IF(EQ91="","",VLOOKUP(EQ91,Parámetros!$B$100:$C$116,2,0))</f>
        <v/>
      </c>
      <c r="EZ91" s="319"/>
      <c r="FA91" s="56" t="s">
        <v>376</v>
      </c>
      <c r="FB91" s="213"/>
      <c r="FC91" s="134" t="str">
        <f>+IF(FB91="","",VLOOKUP(FB91,Parámetros!$B$100:$C$116,2,0))</f>
        <v/>
      </c>
      <c r="FK91" s="319"/>
      <c r="FL91" s="56" t="s">
        <v>376</v>
      </c>
      <c r="FM91" s="213"/>
      <c r="FN91" s="134" t="str">
        <f>+IF(FM91="","",VLOOKUP(FM91,Parámetros!$B$100:$C$116,2,0))</f>
        <v/>
      </c>
      <c r="FV91" s="319"/>
      <c r="FW91" s="56" t="s">
        <v>376</v>
      </c>
      <c r="FX91" s="213"/>
      <c r="FY91" s="134" t="str">
        <f>+IF(FX91="","",VLOOKUP(FX91,Parámetros!$B$100:$C$116,2,0))</f>
        <v/>
      </c>
      <c r="GG91" s="319"/>
      <c r="GH91" s="56" t="s">
        <v>376</v>
      </c>
      <c r="GI91" s="213"/>
      <c r="GJ91" s="134" t="str">
        <f>+IF(GI91="","",VLOOKUP(GI91,Parámetros!$B$100:$C$116,2,0))</f>
        <v/>
      </c>
      <c r="GR91" s="319"/>
      <c r="GS91" s="56" t="s">
        <v>376</v>
      </c>
      <c r="GT91" s="213"/>
      <c r="GU91" s="134" t="str">
        <f>+IF(GT91="","",VLOOKUP(GT91,Parámetros!$B$100:$C$116,2,0))</f>
        <v/>
      </c>
      <c r="HC91" s="319"/>
      <c r="HD91" s="56" t="s">
        <v>376</v>
      </c>
      <c r="HE91" s="213"/>
      <c r="HF91" s="134" t="str">
        <f>+IF(HE91="","",VLOOKUP(HE91,Parámetros!$B$100:$C$116,2,0))</f>
        <v/>
      </c>
    </row>
    <row r="92" spans="2:214" ht="45" x14ac:dyDescent="0.25">
      <c r="B92" s="56" t="s">
        <v>378</v>
      </c>
      <c r="C92" s="56" t="s">
        <v>379</v>
      </c>
      <c r="D92" s="213"/>
      <c r="E92" s="134" t="str">
        <f>+IF(D92="","",VLOOKUP(D92,Parámetros!$B$100:$C$116,2,0))</f>
        <v/>
      </c>
      <c r="M92" s="56" t="s">
        <v>378</v>
      </c>
      <c r="N92" s="56" t="s">
        <v>379</v>
      </c>
      <c r="O92" s="213"/>
      <c r="P92" s="134" t="str">
        <f>+IF(O92="","",VLOOKUP(O92,Parámetros!$B$100:$C$116,2,0))</f>
        <v/>
      </c>
      <c r="X92" s="56" t="s">
        <v>378</v>
      </c>
      <c r="Y92" s="56" t="s">
        <v>379</v>
      </c>
      <c r="Z92" s="213"/>
      <c r="AA92" s="134" t="str">
        <f>+IF(Z92="","",VLOOKUP(Z92,Parámetros!$B$100:$C$116,2,0))</f>
        <v/>
      </c>
      <c r="AI92" s="56" t="s">
        <v>378</v>
      </c>
      <c r="AJ92" s="56" t="s">
        <v>379</v>
      </c>
      <c r="AK92" s="213"/>
      <c r="AL92" s="134" t="str">
        <f>+IF(AK92="","",VLOOKUP(AK92,Parámetros!$B$100:$C$116,2,0))</f>
        <v/>
      </c>
      <c r="AT92" s="56" t="s">
        <v>378</v>
      </c>
      <c r="AU92" s="56" t="s">
        <v>379</v>
      </c>
      <c r="AV92" s="213"/>
      <c r="AW92" s="134" t="str">
        <f>+IF(AV92="","",VLOOKUP(AV92,Parámetros!$B$100:$C$116,2,0))</f>
        <v/>
      </c>
      <c r="BE92" s="56" t="s">
        <v>378</v>
      </c>
      <c r="BF92" s="56" t="s">
        <v>379</v>
      </c>
      <c r="BG92" s="213"/>
      <c r="BH92" s="134" t="str">
        <f>+IF(BG92="","",VLOOKUP(BG92,Parámetros!$B$100:$C$116,2,0))</f>
        <v/>
      </c>
      <c r="BP92" s="56" t="s">
        <v>378</v>
      </c>
      <c r="BQ92" s="56" t="s">
        <v>379</v>
      </c>
      <c r="BR92" s="213"/>
      <c r="BS92" s="134" t="str">
        <f>+IF(BR92="","",VLOOKUP(BR92,Parámetros!$B$100:$C$116,2,0))</f>
        <v/>
      </c>
      <c r="CA92" s="56" t="s">
        <v>378</v>
      </c>
      <c r="CB92" s="56" t="s">
        <v>379</v>
      </c>
      <c r="CC92" s="213"/>
      <c r="CD92" s="134" t="str">
        <f>+IF(CC92="","",VLOOKUP(CC92,Parámetros!$B$100:$C$116,2,0))</f>
        <v/>
      </c>
      <c r="CL92" s="56" t="s">
        <v>378</v>
      </c>
      <c r="CM92" s="56" t="s">
        <v>379</v>
      </c>
      <c r="CN92" s="213"/>
      <c r="CO92" s="134" t="str">
        <f>+IF(CN92="","",VLOOKUP(CN92,Parámetros!$B$100:$C$116,2,0))</f>
        <v/>
      </c>
      <c r="CW92" s="56" t="s">
        <v>378</v>
      </c>
      <c r="CX92" s="56" t="s">
        <v>379</v>
      </c>
      <c r="CY92" s="213"/>
      <c r="CZ92" s="134" t="str">
        <f>+IF(CY92="","",VLOOKUP(CY92,Parámetros!$B$100:$C$116,2,0))</f>
        <v/>
      </c>
      <c r="DH92" s="56" t="s">
        <v>378</v>
      </c>
      <c r="DI92" s="56" t="s">
        <v>379</v>
      </c>
      <c r="DJ92" s="213"/>
      <c r="DK92" s="134" t="str">
        <f>+IF(DJ92="","",VLOOKUP(DJ92,Parámetros!$B$100:$C$116,2,0))</f>
        <v/>
      </c>
      <c r="DS92" s="56" t="s">
        <v>378</v>
      </c>
      <c r="DT92" s="56" t="s">
        <v>379</v>
      </c>
      <c r="DU92" s="213"/>
      <c r="DV92" s="134" t="str">
        <f>+IF(DU92="","",VLOOKUP(DU92,Parámetros!$B$100:$C$116,2,0))</f>
        <v/>
      </c>
      <c r="ED92" s="56" t="s">
        <v>378</v>
      </c>
      <c r="EE92" s="56" t="s">
        <v>379</v>
      </c>
      <c r="EF92" s="213"/>
      <c r="EG92" s="134" t="str">
        <f>+IF(EF92="","",VLOOKUP(EF92,Parámetros!$B$100:$C$116,2,0))</f>
        <v/>
      </c>
      <c r="EO92" s="56" t="s">
        <v>378</v>
      </c>
      <c r="EP92" s="56" t="s">
        <v>379</v>
      </c>
      <c r="EQ92" s="213"/>
      <c r="ER92" s="134" t="str">
        <f>+IF(EQ92="","",VLOOKUP(EQ92,Parámetros!$B$100:$C$116,2,0))</f>
        <v/>
      </c>
      <c r="EZ92" s="56" t="s">
        <v>378</v>
      </c>
      <c r="FA92" s="56" t="s">
        <v>379</v>
      </c>
      <c r="FB92" s="213"/>
      <c r="FC92" s="134" t="str">
        <f>+IF(FB92="","",VLOOKUP(FB92,Parámetros!$B$100:$C$116,2,0))</f>
        <v/>
      </c>
      <c r="FK92" s="56" t="s">
        <v>378</v>
      </c>
      <c r="FL92" s="56" t="s">
        <v>379</v>
      </c>
      <c r="FM92" s="213"/>
      <c r="FN92" s="134" t="str">
        <f>+IF(FM92="","",VLOOKUP(FM92,Parámetros!$B$100:$C$116,2,0))</f>
        <v/>
      </c>
      <c r="FV92" s="56" t="s">
        <v>378</v>
      </c>
      <c r="FW92" s="56" t="s">
        <v>379</v>
      </c>
      <c r="FX92" s="213"/>
      <c r="FY92" s="134" t="str">
        <f>+IF(FX92="","",VLOOKUP(FX92,Parámetros!$B$100:$C$116,2,0))</f>
        <v/>
      </c>
      <c r="GG92" s="56" t="s">
        <v>378</v>
      </c>
      <c r="GH92" s="56" t="s">
        <v>379</v>
      </c>
      <c r="GI92" s="213"/>
      <c r="GJ92" s="134" t="str">
        <f>+IF(GI92="","",VLOOKUP(GI92,Parámetros!$B$100:$C$116,2,0))</f>
        <v/>
      </c>
      <c r="GR92" s="56" t="s">
        <v>378</v>
      </c>
      <c r="GS92" s="56" t="s">
        <v>379</v>
      </c>
      <c r="GT92" s="213"/>
      <c r="GU92" s="134" t="str">
        <f>+IF(GT92="","",VLOOKUP(GT92,Parámetros!$B$100:$C$116,2,0))</f>
        <v/>
      </c>
      <c r="HC92" s="56" t="s">
        <v>378</v>
      </c>
      <c r="HD92" s="56" t="s">
        <v>379</v>
      </c>
      <c r="HE92" s="213"/>
      <c r="HF92" s="134" t="str">
        <f>+IF(HE92="","",VLOOKUP(HE92,Parámetros!$B$100:$C$116,2,0))</f>
        <v/>
      </c>
    </row>
    <row r="93" spans="2:214" ht="45" x14ac:dyDescent="0.25">
      <c r="B93" s="56" t="s">
        <v>381</v>
      </c>
      <c r="C93" s="56" t="s">
        <v>382</v>
      </c>
      <c r="D93" s="213"/>
      <c r="E93" s="134" t="str">
        <f>+IF(D93="","",VLOOKUP(D93,Parámetros!$B$100:$C$116,2,0))</f>
        <v/>
      </c>
      <c r="M93" s="56" t="s">
        <v>381</v>
      </c>
      <c r="N93" s="56" t="s">
        <v>382</v>
      </c>
      <c r="O93" s="213"/>
      <c r="P93" s="134" t="str">
        <f>+IF(O93="","",VLOOKUP(O93,Parámetros!$B$100:$C$116,2,0))</f>
        <v/>
      </c>
      <c r="X93" s="56" t="s">
        <v>381</v>
      </c>
      <c r="Y93" s="56" t="s">
        <v>382</v>
      </c>
      <c r="Z93" s="213"/>
      <c r="AA93" s="134" t="str">
        <f>+IF(Z93="","",VLOOKUP(Z93,Parámetros!$B$100:$C$116,2,0))</f>
        <v/>
      </c>
      <c r="AI93" s="56" t="s">
        <v>381</v>
      </c>
      <c r="AJ93" s="56" t="s">
        <v>382</v>
      </c>
      <c r="AK93" s="213"/>
      <c r="AL93" s="134" t="str">
        <f>+IF(AK93="","",VLOOKUP(AK93,Parámetros!$B$100:$C$116,2,0))</f>
        <v/>
      </c>
      <c r="AT93" s="56" t="s">
        <v>381</v>
      </c>
      <c r="AU93" s="56" t="s">
        <v>382</v>
      </c>
      <c r="AV93" s="213"/>
      <c r="AW93" s="134" t="str">
        <f>+IF(AV93="","",VLOOKUP(AV93,Parámetros!$B$100:$C$116,2,0))</f>
        <v/>
      </c>
      <c r="BE93" s="56" t="s">
        <v>381</v>
      </c>
      <c r="BF93" s="56" t="s">
        <v>382</v>
      </c>
      <c r="BG93" s="213"/>
      <c r="BH93" s="134" t="str">
        <f>+IF(BG93="","",VLOOKUP(BG93,Parámetros!$B$100:$C$116,2,0))</f>
        <v/>
      </c>
      <c r="BP93" s="56" t="s">
        <v>381</v>
      </c>
      <c r="BQ93" s="56" t="s">
        <v>382</v>
      </c>
      <c r="BR93" s="213"/>
      <c r="BS93" s="134" t="str">
        <f>+IF(BR93="","",VLOOKUP(BR93,Parámetros!$B$100:$C$116,2,0))</f>
        <v/>
      </c>
      <c r="CA93" s="56" t="s">
        <v>381</v>
      </c>
      <c r="CB93" s="56" t="s">
        <v>382</v>
      </c>
      <c r="CC93" s="213"/>
      <c r="CD93" s="134" t="str">
        <f>+IF(CC93="","",VLOOKUP(CC93,Parámetros!$B$100:$C$116,2,0))</f>
        <v/>
      </c>
      <c r="CL93" s="56" t="s">
        <v>381</v>
      </c>
      <c r="CM93" s="56" t="s">
        <v>382</v>
      </c>
      <c r="CN93" s="213"/>
      <c r="CO93" s="134" t="str">
        <f>+IF(CN93="","",VLOOKUP(CN93,Parámetros!$B$100:$C$116,2,0))</f>
        <v/>
      </c>
      <c r="CW93" s="56" t="s">
        <v>381</v>
      </c>
      <c r="CX93" s="56" t="s">
        <v>382</v>
      </c>
      <c r="CY93" s="213"/>
      <c r="CZ93" s="134" t="str">
        <f>+IF(CY93="","",VLOOKUP(CY93,Parámetros!$B$100:$C$116,2,0))</f>
        <v/>
      </c>
      <c r="DH93" s="56" t="s">
        <v>381</v>
      </c>
      <c r="DI93" s="56" t="s">
        <v>382</v>
      </c>
      <c r="DJ93" s="213"/>
      <c r="DK93" s="134" t="str">
        <f>+IF(DJ93="","",VLOOKUP(DJ93,Parámetros!$B$100:$C$116,2,0))</f>
        <v/>
      </c>
      <c r="DS93" s="56" t="s">
        <v>381</v>
      </c>
      <c r="DT93" s="56" t="s">
        <v>382</v>
      </c>
      <c r="DU93" s="213"/>
      <c r="DV93" s="134" t="str">
        <f>+IF(DU93="","",VLOOKUP(DU93,Parámetros!$B$100:$C$116,2,0))</f>
        <v/>
      </c>
      <c r="ED93" s="56" t="s">
        <v>381</v>
      </c>
      <c r="EE93" s="56" t="s">
        <v>382</v>
      </c>
      <c r="EF93" s="213"/>
      <c r="EG93" s="134" t="str">
        <f>+IF(EF93="","",VLOOKUP(EF93,Parámetros!$B$100:$C$116,2,0))</f>
        <v/>
      </c>
      <c r="EO93" s="56" t="s">
        <v>381</v>
      </c>
      <c r="EP93" s="56" t="s">
        <v>382</v>
      </c>
      <c r="EQ93" s="213"/>
      <c r="ER93" s="134" t="str">
        <f>+IF(EQ93="","",VLOOKUP(EQ93,Parámetros!$B$100:$C$116,2,0))</f>
        <v/>
      </c>
      <c r="EZ93" s="56" t="s">
        <v>381</v>
      </c>
      <c r="FA93" s="56" t="s">
        <v>382</v>
      </c>
      <c r="FB93" s="213"/>
      <c r="FC93" s="134" t="str">
        <f>+IF(FB93="","",VLOOKUP(FB93,Parámetros!$B$100:$C$116,2,0))</f>
        <v/>
      </c>
      <c r="FK93" s="56" t="s">
        <v>381</v>
      </c>
      <c r="FL93" s="56" t="s">
        <v>382</v>
      </c>
      <c r="FM93" s="213"/>
      <c r="FN93" s="134" t="str">
        <f>+IF(FM93="","",VLOOKUP(FM93,Parámetros!$B$100:$C$116,2,0))</f>
        <v/>
      </c>
      <c r="FV93" s="56" t="s">
        <v>381</v>
      </c>
      <c r="FW93" s="56" t="s">
        <v>382</v>
      </c>
      <c r="FX93" s="213"/>
      <c r="FY93" s="134" t="str">
        <f>+IF(FX93="","",VLOOKUP(FX93,Parámetros!$B$100:$C$116,2,0))</f>
        <v/>
      </c>
      <c r="GG93" s="56" t="s">
        <v>381</v>
      </c>
      <c r="GH93" s="56" t="s">
        <v>382</v>
      </c>
      <c r="GI93" s="213"/>
      <c r="GJ93" s="134" t="str">
        <f>+IF(GI93="","",VLOOKUP(GI93,Parámetros!$B$100:$C$116,2,0))</f>
        <v/>
      </c>
      <c r="GR93" s="56" t="s">
        <v>381</v>
      </c>
      <c r="GS93" s="56" t="s">
        <v>382</v>
      </c>
      <c r="GT93" s="213"/>
      <c r="GU93" s="134" t="str">
        <f>+IF(GT93="","",VLOOKUP(GT93,Parámetros!$B$100:$C$116,2,0))</f>
        <v/>
      </c>
      <c r="HC93" s="56" t="s">
        <v>381</v>
      </c>
      <c r="HD93" s="56" t="s">
        <v>382</v>
      </c>
      <c r="HE93" s="213"/>
      <c r="HF93" s="134" t="str">
        <f>+IF(HE93="","",VLOOKUP(HE93,Parámetros!$B$100:$C$116,2,0))</f>
        <v/>
      </c>
    </row>
    <row r="94" spans="2:214" ht="30" x14ac:dyDescent="0.25">
      <c r="B94" s="56" t="s">
        <v>384</v>
      </c>
      <c r="C94" s="56" t="s">
        <v>385</v>
      </c>
      <c r="D94" s="213"/>
      <c r="E94" s="134" t="str">
        <f>+IF(D94="","",VLOOKUP(D94,Parámetros!$B$100:$C$116,2,0))</f>
        <v/>
      </c>
      <c r="M94" s="56" t="s">
        <v>384</v>
      </c>
      <c r="N94" s="56" t="s">
        <v>385</v>
      </c>
      <c r="O94" s="213"/>
      <c r="P94" s="134" t="str">
        <f>+IF(O94="","",VLOOKUP(O94,Parámetros!$B$100:$C$116,2,0))</f>
        <v/>
      </c>
      <c r="X94" s="56" t="s">
        <v>384</v>
      </c>
      <c r="Y94" s="56" t="s">
        <v>385</v>
      </c>
      <c r="Z94" s="213"/>
      <c r="AA94" s="134" t="str">
        <f>+IF(Z94="","",VLOOKUP(Z94,Parámetros!$B$100:$C$116,2,0))</f>
        <v/>
      </c>
      <c r="AI94" s="56" t="s">
        <v>384</v>
      </c>
      <c r="AJ94" s="56" t="s">
        <v>385</v>
      </c>
      <c r="AK94" s="213"/>
      <c r="AL94" s="134" t="str">
        <f>+IF(AK94="","",VLOOKUP(AK94,Parámetros!$B$100:$C$116,2,0))</f>
        <v/>
      </c>
      <c r="AT94" s="56" t="s">
        <v>384</v>
      </c>
      <c r="AU94" s="56" t="s">
        <v>385</v>
      </c>
      <c r="AV94" s="213"/>
      <c r="AW94" s="134" t="str">
        <f>+IF(AV94="","",VLOOKUP(AV94,Parámetros!$B$100:$C$116,2,0))</f>
        <v/>
      </c>
      <c r="BE94" s="56" t="s">
        <v>384</v>
      </c>
      <c r="BF94" s="56" t="s">
        <v>385</v>
      </c>
      <c r="BG94" s="213"/>
      <c r="BH94" s="134" t="str">
        <f>+IF(BG94="","",VLOOKUP(BG94,Parámetros!$B$100:$C$116,2,0))</f>
        <v/>
      </c>
      <c r="BP94" s="56" t="s">
        <v>384</v>
      </c>
      <c r="BQ94" s="56" t="s">
        <v>385</v>
      </c>
      <c r="BR94" s="213"/>
      <c r="BS94" s="134" t="str">
        <f>+IF(BR94="","",VLOOKUP(BR94,Parámetros!$B$100:$C$116,2,0))</f>
        <v/>
      </c>
      <c r="CA94" s="56" t="s">
        <v>384</v>
      </c>
      <c r="CB94" s="56" t="s">
        <v>385</v>
      </c>
      <c r="CC94" s="213"/>
      <c r="CD94" s="134" t="str">
        <f>+IF(CC94="","",VLOOKUP(CC94,Parámetros!$B$100:$C$116,2,0))</f>
        <v/>
      </c>
      <c r="CL94" s="56" t="s">
        <v>384</v>
      </c>
      <c r="CM94" s="56" t="s">
        <v>385</v>
      </c>
      <c r="CN94" s="213"/>
      <c r="CO94" s="134" t="str">
        <f>+IF(CN94="","",VLOOKUP(CN94,Parámetros!$B$100:$C$116,2,0))</f>
        <v/>
      </c>
      <c r="CW94" s="56" t="s">
        <v>384</v>
      </c>
      <c r="CX94" s="56" t="s">
        <v>385</v>
      </c>
      <c r="CY94" s="213"/>
      <c r="CZ94" s="134" t="str">
        <f>+IF(CY94="","",VLOOKUP(CY94,Parámetros!$B$100:$C$116,2,0))</f>
        <v/>
      </c>
      <c r="DH94" s="56" t="s">
        <v>384</v>
      </c>
      <c r="DI94" s="56" t="s">
        <v>385</v>
      </c>
      <c r="DJ94" s="213"/>
      <c r="DK94" s="134" t="str">
        <f>+IF(DJ94="","",VLOOKUP(DJ94,Parámetros!$B$100:$C$116,2,0))</f>
        <v/>
      </c>
      <c r="DS94" s="56" t="s">
        <v>384</v>
      </c>
      <c r="DT94" s="56" t="s">
        <v>385</v>
      </c>
      <c r="DU94" s="213"/>
      <c r="DV94" s="134" t="str">
        <f>+IF(DU94="","",VLOOKUP(DU94,Parámetros!$B$100:$C$116,2,0))</f>
        <v/>
      </c>
      <c r="ED94" s="56" t="s">
        <v>384</v>
      </c>
      <c r="EE94" s="56" t="s">
        <v>385</v>
      </c>
      <c r="EF94" s="213"/>
      <c r="EG94" s="134" t="str">
        <f>+IF(EF94="","",VLOOKUP(EF94,Parámetros!$B$100:$C$116,2,0))</f>
        <v/>
      </c>
      <c r="EO94" s="56" t="s">
        <v>384</v>
      </c>
      <c r="EP94" s="56" t="s">
        <v>385</v>
      </c>
      <c r="EQ94" s="213"/>
      <c r="ER94" s="134" t="str">
        <f>+IF(EQ94="","",VLOOKUP(EQ94,Parámetros!$B$100:$C$116,2,0))</f>
        <v/>
      </c>
      <c r="EZ94" s="56" t="s">
        <v>384</v>
      </c>
      <c r="FA94" s="56" t="s">
        <v>385</v>
      </c>
      <c r="FB94" s="213"/>
      <c r="FC94" s="134" t="str">
        <f>+IF(FB94="","",VLOOKUP(FB94,Parámetros!$B$100:$C$116,2,0))</f>
        <v/>
      </c>
      <c r="FK94" s="56" t="s">
        <v>384</v>
      </c>
      <c r="FL94" s="56" t="s">
        <v>385</v>
      </c>
      <c r="FM94" s="213"/>
      <c r="FN94" s="134" t="str">
        <f>+IF(FM94="","",VLOOKUP(FM94,Parámetros!$B$100:$C$116,2,0))</f>
        <v/>
      </c>
      <c r="FV94" s="56" t="s">
        <v>384</v>
      </c>
      <c r="FW94" s="56" t="s">
        <v>385</v>
      </c>
      <c r="FX94" s="213"/>
      <c r="FY94" s="134" t="str">
        <f>+IF(FX94="","",VLOOKUP(FX94,Parámetros!$B$100:$C$116,2,0))</f>
        <v/>
      </c>
      <c r="GG94" s="56" t="s">
        <v>384</v>
      </c>
      <c r="GH94" s="56" t="s">
        <v>385</v>
      </c>
      <c r="GI94" s="213"/>
      <c r="GJ94" s="134" t="str">
        <f>+IF(GI94="","",VLOOKUP(GI94,Parámetros!$B$100:$C$116,2,0))</f>
        <v/>
      </c>
      <c r="GR94" s="56" t="s">
        <v>384</v>
      </c>
      <c r="GS94" s="56" t="s">
        <v>385</v>
      </c>
      <c r="GT94" s="213"/>
      <c r="GU94" s="134" t="str">
        <f>+IF(GT94="","",VLOOKUP(GT94,Parámetros!$B$100:$C$116,2,0))</f>
        <v/>
      </c>
      <c r="HC94" s="56" t="s">
        <v>384</v>
      </c>
      <c r="HD94" s="56" t="s">
        <v>385</v>
      </c>
      <c r="HE94" s="213"/>
      <c r="HF94" s="134" t="str">
        <f>+IF(HE94="","",VLOOKUP(HE94,Parámetros!$B$100:$C$116,2,0))</f>
        <v/>
      </c>
    </row>
    <row r="95" spans="2:214" ht="45" x14ac:dyDescent="0.25">
      <c r="B95" s="56" t="s">
        <v>387</v>
      </c>
      <c r="C95" s="56" t="s">
        <v>388</v>
      </c>
      <c r="D95" s="213"/>
      <c r="E95" s="134" t="str">
        <f>+IF(D95="","",VLOOKUP(D95,Parámetros!$B$100:$C$116,2,0))</f>
        <v/>
      </c>
      <c r="M95" s="56" t="s">
        <v>387</v>
      </c>
      <c r="N95" s="56" t="s">
        <v>388</v>
      </c>
      <c r="O95" s="213"/>
      <c r="P95" s="134" t="str">
        <f>+IF(O95="","",VLOOKUP(O95,Parámetros!$B$100:$C$116,2,0))</f>
        <v/>
      </c>
      <c r="X95" s="56" t="s">
        <v>387</v>
      </c>
      <c r="Y95" s="56" t="s">
        <v>388</v>
      </c>
      <c r="Z95" s="213"/>
      <c r="AA95" s="134" t="str">
        <f>+IF(Z95="","",VLOOKUP(Z95,Parámetros!$B$100:$C$116,2,0))</f>
        <v/>
      </c>
      <c r="AI95" s="56" t="s">
        <v>387</v>
      </c>
      <c r="AJ95" s="56" t="s">
        <v>388</v>
      </c>
      <c r="AK95" s="213"/>
      <c r="AL95" s="134" t="str">
        <f>+IF(AK95="","",VLOOKUP(AK95,Parámetros!$B$100:$C$116,2,0))</f>
        <v/>
      </c>
      <c r="AT95" s="56" t="s">
        <v>387</v>
      </c>
      <c r="AU95" s="56" t="s">
        <v>388</v>
      </c>
      <c r="AV95" s="213"/>
      <c r="AW95" s="134" t="str">
        <f>+IF(AV95="","",VLOOKUP(AV95,Parámetros!$B$100:$C$116,2,0))</f>
        <v/>
      </c>
      <c r="BE95" s="56" t="s">
        <v>387</v>
      </c>
      <c r="BF95" s="56" t="s">
        <v>388</v>
      </c>
      <c r="BG95" s="213"/>
      <c r="BH95" s="134" t="str">
        <f>+IF(BG95="","",VLOOKUP(BG95,Parámetros!$B$100:$C$116,2,0))</f>
        <v/>
      </c>
      <c r="BP95" s="56" t="s">
        <v>387</v>
      </c>
      <c r="BQ95" s="56" t="s">
        <v>388</v>
      </c>
      <c r="BR95" s="213"/>
      <c r="BS95" s="134" t="str">
        <f>+IF(BR95="","",VLOOKUP(BR95,Parámetros!$B$100:$C$116,2,0))</f>
        <v/>
      </c>
      <c r="CA95" s="56" t="s">
        <v>387</v>
      </c>
      <c r="CB95" s="56" t="s">
        <v>388</v>
      </c>
      <c r="CC95" s="213"/>
      <c r="CD95" s="134" t="str">
        <f>+IF(CC95="","",VLOOKUP(CC95,Parámetros!$B$100:$C$116,2,0))</f>
        <v/>
      </c>
      <c r="CL95" s="56" t="s">
        <v>387</v>
      </c>
      <c r="CM95" s="56" t="s">
        <v>388</v>
      </c>
      <c r="CN95" s="213"/>
      <c r="CO95" s="134" t="str">
        <f>+IF(CN95="","",VLOOKUP(CN95,Parámetros!$B$100:$C$116,2,0))</f>
        <v/>
      </c>
      <c r="CW95" s="56" t="s">
        <v>387</v>
      </c>
      <c r="CX95" s="56" t="s">
        <v>388</v>
      </c>
      <c r="CY95" s="213"/>
      <c r="CZ95" s="134" t="str">
        <f>+IF(CY95="","",VLOOKUP(CY95,Parámetros!$B$100:$C$116,2,0))</f>
        <v/>
      </c>
      <c r="DH95" s="56" t="s">
        <v>387</v>
      </c>
      <c r="DI95" s="56" t="s">
        <v>388</v>
      </c>
      <c r="DJ95" s="213"/>
      <c r="DK95" s="134" t="str">
        <f>+IF(DJ95="","",VLOOKUP(DJ95,Parámetros!$B$100:$C$116,2,0))</f>
        <v/>
      </c>
      <c r="DS95" s="56" t="s">
        <v>387</v>
      </c>
      <c r="DT95" s="56" t="s">
        <v>388</v>
      </c>
      <c r="DU95" s="213"/>
      <c r="DV95" s="134" t="str">
        <f>+IF(DU95="","",VLOOKUP(DU95,Parámetros!$B$100:$C$116,2,0))</f>
        <v/>
      </c>
      <c r="ED95" s="56" t="s">
        <v>387</v>
      </c>
      <c r="EE95" s="56" t="s">
        <v>388</v>
      </c>
      <c r="EF95" s="213"/>
      <c r="EG95" s="134" t="str">
        <f>+IF(EF95="","",VLOOKUP(EF95,Parámetros!$B$100:$C$116,2,0))</f>
        <v/>
      </c>
      <c r="EO95" s="56" t="s">
        <v>387</v>
      </c>
      <c r="EP95" s="56" t="s">
        <v>388</v>
      </c>
      <c r="EQ95" s="213"/>
      <c r="ER95" s="134" t="str">
        <f>+IF(EQ95="","",VLOOKUP(EQ95,Parámetros!$B$100:$C$116,2,0))</f>
        <v/>
      </c>
      <c r="EZ95" s="56" t="s">
        <v>387</v>
      </c>
      <c r="FA95" s="56" t="s">
        <v>388</v>
      </c>
      <c r="FB95" s="213"/>
      <c r="FC95" s="134" t="str">
        <f>+IF(FB95="","",VLOOKUP(FB95,Parámetros!$B$100:$C$116,2,0))</f>
        <v/>
      </c>
      <c r="FK95" s="56" t="s">
        <v>387</v>
      </c>
      <c r="FL95" s="56" t="s">
        <v>388</v>
      </c>
      <c r="FM95" s="213"/>
      <c r="FN95" s="134" t="str">
        <f>+IF(FM95="","",VLOOKUP(FM95,Parámetros!$B$100:$C$116,2,0))</f>
        <v/>
      </c>
      <c r="FV95" s="56" t="s">
        <v>387</v>
      </c>
      <c r="FW95" s="56" t="s">
        <v>388</v>
      </c>
      <c r="FX95" s="213"/>
      <c r="FY95" s="134" t="str">
        <f>+IF(FX95="","",VLOOKUP(FX95,Parámetros!$B$100:$C$116,2,0))</f>
        <v/>
      </c>
      <c r="GG95" s="56" t="s">
        <v>387</v>
      </c>
      <c r="GH95" s="56" t="s">
        <v>388</v>
      </c>
      <c r="GI95" s="213"/>
      <c r="GJ95" s="134" t="str">
        <f>+IF(GI95="","",VLOOKUP(GI95,Parámetros!$B$100:$C$116,2,0))</f>
        <v/>
      </c>
      <c r="GR95" s="56" t="s">
        <v>387</v>
      </c>
      <c r="GS95" s="56" t="s">
        <v>388</v>
      </c>
      <c r="GT95" s="213"/>
      <c r="GU95" s="134" t="str">
        <f>+IF(GT95="","",VLOOKUP(GT95,Parámetros!$B$100:$C$116,2,0))</f>
        <v/>
      </c>
      <c r="HC95" s="56" t="s">
        <v>387</v>
      </c>
      <c r="HD95" s="56" t="s">
        <v>388</v>
      </c>
      <c r="HE95" s="213"/>
      <c r="HF95" s="134" t="str">
        <f>+IF(HE95="","",VLOOKUP(HE95,Parámetros!$B$100:$C$116,2,0))</f>
        <v/>
      </c>
    </row>
    <row r="96" spans="2:214" ht="30.75" thickBot="1" x14ac:dyDescent="0.3">
      <c r="B96" s="57" t="s">
        <v>390</v>
      </c>
      <c r="C96" s="14" t="s">
        <v>391</v>
      </c>
      <c r="D96" s="123"/>
      <c r="E96" s="135" t="str">
        <f>+IF(D96="","",VLOOKUP(D96,Parámetros!$B$100:$C$116,2,0))</f>
        <v/>
      </c>
      <c r="M96" s="57" t="s">
        <v>390</v>
      </c>
      <c r="N96" s="14" t="s">
        <v>391</v>
      </c>
      <c r="O96" s="123"/>
      <c r="P96" s="135" t="str">
        <f>+IF(O96="","",VLOOKUP(O96,Parámetros!$B$100:$C$116,2,0))</f>
        <v/>
      </c>
      <c r="X96" s="57" t="s">
        <v>390</v>
      </c>
      <c r="Y96" s="14" t="s">
        <v>391</v>
      </c>
      <c r="Z96" s="123"/>
      <c r="AA96" s="135" t="str">
        <f>+IF(Z96="","",VLOOKUP(Z96,Parámetros!$B$100:$C$116,2,0))</f>
        <v/>
      </c>
      <c r="AI96" s="57" t="s">
        <v>390</v>
      </c>
      <c r="AJ96" s="14" t="s">
        <v>391</v>
      </c>
      <c r="AK96" s="123"/>
      <c r="AL96" s="135" t="str">
        <f>+IF(AK96="","",VLOOKUP(AK96,Parámetros!$B$100:$C$116,2,0))</f>
        <v/>
      </c>
      <c r="AT96" s="57" t="s">
        <v>390</v>
      </c>
      <c r="AU96" s="14" t="s">
        <v>391</v>
      </c>
      <c r="AV96" s="123"/>
      <c r="AW96" s="135" t="str">
        <f>+IF(AV96="","",VLOOKUP(AV96,Parámetros!$B$100:$C$116,2,0))</f>
        <v/>
      </c>
      <c r="BE96" s="57" t="s">
        <v>390</v>
      </c>
      <c r="BF96" s="14" t="s">
        <v>391</v>
      </c>
      <c r="BG96" s="123"/>
      <c r="BH96" s="135" t="str">
        <f>+IF(BG96="","",VLOOKUP(BG96,Parámetros!$B$100:$C$116,2,0))</f>
        <v/>
      </c>
      <c r="BP96" s="57" t="s">
        <v>390</v>
      </c>
      <c r="BQ96" s="14" t="s">
        <v>391</v>
      </c>
      <c r="BR96" s="123"/>
      <c r="BS96" s="135" t="str">
        <f>+IF(BR96="","",VLOOKUP(BR96,Parámetros!$B$100:$C$116,2,0))</f>
        <v/>
      </c>
      <c r="CA96" s="57" t="s">
        <v>390</v>
      </c>
      <c r="CB96" s="14" t="s">
        <v>391</v>
      </c>
      <c r="CC96" s="123"/>
      <c r="CD96" s="135" t="str">
        <f>+IF(CC96="","",VLOOKUP(CC96,Parámetros!$B$100:$C$116,2,0))</f>
        <v/>
      </c>
      <c r="CL96" s="57" t="s">
        <v>390</v>
      </c>
      <c r="CM96" s="14" t="s">
        <v>391</v>
      </c>
      <c r="CN96" s="123"/>
      <c r="CO96" s="135" t="str">
        <f>+IF(CN96="","",VLOOKUP(CN96,Parámetros!$B$100:$C$116,2,0))</f>
        <v/>
      </c>
      <c r="CW96" s="57" t="s">
        <v>390</v>
      </c>
      <c r="CX96" s="14" t="s">
        <v>391</v>
      </c>
      <c r="CY96" s="123"/>
      <c r="CZ96" s="135" t="str">
        <f>+IF(CY96="","",VLOOKUP(CY96,Parámetros!$B$100:$C$116,2,0))</f>
        <v/>
      </c>
      <c r="DH96" s="57" t="s">
        <v>390</v>
      </c>
      <c r="DI96" s="14" t="s">
        <v>391</v>
      </c>
      <c r="DJ96" s="123"/>
      <c r="DK96" s="135" t="str">
        <f>+IF(DJ96="","",VLOOKUP(DJ96,Parámetros!$B$100:$C$116,2,0))</f>
        <v/>
      </c>
      <c r="DS96" s="57" t="s">
        <v>390</v>
      </c>
      <c r="DT96" s="14" t="s">
        <v>391</v>
      </c>
      <c r="DU96" s="123"/>
      <c r="DV96" s="135" t="str">
        <f>+IF(DU96="","",VLOOKUP(DU96,Parámetros!$B$100:$C$116,2,0))</f>
        <v/>
      </c>
      <c r="ED96" s="57" t="s">
        <v>390</v>
      </c>
      <c r="EE96" s="14" t="s">
        <v>391</v>
      </c>
      <c r="EF96" s="123"/>
      <c r="EG96" s="135" t="str">
        <f>+IF(EF96="","",VLOOKUP(EF96,Parámetros!$B$100:$C$116,2,0))</f>
        <v/>
      </c>
      <c r="EO96" s="57" t="s">
        <v>390</v>
      </c>
      <c r="EP96" s="14" t="s">
        <v>391</v>
      </c>
      <c r="EQ96" s="123"/>
      <c r="ER96" s="135" t="str">
        <f>+IF(EQ96="","",VLOOKUP(EQ96,Parámetros!$B$100:$C$116,2,0))</f>
        <v/>
      </c>
      <c r="EZ96" s="57" t="s">
        <v>390</v>
      </c>
      <c r="FA96" s="14" t="s">
        <v>391</v>
      </c>
      <c r="FB96" s="123"/>
      <c r="FC96" s="135" t="str">
        <f>+IF(FB96="","",VLOOKUP(FB96,Parámetros!$B$100:$C$116,2,0))</f>
        <v/>
      </c>
      <c r="FK96" s="57" t="s">
        <v>390</v>
      </c>
      <c r="FL96" s="14" t="s">
        <v>391</v>
      </c>
      <c r="FM96" s="123"/>
      <c r="FN96" s="135" t="str">
        <f>+IF(FM96="","",VLOOKUP(FM96,Parámetros!$B$100:$C$116,2,0))</f>
        <v/>
      </c>
      <c r="FV96" s="57" t="s">
        <v>390</v>
      </c>
      <c r="FW96" s="14" t="s">
        <v>391</v>
      </c>
      <c r="FX96" s="123"/>
      <c r="FY96" s="135" t="str">
        <f>+IF(FX96="","",VLOOKUP(FX96,Parámetros!$B$100:$C$116,2,0))</f>
        <v/>
      </c>
      <c r="GG96" s="57" t="s">
        <v>390</v>
      </c>
      <c r="GH96" s="14" t="s">
        <v>391</v>
      </c>
      <c r="GI96" s="123"/>
      <c r="GJ96" s="135" t="str">
        <f>+IF(GI96="","",VLOOKUP(GI96,Parámetros!$B$100:$C$116,2,0))</f>
        <v/>
      </c>
      <c r="GR96" s="57" t="s">
        <v>390</v>
      </c>
      <c r="GS96" s="14" t="s">
        <v>391</v>
      </c>
      <c r="GT96" s="123"/>
      <c r="GU96" s="135" t="str">
        <f>+IF(GT96="","",VLOOKUP(GT96,Parámetros!$B$100:$C$116,2,0))</f>
        <v/>
      </c>
      <c r="HC96" s="57" t="s">
        <v>390</v>
      </c>
      <c r="HD96" s="14" t="s">
        <v>391</v>
      </c>
      <c r="HE96" s="123"/>
      <c r="HF96" s="135" t="str">
        <f>+IF(HE96="","",VLOOKUP(HE96,Parámetros!$B$100:$C$116,2,0))</f>
        <v/>
      </c>
    </row>
    <row r="97" spans="2:214" ht="15.75" thickBot="1" x14ac:dyDescent="0.3">
      <c r="B97" s="124" t="s">
        <v>393</v>
      </c>
      <c r="C97" s="125"/>
      <c r="D97" s="136">
        <f>+SUM(E90:E96)</f>
        <v>0</v>
      </c>
      <c r="E97" s="137"/>
      <c r="M97" s="124" t="s">
        <v>393</v>
      </c>
      <c r="N97" s="125"/>
      <c r="O97" s="136">
        <f>+SUM(P90:P96)</f>
        <v>0</v>
      </c>
      <c r="P97" s="137"/>
      <c r="X97" s="124" t="s">
        <v>393</v>
      </c>
      <c r="Y97" s="125"/>
      <c r="Z97" s="136">
        <f>+SUM(AA90:AA96)</f>
        <v>0</v>
      </c>
      <c r="AA97" s="137"/>
      <c r="AI97" s="124" t="s">
        <v>393</v>
      </c>
      <c r="AJ97" s="125"/>
      <c r="AK97" s="136">
        <f>+SUM(AL90:AL96)</f>
        <v>0</v>
      </c>
      <c r="AL97" s="137"/>
      <c r="AT97" s="124" t="s">
        <v>393</v>
      </c>
      <c r="AU97" s="125"/>
      <c r="AV97" s="136">
        <f>+SUM(AW90:AW96)</f>
        <v>0</v>
      </c>
      <c r="AW97" s="137"/>
      <c r="BE97" s="124" t="s">
        <v>393</v>
      </c>
      <c r="BF97" s="125"/>
      <c r="BG97" s="136">
        <f>+SUM(BH90:BH96)</f>
        <v>0</v>
      </c>
      <c r="BH97" s="137"/>
      <c r="BP97" s="124" t="s">
        <v>393</v>
      </c>
      <c r="BQ97" s="125"/>
      <c r="BR97" s="136">
        <f>+SUM(BS90:BS96)</f>
        <v>0</v>
      </c>
      <c r="BS97" s="137"/>
      <c r="CA97" s="124" t="s">
        <v>393</v>
      </c>
      <c r="CB97" s="125"/>
      <c r="CC97" s="136">
        <f>+SUM(CD90:CD96)</f>
        <v>0</v>
      </c>
      <c r="CD97" s="137"/>
      <c r="CL97" s="124" t="s">
        <v>393</v>
      </c>
      <c r="CM97" s="125"/>
      <c r="CN97" s="136">
        <f>+SUM(CO90:CO96)</f>
        <v>0</v>
      </c>
      <c r="CO97" s="137"/>
      <c r="CW97" s="124" t="s">
        <v>393</v>
      </c>
      <c r="CX97" s="125"/>
      <c r="CY97" s="136">
        <f>+SUM(CZ90:CZ96)</f>
        <v>0</v>
      </c>
      <c r="CZ97" s="137"/>
      <c r="DH97" s="124" t="s">
        <v>393</v>
      </c>
      <c r="DI97" s="125"/>
      <c r="DJ97" s="136">
        <f>+SUM(DK90:DK96)</f>
        <v>0</v>
      </c>
      <c r="DK97" s="137"/>
      <c r="DS97" s="124" t="s">
        <v>393</v>
      </c>
      <c r="DT97" s="125"/>
      <c r="DU97" s="136">
        <f>+SUM(DV90:DV96)</f>
        <v>0</v>
      </c>
      <c r="DV97" s="137"/>
      <c r="ED97" s="124" t="s">
        <v>393</v>
      </c>
      <c r="EE97" s="125"/>
      <c r="EF97" s="136">
        <f>+SUM(EG90:EG96)</f>
        <v>0</v>
      </c>
      <c r="EG97" s="137"/>
      <c r="EO97" s="124" t="s">
        <v>393</v>
      </c>
      <c r="EP97" s="125"/>
      <c r="EQ97" s="136">
        <f>+SUM(ER90:ER96)</f>
        <v>0</v>
      </c>
      <c r="ER97" s="137"/>
      <c r="EZ97" s="124" t="s">
        <v>393</v>
      </c>
      <c r="FA97" s="125"/>
      <c r="FB97" s="136">
        <f>+SUM(FC90:FC96)</f>
        <v>0</v>
      </c>
      <c r="FC97" s="137"/>
      <c r="FK97" s="124" t="s">
        <v>393</v>
      </c>
      <c r="FL97" s="125"/>
      <c r="FM97" s="136">
        <f>+SUM(FN90:FN96)</f>
        <v>0</v>
      </c>
      <c r="FN97" s="137"/>
      <c r="FV97" s="124" t="s">
        <v>393</v>
      </c>
      <c r="FW97" s="125"/>
      <c r="FX97" s="136">
        <f>+SUM(FY90:FY96)</f>
        <v>0</v>
      </c>
      <c r="FY97" s="137"/>
      <c r="GG97" s="124" t="s">
        <v>393</v>
      </c>
      <c r="GH97" s="125"/>
      <c r="GI97" s="136">
        <f>+SUM(GJ90:GJ96)</f>
        <v>0</v>
      </c>
      <c r="GJ97" s="137"/>
      <c r="GR97" s="124" t="s">
        <v>393</v>
      </c>
      <c r="GS97" s="125"/>
      <c r="GT97" s="136">
        <f>+SUM(GU90:GU96)</f>
        <v>0</v>
      </c>
      <c r="GU97" s="137"/>
      <c r="HC97" s="124" t="s">
        <v>393</v>
      </c>
      <c r="HD97" s="125"/>
      <c r="HE97" s="136">
        <f>+SUM(HF90:HF96)</f>
        <v>0</v>
      </c>
      <c r="HF97" s="137"/>
    </row>
    <row r="98" spans="2:214" ht="15.75" thickBot="1" x14ac:dyDescent="0.3">
      <c r="B98" s="126" t="s">
        <v>394</v>
      </c>
      <c r="C98" s="127"/>
      <c r="D98" s="138" t="str">
        <f>+IF(AND(D97&gt;=Parámetros!$C$122,D97&lt;=Parámetros!$D$122),Parámetros!$B$122,IF(AND(D97&gt;=Parámetros!$C$121,D97&lt;=Parámetros!$D$121),Parámetros!$B$121,IF(AND(D97&gt;=Parámetros!$C$120,D97&lt;=Parámetros!$D$120),Parámetros!$B$120,"Error")))</f>
        <v>Débil</v>
      </c>
      <c r="E98" s="138"/>
      <c r="M98" s="126" t="s">
        <v>394</v>
      </c>
      <c r="N98" s="127"/>
      <c r="O98" s="138" t="str">
        <f>+IF(AND(O97&gt;=Parámetros!$C$122,O97&lt;=Parámetros!$D$122),Parámetros!$B$122,IF(AND(O97&gt;=Parámetros!$C$121,O97&lt;=Parámetros!$D$121),Parámetros!$B$121,IF(AND(O97&gt;=Parámetros!$C$120,O97&lt;=Parámetros!$D$120),Parámetros!$B$120,"Error")))</f>
        <v>Débil</v>
      </c>
      <c r="P98" s="138"/>
      <c r="X98" s="126" t="s">
        <v>394</v>
      </c>
      <c r="Y98" s="127"/>
      <c r="Z98" s="138" t="str">
        <f>+IF(AND(Z97&gt;=Parámetros!$C$122,Z97&lt;=Parámetros!$D$122),Parámetros!$B$122,IF(AND(Z97&gt;=Parámetros!$C$121,Z97&lt;=Parámetros!$D$121),Parámetros!$B$121,IF(AND(Z97&gt;=Parámetros!$C$120,Z97&lt;=Parámetros!$D$120),Parámetros!$B$120,"Error")))</f>
        <v>Débil</v>
      </c>
      <c r="AA98" s="138"/>
      <c r="AI98" s="126" t="s">
        <v>394</v>
      </c>
      <c r="AJ98" s="127"/>
      <c r="AK98" s="138" t="str">
        <f>+IF(AND(AK97&gt;=Parámetros!$C$122,AK97&lt;=Parámetros!$D$122),Parámetros!$B$122,IF(AND(AK97&gt;=Parámetros!$C$121,AK97&lt;=Parámetros!$D$121),Parámetros!$B$121,IF(AND(AK97&gt;=Parámetros!$C$120,AK97&lt;=Parámetros!$D$120),Parámetros!$B$120,"Error")))</f>
        <v>Débil</v>
      </c>
      <c r="AL98" s="138"/>
      <c r="AT98" s="126" t="s">
        <v>394</v>
      </c>
      <c r="AU98" s="127"/>
      <c r="AV98" s="138" t="str">
        <f>+IF(AND(AV97&gt;=Parámetros!$C$122,AV97&lt;=Parámetros!$D$122),Parámetros!$B$122,IF(AND(AV97&gt;=Parámetros!$C$121,AV97&lt;=Parámetros!$D$121),Parámetros!$B$121,IF(AND(AV97&gt;=Parámetros!$C$120,AV97&lt;=Parámetros!$D$120),Parámetros!$B$120,"Error")))</f>
        <v>Débil</v>
      </c>
      <c r="AW98" s="138"/>
      <c r="BE98" s="126" t="s">
        <v>394</v>
      </c>
      <c r="BF98" s="127"/>
      <c r="BG98" s="138" t="str">
        <f>+IF(AND(BG97&gt;=Parámetros!$C$122,BG97&lt;=Parámetros!$D$122),Parámetros!$B$122,IF(AND(BG97&gt;=Parámetros!$C$121,BG97&lt;=Parámetros!$D$121),Parámetros!$B$121,IF(AND(BG97&gt;=Parámetros!$C$120,BG97&lt;=Parámetros!$D$120),Parámetros!$B$120,"Error")))</f>
        <v>Débil</v>
      </c>
      <c r="BH98" s="138"/>
      <c r="BP98" s="126" t="s">
        <v>394</v>
      </c>
      <c r="BQ98" s="127"/>
      <c r="BR98" s="138" t="str">
        <f>+IF(AND(BR97&gt;=Parámetros!$C$122,BR97&lt;=Parámetros!$D$122),Parámetros!$B$122,IF(AND(BR97&gt;=Parámetros!$C$121,BR97&lt;=Parámetros!$D$121),Parámetros!$B$121,IF(AND(BR97&gt;=Parámetros!$C$120,BR97&lt;=Parámetros!$D$120),Parámetros!$B$120,"Error")))</f>
        <v>Débil</v>
      </c>
      <c r="BS98" s="138"/>
      <c r="CA98" s="126" t="s">
        <v>394</v>
      </c>
      <c r="CB98" s="127"/>
      <c r="CC98" s="138" t="str">
        <f>+IF(AND(CC97&gt;=Parámetros!$C$122,CC97&lt;=Parámetros!$D$122),Parámetros!$B$122,IF(AND(CC97&gt;=Parámetros!$C$121,CC97&lt;=Parámetros!$D$121),Parámetros!$B$121,IF(AND(CC97&gt;=Parámetros!$C$120,CC97&lt;=Parámetros!$D$120),Parámetros!$B$120,"Error")))</f>
        <v>Débil</v>
      </c>
      <c r="CD98" s="138"/>
      <c r="CL98" s="126" t="s">
        <v>394</v>
      </c>
      <c r="CM98" s="127"/>
      <c r="CN98" s="138" t="str">
        <f>+IF(AND(CN97&gt;=Parámetros!$C$122,CN97&lt;=Parámetros!$D$122),Parámetros!$B$122,IF(AND(CN97&gt;=Parámetros!$C$121,CN97&lt;=Parámetros!$D$121),Parámetros!$B$121,IF(AND(CN97&gt;=Parámetros!$C$120,CN97&lt;=Parámetros!$D$120),Parámetros!$B$120,"Error")))</f>
        <v>Débil</v>
      </c>
      <c r="CO98" s="138"/>
      <c r="CW98" s="126" t="s">
        <v>394</v>
      </c>
      <c r="CX98" s="127"/>
      <c r="CY98" s="138" t="str">
        <f>+IF(AND(CY97&gt;=Parámetros!$C$122,CY97&lt;=Parámetros!$D$122),Parámetros!$B$122,IF(AND(CY97&gt;=Parámetros!$C$121,CY97&lt;=Parámetros!$D$121),Parámetros!$B$121,IF(AND(CY97&gt;=Parámetros!$C$120,CY97&lt;=Parámetros!$D$120),Parámetros!$B$120,"Error")))</f>
        <v>Débil</v>
      </c>
      <c r="CZ98" s="138"/>
      <c r="DH98" s="126" t="s">
        <v>394</v>
      </c>
      <c r="DI98" s="127"/>
      <c r="DJ98" s="138" t="str">
        <f>+IF(AND(DJ97&gt;=Parámetros!$C$122,DJ97&lt;=Parámetros!$D$122),Parámetros!$B$122,IF(AND(DJ97&gt;=Parámetros!$C$121,DJ97&lt;=Parámetros!$D$121),Parámetros!$B$121,IF(AND(DJ97&gt;=Parámetros!$C$120,DJ97&lt;=Parámetros!$D$120),Parámetros!$B$120,"Error")))</f>
        <v>Débil</v>
      </c>
      <c r="DK98" s="138"/>
      <c r="DS98" s="126" t="s">
        <v>394</v>
      </c>
      <c r="DT98" s="127"/>
      <c r="DU98" s="138" t="str">
        <f>+IF(AND(DU97&gt;=Parámetros!$C$122,DU97&lt;=Parámetros!$D$122),Parámetros!$B$122,IF(AND(DU97&gt;=Parámetros!$C$121,DU97&lt;=Parámetros!$D$121),Parámetros!$B$121,IF(AND(DU97&gt;=Parámetros!$C$120,DU97&lt;=Parámetros!$D$120),Parámetros!$B$120,"Error")))</f>
        <v>Débil</v>
      </c>
      <c r="DV98" s="138"/>
      <c r="ED98" s="126" t="s">
        <v>394</v>
      </c>
      <c r="EE98" s="127"/>
      <c r="EF98" s="138" t="str">
        <f>+IF(AND(EF97&gt;=Parámetros!$C$122,EF97&lt;=Parámetros!$D$122),Parámetros!$B$122,IF(AND(EF97&gt;=Parámetros!$C$121,EF97&lt;=Parámetros!$D$121),Parámetros!$B$121,IF(AND(EF97&gt;=Parámetros!$C$120,EF97&lt;=Parámetros!$D$120),Parámetros!$B$120,"Error")))</f>
        <v>Débil</v>
      </c>
      <c r="EG98" s="138"/>
      <c r="EO98" s="126" t="s">
        <v>394</v>
      </c>
      <c r="EP98" s="127"/>
      <c r="EQ98" s="138" t="str">
        <f>+IF(AND(EQ97&gt;=Parámetros!$C$122,EQ97&lt;=Parámetros!$D$122),Parámetros!$B$122,IF(AND(EQ97&gt;=Parámetros!$C$121,EQ97&lt;=Parámetros!$D$121),Parámetros!$B$121,IF(AND(EQ97&gt;=Parámetros!$C$120,EQ97&lt;=Parámetros!$D$120),Parámetros!$B$120,"Error")))</f>
        <v>Débil</v>
      </c>
      <c r="ER98" s="138"/>
      <c r="EZ98" s="126" t="s">
        <v>394</v>
      </c>
      <c r="FA98" s="127"/>
      <c r="FB98" s="138" t="str">
        <f>+IF(AND(FB97&gt;=Parámetros!$C$122,FB97&lt;=Parámetros!$D$122),Parámetros!$B$122,IF(AND(FB97&gt;=Parámetros!$C$121,FB97&lt;=Parámetros!$D$121),Parámetros!$B$121,IF(AND(FB97&gt;=Parámetros!$C$120,FB97&lt;=Parámetros!$D$120),Parámetros!$B$120,"Error")))</f>
        <v>Débil</v>
      </c>
      <c r="FC98" s="138"/>
      <c r="FK98" s="126" t="s">
        <v>394</v>
      </c>
      <c r="FL98" s="127"/>
      <c r="FM98" s="138" t="str">
        <f>+IF(AND(FM97&gt;=Parámetros!$C$122,FM97&lt;=Parámetros!$D$122),Parámetros!$B$122,IF(AND(FM97&gt;=Parámetros!$C$121,FM97&lt;=Parámetros!$D$121),Parámetros!$B$121,IF(AND(FM97&gt;=Parámetros!$C$120,FM97&lt;=Parámetros!$D$120),Parámetros!$B$120,"Error")))</f>
        <v>Débil</v>
      </c>
      <c r="FN98" s="138"/>
      <c r="FV98" s="126" t="s">
        <v>394</v>
      </c>
      <c r="FW98" s="127"/>
      <c r="FX98" s="138" t="str">
        <f>+IF(AND(FX97&gt;=Parámetros!$C$122,FX97&lt;=Parámetros!$D$122),Parámetros!$B$122,IF(AND(FX97&gt;=Parámetros!$C$121,FX97&lt;=Parámetros!$D$121),Parámetros!$B$121,IF(AND(FX97&gt;=Parámetros!$C$120,FX97&lt;=Parámetros!$D$120),Parámetros!$B$120,"Error")))</f>
        <v>Débil</v>
      </c>
      <c r="FY98" s="138"/>
      <c r="GG98" s="126" t="s">
        <v>394</v>
      </c>
      <c r="GH98" s="127"/>
      <c r="GI98" s="138" t="str">
        <f>+IF(AND(GI97&gt;=Parámetros!$C$122,GI97&lt;=Parámetros!$D$122),Parámetros!$B$122,IF(AND(GI97&gt;=Parámetros!$C$121,GI97&lt;=Parámetros!$D$121),Parámetros!$B$121,IF(AND(GI97&gt;=Parámetros!$C$120,GI97&lt;=Parámetros!$D$120),Parámetros!$B$120,"Error")))</f>
        <v>Débil</v>
      </c>
      <c r="GJ98" s="138"/>
      <c r="GR98" s="126" t="s">
        <v>394</v>
      </c>
      <c r="GS98" s="127"/>
      <c r="GT98" s="138" t="str">
        <f>+IF(AND(GT97&gt;=Parámetros!$C$122,GT97&lt;=Parámetros!$D$122),Parámetros!$B$122,IF(AND(GT97&gt;=Parámetros!$C$121,GT97&lt;=Parámetros!$D$121),Parámetros!$B$121,IF(AND(GT97&gt;=Parámetros!$C$120,GT97&lt;=Parámetros!$D$120),Parámetros!$B$120,"Error")))</f>
        <v>Débil</v>
      </c>
      <c r="GU98" s="138"/>
      <c r="HC98" s="126" t="s">
        <v>394</v>
      </c>
      <c r="HD98" s="127"/>
      <c r="HE98" s="138" t="str">
        <f>+IF(AND(HE97&gt;=Parámetros!$C$122,HE97&lt;=Parámetros!$D$122),Parámetros!$B$122,IF(AND(HE97&gt;=Parámetros!$C$121,HE97&lt;=Parámetros!$D$121),Parámetros!$B$121,IF(AND(HE97&gt;=Parámetros!$C$120,HE97&lt;=Parámetros!$D$120),Parámetros!$B$120,"Error")))</f>
        <v>Débil</v>
      </c>
      <c r="HF98" s="138"/>
    </row>
    <row r="99" spans="2:214" ht="15.75" thickBot="1" x14ac:dyDescent="0.3">
      <c r="C99"/>
      <c r="D99"/>
      <c r="E99"/>
      <c r="N99"/>
      <c r="O99"/>
      <c r="P99"/>
      <c r="Y99"/>
      <c r="Z99"/>
      <c r="AA99"/>
      <c r="AJ99"/>
      <c r="AK99"/>
      <c r="AL99"/>
      <c r="AU99"/>
      <c r="AV99"/>
      <c r="AW99"/>
      <c r="BF99"/>
      <c r="BG99"/>
      <c r="BH99"/>
      <c r="BQ99"/>
      <c r="BR99"/>
      <c r="BS99"/>
      <c r="CB99"/>
      <c r="CC99"/>
      <c r="CD99"/>
      <c r="CM99"/>
      <c r="CN99"/>
      <c r="CO99"/>
      <c r="CX99"/>
      <c r="CY99"/>
      <c r="CZ99"/>
      <c r="DI99"/>
      <c r="DJ99"/>
      <c r="DK99"/>
      <c r="DT99"/>
      <c r="DU99"/>
      <c r="DV99"/>
      <c r="EE99"/>
      <c r="EF99"/>
      <c r="EG99"/>
      <c r="EP99"/>
      <c r="EQ99"/>
      <c r="ER99"/>
      <c r="FA99"/>
      <c r="FB99"/>
      <c r="FC99"/>
      <c r="FL99"/>
      <c r="FM99"/>
      <c r="FN99"/>
      <c r="FW99"/>
      <c r="FX99"/>
      <c r="FY99"/>
      <c r="GH99"/>
      <c r="GI99"/>
      <c r="GJ99"/>
      <c r="GS99"/>
      <c r="GT99"/>
      <c r="GU99"/>
      <c r="HD99"/>
      <c r="HE99"/>
      <c r="HF99"/>
    </row>
    <row r="100" spans="2:214" ht="15.75" thickBot="1" x14ac:dyDescent="0.3">
      <c r="B100" s="18" t="s">
        <v>395</v>
      </c>
      <c r="C100" s="18" t="s">
        <v>396</v>
      </c>
      <c r="D100" s="18" t="s">
        <v>397</v>
      </c>
      <c r="E100"/>
      <c r="M100" s="18" t="s">
        <v>395</v>
      </c>
      <c r="N100" s="18" t="s">
        <v>396</v>
      </c>
      <c r="O100" s="18" t="s">
        <v>397</v>
      </c>
      <c r="P100"/>
      <c r="X100" s="18" t="s">
        <v>395</v>
      </c>
      <c r="Y100" s="18" t="s">
        <v>396</v>
      </c>
      <c r="Z100" s="18" t="s">
        <v>397</v>
      </c>
      <c r="AA100"/>
      <c r="AI100" s="18" t="s">
        <v>395</v>
      </c>
      <c r="AJ100" s="18" t="s">
        <v>396</v>
      </c>
      <c r="AK100" s="18" t="s">
        <v>397</v>
      </c>
      <c r="AL100"/>
      <c r="AT100" s="18" t="s">
        <v>395</v>
      </c>
      <c r="AU100" s="18" t="s">
        <v>396</v>
      </c>
      <c r="AV100" s="18" t="s">
        <v>397</v>
      </c>
      <c r="AW100"/>
      <c r="BE100" s="18" t="s">
        <v>395</v>
      </c>
      <c r="BF100" s="18" t="s">
        <v>396</v>
      </c>
      <c r="BG100" s="18" t="s">
        <v>397</v>
      </c>
      <c r="BH100"/>
      <c r="BP100" s="18" t="s">
        <v>395</v>
      </c>
      <c r="BQ100" s="18" t="s">
        <v>396</v>
      </c>
      <c r="BR100" s="18" t="s">
        <v>397</v>
      </c>
      <c r="BS100"/>
      <c r="CA100" s="18" t="s">
        <v>395</v>
      </c>
      <c r="CB100" s="18" t="s">
        <v>396</v>
      </c>
      <c r="CC100" s="18" t="s">
        <v>397</v>
      </c>
      <c r="CD100"/>
      <c r="CL100" s="18" t="s">
        <v>395</v>
      </c>
      <c r="CM100" s="18" t="s">
        <v>396</v>
      </c>
      <c r="CN100" s="18" t="s">
        <v>397</v>
      </c>
      <c r="CO100"/>
      <c r="CW100" s="18" t="s">
        <v>395</v>
      </c>
      <c r="CX100" s="18" t="s">
        <v>396</v>
      </c>
      <c r="CY100" s="18" t="s">
        <v>397</v>
      </c>
      <c r="CZ100"/>
      <c r="DH100" s="18" t="s">
        <v>395</v>
      </c>
      <c r="DI100" s="18" t="s">
        <v>396</v>
      </c>
      <c r="DJ100" s="18" t="s">
        <v>397</v>
      </c>
      <c r="DK100"/>
      <c r="DS100" s="18" t="s">
        <v>395</v>
      </c>
      <c r="DT100" s="18" t="s">
        <v>396</v>
      </c>
      <c r="DU100" s="18" t="s">
        <v>397</v>
      </c>
      <c r="DV100"/>
      <c r="ED100" s="18" t="s">
        <v>395</v>
      </c>
      <c r="EE100" s="18" t="s">
        <v>396</v>
      </c>
      <c r="EF100" s="18" t="s">
        <v>397</v>
      </c>
      <c r="EG100"/>
      <c r="EO100" s="18" t="s">
        <v>395</v>
      </c>
      <c r="EP100" s="18" t="s">
        <v>396</v>
      </c>
      <c r="EQ100" s="18" t="s">
        <v>397</v>
      </c>
      <c r="ER100"/>
      <c r="EZ100" s="18" t="s">
        <v>395</v>
      </c>
      <c r="FA100" s="18" t="s">
        <v>396</v>
      </c>
      <c r="FB100" s="18" t="s">
        <v>397</v>
      </c>
      <c r="FC100"/>
      <c r="FK100" s="18" t="s">
        <v>395</v>
      </c>
      <c r="FL100" s="18" t="s">
        <v>396</v>
      </c>
      <c r="FM100" s="18" t="s">
        <v>397</v>
      </c>
      <c r="FN100"/>
      <c r="FV100" s="18" t="s">
        <v>395</v>
      </c>
      <c r="FW100" s="18" t="s">
        <v>396</v>
      </c>
      <c r="FX100" s="18" t="s">
        <v>397</v>
      </c>
      <c r="FY100"/>
      <c r="GG100" s="18" t="s">
        <v>395</v>
      </c>
      <c r="GH100" s="18" t="s">
        <v>396</v>
      </c>
      <c r="GI100" s="18" t="s">
        <v>397</v>
      </c>
      <c r="GJ100"/>
      <c r="GR100" s="18" t="s">
        <v>395</v>
      </c>
      <c r="GS100" s="18" t="s">
        <v>396</v>
      </c>
      <c r="GT100" s="18" t="s">
        <v>397</v>
      </c>
      <c r="GU100"/>
      <c r="HC100" s="18" t="s">
        <v>395</v>
      </c>
      <c r="HD100" s="18" t="s">
        <v>396</v>
      </c>
      <c r="HE100" s="18" t="s">
        <v>397</v>
      </c>
      <c r="HF100"/>
    </row>
    <row r="101" spans="2:214" x14ac:dyDescent="0.25">
      <c r="B101" s="58" t="s">
        <v>398</v>
      </c>
      <c r="C101" s="58" t="s">
        <v>399</v>
      </c>
      <c r="D101" s="314"/>
      <c r="E101"/>
      <c r="M101" s="58" t="s">
        <v>398</v>
      </c>
      <c r="N101" s="58" t="s">
        <v>399</v>
      </c>
      <c r="O101" s="314"/>
      <c r="P101"/>
      <c r="X101" s="58" t="s">
        <v>398</v>
      </c>
      <c r="Y101" s="58" t="s">
        <v>399</v>
      </c>
      <c r="Z101" s="314"/>
      <c r="AA101"/>
      <c r="AI101" s="58" t="s">
        <v>398</v>
      </c>
      <c r="AJ101" s="58" t="s">
        <v>399</v>
      </c>
      <c r="AK101" s="314"/>
      <c r="AL101"/>
      <c r="AT101" s="58" t="s">
        <v>398</v>
      </c>
      <c r="AU101" s="58" t="s">
        <v>399</v>
      </c>
      <c r="AV101" s="314"/>
      <c r="AW101"/>
      <c r="BE101" s="58" t="s">
        <v>398</v>
      </c>
      <c r="BF101" s="58" t="s">
        <v>399</v>
      </c>
      <c r="BG101" s="314"/>
      <c r="BH101"/>
      <c r="BP101" s="58" t="s">
        <v>398</v>
      </c>
      <c r="BQ101" s="58" t="s">
        <v>399</v>
      </c>
      <c r="BR101" s="314"/>
      <c r="BS101"/>
      <c r="CA101" s="58" t="s">
        <v>398</v>
      </c>
      <c r="CB101" s="58" t="s">
        <v>399</v>
      </c>
      <c r="CC101" s="314"/>
      <c r="CD101"/>
      <c r="CL101" s="58" t="s">
        <v>398</v>
      </c>
      <c r="CM101" s="58" t="s">
        <v>399</v>
      </c>
      <c r="CN101" s="314"/>
      <c r="CO101"/>
      <c r="CW101" s="58" t="s">
        <v>398</v>
      </c>
      <c r="CX101" s="58" t="s">
        <v>399</v>
      </c>
      <c r="CY101" s="314"/>
      <c r="CZ101"/>
      <c r="DH101" s="58" t="s">
        <v>398</v>
      </c>
      <c r="DI101" s="58" t="s">
        <v>399</v>
      </c>
      <c r="DJ101" s="314"/>
      <c r="DK101"/>
      <c r="DS101" s="58" t="s">
        <v>398</v>
      </c>
      <c r="DT101" s="58" t="s">
        <v>399</v>
      </c>
      <c r="DU101" s="314"/>
      <c r="DV101"/>
      <c r="ED101" s="58" t="s">
        <v>398</v>
      </c>
      <c r="EE101" s="58" t="s">
        <v>399</v>
      </c>
      <c r="EF101" s="314"/>
      <c r="EG101"/>
      <c r="EO101" s="58" t="s">
        <v>398</v>
      </c>
      <c r="EP101" s="58" t="s">
        <v>399</v>
      </c>
      <c r="EQ101" s="314"/>
      <c r="ER101"/>
      <c r="EZ101" s="58" t="s">
        <v>398</v>
      </c>
      <c r="FA101" s="58" t="s">
        <v>399</v>
      </c>
      <c r="FB101" s="314"/>
      <c r="FC101"/>
      <c r="FK101" s="58" t="s">
        <v>398</v>
      </c>
      <c r="FL101" s="58" t="s">
        <v>399</v>
      </c>
      <c r="FM101" s="314"/>
      <c r="FN101"/>
      <c r="FV101" s="58" t="s">
        <v>398</v>
      </c>
      <c r="FW101" s="58" t="s">
        <v>399</v>
      </c>
      <c r="FX101" s="314"/>
      <c r="FY101"/>
      <c r="GG101" s="58" t="s">
        <v>398</v>
      </c>
      <c r="GH101" s="58" t="s">
        <v>399</v>
      </c>
      <c r="GI101" s="314"/>
      <c r="GJ101"/>
      <c r="GR101" s="58" t="s">
        <v>398</v>
      </c>
      <c r="GS101" s="58" t="s">
        <v>399</v>
      </c>
      <c r="GT101" s="314"/>
      <c r="GU101"/>
      <c r="HC101" s="58" t="s">
        <v>398</v>
      </c>
      <c r="HD101" s="58" t="s">
        <v>399</v>
      </c>
      <c r="HE101" s="314"/>
      <c r="HF101"/>
    </row>
    <row r="102" spans="2:214" x14ac:dyDescent="0.25">
      <c r="B102" s="56" t="s">
        <v>52</v>
      </c>
      <c r="C102" s="56" t="s">
        <v>400</v>
      </c>
      <c r="D102" s="315"/>
      <c r="E102"/>
      <c r="M102" s="56" t="s">
        <v>52</v>
      </c>
      <c r="N102" s="56" t="s">
        <v>400</v>
      </c>
      <c r="O102" s="315"/>
      <c r="P102"/>
      <c r="X102" s="56" t="s">
        <v>52</v>
      </c>
      <c r="Y102" s="56" t="s">
        <v>400</v>
      </c>
      <c r="Z102" s="315"/>
      <c r="AA102"/>
      <c r="AI102" s="56" t="s">
        <v>52</v>
      </c>
      <c r="AJ102" s="56" t="s">
        <v>400</v>
      </c>
      <c r="AK102" s="315"/>
      <c r="AL102"/>
      <c r="AT102" s="56" t="s">
        <v>52</v>
      </c>
      <c r="AU102" s="56" t="s">
        <v>400</v>
      </c>
      <c r="AV102" s="315"/>
      <c r="AW102"/>
      <c r="BE102" s="56" t="s">
        <v>52</v>
      </c>
      <c r="BF102" s="56" t="s">
        <v>400</v>
      </c>
      <c r="BG102" s="315"/>
      <c r="BH102"/>
      <c r="BP102" s="56" t="s">
        <v>52</v>
      </c>
      <c r="BQ102" s="56" t="s">
        <v>400</v>
      </c>
      <c r="BR102" s="315"/>
      <c r="BS102"/>
      <c r="CA102" s="56" t="s">
        <v>52</v>
      </c>
      <c r="CB102" s="56" t="s">
        <v>400</v>
      </c>
      <c r="CC102" s="315"/>
      <c r="CD102"/>
      <c r="CL102" s="56" t="s">
        <v>52</v>
      </c>
      <c r="CM102" s="56" t="s">
        <v>400</v>
      </c>
      <c r="CN102" s="315"/>
      <c r="CO102"/>
      <c r="CW102" s="56" t="s">
        <v>52</v>
      </c>
      <c r="CX102" s="56" t="s">
        <v>400</v>
      </c>
      <c r="CY102" s="315"/>
      <c r="CZ102"/>
      <c r="DH102" s="56" t="s">
        <v>52</v>
      </c>
      <c r="DI102" s="56" t="s">
        <v>400</v>
      </c>
      <c r="DJ102" s="315"/>
      <c r="DK102"/>
      <c r="DS102" s="56" t="s">
        <v>52</v>
      </c>
      <c r="DT102" s="56" t="s">
        <v>400</v>
      </c>
      <c r="DU102" s="315"/>
      <c r="DV102"/>
      <c r="ED102" s="56" t="s">
        <v>52</v>
      </c>
      <c r="EE102" s="56" t="s">
        <v>400</v>
      </c>
      <c r="EF102" s="315"/>
      <c r="EG102"/>
      <c r="EO102" s="56" t="s">
        <v>52</v>
      </c>
      <c r="EP102" s="56" t="s">
        <v>400</v>
      </c>
      <c r="EQ102" s="315"/>
      <c r="ER102"/>
      <c r="EZ102" s="56" t="s">
        <v>52</v>
      </c>
      <c r="FA102" s="56" t="s">
        <v>400</v>
      </c>
      <c r="FB102" s="315"/>
      <c r="FC102"/>
      <c r="FK102" s="56" t="s">
        <v>52</v>
      </c>
      <c r="FL102" s="56" t="s">
        <v>400</v>
      </c>
      <c r="FM102" s="315"/>
      <c r="FN102"/>
      <c r="FV102" s="56" t="s">
        <v>52</v>
      </c>
      <c r="FW102" s="56" t="s">
        <v>400</v>
      </c>
      <c r="FX102" s="315"/>
      <c r="FY102"/>
      <c r="GG102" s="56" t="s">
        <v>52</v>
      </c>
      <c r="GH102" s="56" t="s">
        <v>400</v>
      </c>
      <c r="GI102" s="315"/>
      <c r="GJ102"/>
      <c r="GR102" s="56" t="s">
        <v>52</v>
      </c>
      <c r="GS102" s="56" t="s">
        <v>400</v>
      </c>
      <c r="GT102" s="315"/>
      <c r="GU102"/>
      <c r="HC102" s="56" t="s">
        <v>52</v>
      </c>
      <c r="HD102" s="56" t="s">
        <v>400</v>
      </c>
      <c r="HE102" s="315"/>
      <c r="HF102"/>
    </row>
    <row r="103" spans="2:214" ht="15.75" thickBot="1" x14ac:dyDescent="0.3">
      <c r="B103" s="128" t="s">
        <v>401</v>
      </c>
      <c r="C103" s="128" t="s">
        <v>402</v>
      </c>
      <c r="D103" s="316"/>
      <c r="E103"/>
      <c r="M103" s="128" t="s">
        <v>401</v>
      </c>
      <c r="N103" s="128" t="s">
        <v>402</v>
      </c>
      <c r="O103" s="316"/>
      <c r="P103"/>
      <c r="X103" s="128" t="s">
        <v>401</v>
      </c>
      <c r="Y103" s="128" t="s">
        <v>402</v>
      </c>
      <c r="Z103" s="316"/>
      <c r="AA103"/>
      <c r="AI103" s="128" t="s">
        <v>401</v>
      </c>
      <c r="AJ103" s="128" t="s">
        <v>402</v>
      </c>
      <c r="AK103" s="316"/>
      <c r="AL103"/>
      <c r="AT103" s="128" t="s">
        <v>401</v>
      </c>
      <c r="AU103" s="128" t="s">
        <v>402</v>
      </c>
      <c r="AV103" s="316"/>
      <c r="AW103"/>
      <c r="BE103" s="128" t="s">
        <v>401</v>
      </c>
      <c r="BF103" s="128" t="s">
        <v>402</v>
      </c>
      <c r="BG103" s="316"/>
      <c r="BH103"/>
      <c r="BP103" s="128" t="s">
        <v>401</v>
      </c>
      <c r="BQ103" s="128" t="s">
        <v>402</v>
      </c>
      <c r="BR103" s="316"/>
      <c r="BS103"/>
      <c r="CA103" s="128" t="s">
        <v>401</v>
      </c>
      <c r="CB103" s="128" t="s">
        <v>402</v>
      </c>
      <c r="CC103" s="316"/>
      <c r="CD103"/>
      <c r="CL103" s="128" t="s">
        <v>401</v>
      </c>
      <c r="CM103" s="128" t="s">
        <v>402</v>
      </c>
      <c r="CN103" s="316"/>
      <c r="CO103"/>
      <c r="CW103" s="128" t="s">
        <v>401</v>
      </c>
      <c r="CX103" s="128" t="s">
        <v>402</v>
      </c>
      <c r="CY103" s="316"/>
      <c r="CZ103"/>
      <c r="DH103" s="128" t="s">
        <v>401</v>
      </c>
      <c r="DI103" s="128" t="s">
        <v>402</v>
      </c>
      <c r="DJ103" s="316"/>
      <c r="DK103"/>
      <c r="DS103" s="128" t="s">
        <v>401</v>
      </c>
      <c r="DT103" s="128" t="s">
        <v>402</v>
      </c>
      <c r="DU103" s="316"/>
      <c r="DV103"/>
      <c r="ED103" s="128" t="s">
        <v>401</v>
      </c>
      <c r="EE103" s="128" t="s">
        <v>402</v>
      </c>
      <c r="EF103" s="316"/>
      <c r="EG103"/>
      <c r="EO103" s="128" t="s">
        <v>401</v>
      </c>
      <c r="EP103" s="128" t="s">
        <v>402</v>
      </c>
      <c r="EQ103" s="316"/>
      <c r="ER103"/>
      <c r="EZ103" s="128" t="s">
        <v>401</v>
      </c>
      <c r="FA103" s="128" t="s">
        <v>402</v>
      </c>
      <c r="FB103" s="316"/>
      <c r="FC103"/>
      <c r="FK103" s="128" t="s">
        <v>401</v>
      </c>
      <c r="FL103" s="128" t="s">
        <v>402</v>
      </c>
      <c r="FM103" s="316"/>
      <c r="FN103"/>
      <c r="FV103" s="128" t="s">
        <v>401</v>
      </c>
      <c r="FW103" s="128" t="s">
        <v>402</v>
      </c>
      <c r="FX103" s="316"/>
      <c r="FY103"/>
      <c r="GG103" s="128" t="s">
        <v>401</v>
      </c>
      <c r="GH103" s="128" t="s">
        <v>402</v>
      </c>
      <c r="GI103" s="316"/>
      <c r="GJ103"/>
      <c r="GR103" s="128" t="s">
        <v>401</v>
      </c>
      <c r="GS103" s="128" t="s">
        <v>402</v>
      </c>
      <c r="GT103" s="316"/>
      <c r="GU103"/>
      <c r="HC103" s="128" t="s">
        <v>401</v>
      </c>
      <c r="HD103" s="128" t="s">
        <v>402</v>
      </c>
      <c r="HE103" s="316"/>
      <c r="HF103"/>
    </row>
    <row r="104" spans="2:214" ht="15.75" thickBot="1" x14ac:dyDescent="0.3">
      <c r="C104"/>
      <c r="D104"/>
      <c r="E104"/>
      <c r="N104"/>
      <c r="O104"/>
      <c r="P104"/>
      <c r="Y104"/>
      <c r="Z104"/>
      <c r="AA104"/>
      <c r="AJ104"/>
      <c r="AK104"/>
      <c r="AL104"/>
      <c r="AU104"/>
      <c r="AV104"/>
      <c r="AW104"/>
      <c r="BF104"/>
      <c r="BG104"/>
      <c r="BH104"/>
      <c r="BQ104"/>
      <c r="BR104"/>
      <c r="BS104"/>
      <c r="CB104"/>
      <c r="CC104"/>
      <c r="CD104"/>
      <c r="CM104"/>
      <c r="CN104"/>
      <c r="CO104"/>
      <c r="CX104"/>
      <c r="CY104"/>
      <c r="CZ104"/>
      <c r="DI104"/>
      <c r="DJ104"/>
      <c r="DK104"/>
      <c r="DT104"/>
      <c r="DU104"/>
      <c r="DV104"/>
      <c r="EE104"/>
      <c r="EF104"/>
      <c r="EG104"/>
      <c r="EP104"/>
      <c r="EQ104"/>
      <c r="ER104"/>
      <c r="FA104"/>
      <c r="FB104"/>
      <c r="FC104"/>
      <c r="FL104"/>
      <c r="FM104"/>
      <c r="FN104"/>
      <c r="FW104"/>
      <c r="FX104"/>
      <c r="FY104"/>
      <c r="GH104"/>
      <c r="GI104"/>
      <c r="GJ104"/>
      <c r="GS104"/>
      <c r="GT104"/>
      <c r="GU104"/>
      <c r="HD104"/>
      <c r="HE104"/>
      <c r="HF104"/>
    </row>
    <row r="105" spans="2:214" ht="15.75" thickBot="1" x14ac:dyDescent="0.3">
      <c r="B105" s="18" t="s">
        <v>395</v>
      </c>
      <c r="C105" s="18" t="s">
        <v>403</v>
      </c>
      <c r="D105" s="18" t="s">
        <v>397</v>
      </c>
      <c r="E105"/>
      <c r="M105" s="18" t="s">
        <v>395</v>
      </c>
      <c r="N105" s="18" t="s">
        <v>403</v>
      </c>
      <c r="O105" s="18" t="s">
        <v>397</v>
      </c>
      <c r="P105"/>
      <c r="X105" s="18" t="s">
        <v>395</v>
      </c>
      <c r="Y105" s="18" t="s">
        <v>403</v>
      </c>
      <c r="Z105" s="18" t="s">
        <v>397</v>
      </c>
      <c r="AA105"/>
      <c r="AI105" s="18" t="s">
        <v>395</v>
      </c>
      <c r="AJ105" s="18" t="s">
        <v>403</v>
      </c>
      <c r="AK105" s="18" t="s">
        <v>397</v>
      </c>
      <c r="AL105"/>
      <c r="AT105" s="18" t="s">
        <v>395</v>
      </c>
      <c r="AU105" s="18" t="s">
        <v>403</v>
      </c>
      <c r="AV105" s="18" t="s">
        <v>397</v>
      </c>
      <c r="AW105"/>
      <c r="BE105" s="18" t="s">
        <v>395</v>
      </c>
      <c r="BF105" s="18" t="s">
        <v>403</v>
      </c>
      <c r="BG105" s="18" t="s">
        <v>397</v>
      </c>
      <c r="BH105"/>
      <c r="BP105" s="18" t="s">
        <v>395</v>
      </c>
      <c r="BQ105" s="18" t="s">
        <v>403</v>
      </c>
      <c r="BR105" s="18" t="s">
        <v>397</v>
      </c>
      <c r="BS105"/>
      <c r="CA105" s="18" t="s">
        <v>395</v>
      </c>
      <c r="CB105" s="18" t="s">
        <v>403</v>
      </c>
      <c r="CC105" s="18" t="s">
        <v>397</v>
      </c>
      <c r="CD105"/>
      <c r="CL105" s="18" t="s">
        <v>395</v>
      </c>
      <c r="CM105" s="18" t="s">
        <v>403</v>
      </c>
      <c r="CN105" s="18" t="s">
        <v>397</v>
      </c>
      <c r="CO105"/>
      <c r="CW105" s="18" t="s">
        <v>395</v>
      </c>
      <c r="CX105" s="18" t="s">
        <v>403</v>
      </c>
      <c r="CY105" s="18" t="s">
        <v>397</v>
      </c>
      <c r="CZ105"/>
      <c r="DH105" s="18" t="s">
        <v>395</v>
      </c>
      <c r="DI105" s="18" t="s">
        <v>403</v>
      </c>
      <c r="DJ105" s="18" t="s">
        <v>397</v>
      </c>
      <c r="DK105"/>
      <c r="DS105" s="18" t="s">
        <v>395</v>
      </c>
      <c r="DT105" s="18" t="s">
        <v>403</v>
      </c>
      <c r="DU105" s="18" t="s">
        <v>397</v>
      </c>
      <c r="DV105"/>
      <c r="ED105" s="18" t="s">
        <v>395</v>
      </c>
      <c r="EE105" s="18" t="s">
        <v>403</v>
      </c>
      <c r="EF105" s="18" t="s">
        <v>397</v>
      </c>
      <c r="EG105"/>
      <c r="EO105" s="18" t="s">
        <v>395</v>
      </c>
      <c r="EP105" s="18" t="s">
        <v>403</v>
      </c>
      <c r="EQ105" s="18" t="s">
        <v>397</v>
      </c>
      <c r="ER105"/>
      <c r="EZ105" s="18" t="s">
        <v>395</v>
      </c>
      <c r="FA105" s="18" t="s">
        <v>403</v>
      </c>
      <c r="FB105" s="18" t="s">
        <v>397</v>
      </c>
      <c r="FC105"/>
      <c r="FK105" s="18" t="s">
        <v>395</v>
      </c>
      <c r="FL105" s="18" t="s">
        <v>403</v>
      </c>
      <c r="FM105" s="18" t="s">
        <v>397</v>
      </c>
      <c r="FN105"/>
      <c r="FV105" s="18" t="s">
        <v>395</v>
      </c>
      <c r="FW105" s="18" t="s">
        <v>403</v>
      </c>
      <c r="FX105" s="18" t="s">
        <v>397</v>
      </c>
      <c r="FY105"/>
      <c r="GG105" s="18" t="s">
        <v>395</v>
      </c>
      <c r="GH105" s="18" t="s">
        <v>403</v>
      </c>
      <c r="GI105" s="18" t="s">
        <v>397</v>
      </c>
      <c r="GJ105"/>
      <c r="GR105" s="18" t="s">
        <v>395</v>
      </c>
      <c r="GS105" s="18" t="s">
        <v>403</v>
      </c>
      <c r="GT105" s="18" t="s">
        <v>397</v>
      </c>
      <c r="GU105"/>
      <c r="HC105" s="18" t="s">
        <v>395</v>
      </c>
      <c r="HD105" s="18" t="s">
        <v>403</v>
      </c>
      <c r="HE105" s="18" t="s">
        <v>397</v>
      </c>
      <c r="HF105"/>
    </row>
    <row r="106" spans="2:214" x14ac:dyDescent="0.25">
      <c r="B106" s="317" t="s">
        <v>398</v>
      </c>
      <c r="C106" s="129" t="s">
        <v>404</v>
      </c>
      <c r="D106" s="314" t="b">
        <f>+IF(AND(D98=B101,D101=B101),B101,IF(AND(D98=B101,D101=B102),B109,IF(AND(D98=B101,D101=B103),B103,IF(AND(D98=B102,D101=B101),B109,IF(AND(D98=B102,D101=B102),B109,IF(AND(D98=B102,D101=B103),B112,IF(AND(D98=B103,D101=B101),B112,IF(AND(D98=B103,D101=B102),B112,IF(AND(D98=B103,D101=B103),B112)))))))))</f>
        <v>0</v>
      </c>
      <c r="E106"/>
      <c r="M106" s="317" t="s">
        <v>398</v>
      </c>
      <c r="N106" s="129" t="s">
        <v>404</v>
      </c>
      <c r="O106" s="314" t="b">
        <f>+IF(AND(O98=M101,O101=M101),M101,IF(AND(O98=M101,O101=M102),M109,IF(AND(O98=M101,O101=M103),M103,IF(AND(O98=M102,O101=M101),M109,IF(AND(O98=M102,O101=M102),M109,IF(AND(O98=M102,O101=M103),M112,IF(AND(O98=M103,O101=M101),M112,IF(AND(O98=M103,O101=M102),M112,IF(AND(O98=M103,O101=M103),M112)))))))))</f>
        <v>0</v>
      </c>
      <c r="P106"/>
      <c r="X106" s="317" t="s">
        <v>398</v>
      </c>
      <c r="Y106" s="129" t="s">
        <v>404</v>
      </c>
      <c r="Z106" s="314" t="b">
        <f>+IF(AND(Z98=X101,Z101=X101),X101,IF(AND(Z98=X101,Z101=X102),X109,IF(AND(Z98=X101,Z101=X103),X103,IF(AND(Z98=X102,Z101=X101),X109,IF(AND(Z98=X102,Z101=X102),X109,IF(AND(Z98=X102,Z101=X103),X112,IF(AND(Z98=X103,Z101=X101),X112,IF(AND(Z98=X103,Z101=X102),X112,IF(AND(Z98=X103,Z101=X103),X112)))))))))</f>
        <v>0</v>
      </c>
      <c r="AA106"/>
      <c r="AI106" s="317" t="s">
        <v>398</v>
      </c>
      <c r="AJ106" s="129" t="s">
        <v>404</v>
      </c>
      <c r="AK106" s="314" t="b">
        <f>+IF(AND(AK98=AI101,AK101=AI101),AI101,IF(AND(AK98=AI101,AK101=AI102),AI109,IF(AND(AK98=AI101,AK101=AI103),AI103,IF(AND(AK98=AI102,AK101=AI101),AI109,IF(AND(AK98=AI102,AK101=AI102),AI109,IF(AND(AK98=AI102,AK101=AI103),AI112,IF(AND(AK98=AI103,AK101=AI101),AI112,IF(AND(AK98=AI103,AK101=AI102),AI112,IF(AND(AK98=AI103,AK101=AI103),AI112)))))))))</f>
        <v>0</v>
      </c>
      <c r="AL106"/>
      <c r="AT106" s="317" t="s">
        <v>398</v>
      </c>
      <c r="AU106" s="129" t="s">
        <v>404</v>
      </c>
      <c r="AV106" s="314" t="b">
        <f>+IF(AND(AV98=AT101,AV101=AT101),AT101,IF(AND(AV98=AT101,AV101=AT102),AT109,IF(AND(AV98=AT101,AV101=AT103),AT103,IF(AND(AV98=AT102,AV101=AT101),AT109,IF(AND(AV98=AT102,AV101=AT102),AT109,IF(AND(AV98=AT102,AV101=AT103),AT112,IF(AND(AV98=AT103,AV101=AT101),AT112,IF(AND(AV98=AT103,AV101=AT102),AT112,IF(AND(AV98=AT103,AV101=AT103),AT112)))))))))</f>
        <v>0</v>
      </c>
      <c r="AW106"/>
      <c r="BE106" s="317" t="s">
        <v>398</v>
      </c>
      <c r="BF106" s="129" t="s">
        <v>404</v>
      </c>
      <c r="BG106" s="314" t="b">
        <f>+IF(AND(BG98=BE101,BG101=BE101),BE101,IF(AND(BG98=BE101,BG101=BE102),BE109,IF(AND(BG98=BE101,BG101=BE103),BE103,IF(AND(BG98=BE102,BG101=BE101),BE109,IF(AND(BG98=BE102,BG101=BE102),BE109,IF(AND(BG98=BE102,BG101=BE103),BE112,IF(AND(BG98=BE103,BG101=BE101),BE112,IF(AND(BG98=BE103,BG101=BE102),BE112,IF(AND(BG98=BE103,BG101=BE103),BE112)))))))))</f>
        <v>0</v>
      </c>
      <c r="BH106"/>
      <c r="BP106" s="317" t="s">
        <v>398</v>
      </c>
      <c r="BQ106" s="129" t="s">
        <v>404</v>
      </c>
      <c r="BR106" s="314" t="b">
        <f>+IF(AND(BR98=BP101,BR101=BP101),BP101,IF(AND(BR98=BP101,BR101=BP102),BP109,IF(AND(BR98=BP101,BR101=BP103),BP103,IF(AND(BR98=BP102,BR101=BP101),BP109,IF(AND(BR98=BP102,BR101=BP102),BP109,IF(AND(BR98=BP102,BR101=BP103),BP112,IF(AND(BR98=BP103,BR101=BP101),BP112,IF(AND(BR98=BP103,BR101=BP102),BP112,IF(AND(BR98=BP103,BR101=BP103),BP112)))))))))</f>
        <v>0</v>
      </c>
      <c r="BS106"/>
      <c r="CA106" s="317" t="s">
        <v>398</v>
      </c>
      <c r="CB106" s="129" t="s">
        <v>404</v>
      </c>
      <c r="CC106" s="314" t="b">
        <f>+IF(AND(CC98=CA101,CC101=CA101),CA101,IF(AND(CC98=CA101,CC101=CA102),CA109,IF(AND(CC98=CA101,CC101=CA103),CA103,IF(AND(CC98=CA102,CC101=CA101),CA109,IF(AND(CC98=CA102,CC101=CA102),CA109,IF(AND(CC98=CA102,CC101=CA103),CA112,IF(AND(CC98=CA103,CC101=CA101),CA112,IF(AND(CC98=CA103,CC101=CA102),CA112,IF(AND(CC98=CA103,CC101=CA103),CA112)))))))))</f>
        <v>0</v>
      </c>
      <c r="CD106"/>
      <c r="CL106" s="317" t="s">
        <v>398</v>
      </c>
      <c r="CM106" s="129" t="s">
        <v>404</v>
      </c>
      <c r="CN106" s="314" t="b">
        <f>+IF(AND(CN98=CL101,CN101=CL101),CL101,IF(AND(CN98=CL101,CN101=CL102),CL109,IF(AND(CN98=CL101,CN101=CL103),CL103,IF(AND(CN98=CL102,CN101=CL101),CL109,IF(AND(CN98=CL102,CN101=CL102),CL109,IF(AND(CN98=CL102,CN101=CL103),CL112,IF(AND(CN98=CL103,CN101=CL101),CL112,IF(AND(CN98=CL103,CN101=CL102),CL112,IF(AND(CN98=CL103,CN101=CL103),CL112)))))))))</f>
        <v>0</v>
      </c>
      <c r="CO106"/>
      <c r="CW106" s="317" t="s">
        <v>398</v>
      </c>
      <c r="CX106" s="129" t="s">
        <v>404</v>
      </c>
      <c r="CY106" s="314" t="b">
        <f>+IF(AND(CY98=CW101,CY101=CW101),CW101,IF(AND(CY98=CW101,CY101=CW102),CW109,IF(AND(CY98=CW101,CY101=CW103),CW103,IF(AND(CY98=CW102,CY101=CW101),CW109,IF(AND(CY98=CW102,CY101=CW102),CW109,IF(AND(CY98=CW102,CY101=CW103),CW112,IF(AND(CY98=CW103,CY101=CW101),CW112,IF(AND(CY98=CW103,CY101=CW102),CW112,IF(AND(CY98=CW103,CY101=CW103),CW112)))))))))</f>
        <v>0</v>
      </c>
      <c r="CZ106"/>
      <c r="DH106" s="317" t="s">
        <v>398</v>
      </c>
      <c r="DI106" s="129" t="s">
        <v>404</v>
      </c>
      <c r="DJ106" s="314" t="b">
        <f>+IF(AND(DJ98=DH101,DJ101=DH101),DH101,IF(AND(DJ98=DH101,DJ101=DH102),DH109,IF(AND(DJ98=DH101,DJ101=DH103),DH103,IF(AND(DJ98=DH102,DJ101=DH101),DH109,IF(AND(DJ98=DH102,DJ101=DH102),DH109,IF(AND(DJ98=DH102,DJ101=DH103),DH112,IF(AND(DJ98=DH103,DJ101=DH101),DH112,IF(AND(DJ98=DH103,DJ101=DH102),DH112,IF(AND(DJ98=DH103,DJ101=DH103),DH112)))))))))</f>
        <v>0</v>
      </c>
      <c r="DK106"/>
      <c r="DS106" s="317" t="s">
        <v>398</v>
      </c>
      <c r="DT106" s="129" t="s">
        <v>404</v>
      </c>
      <c r="DU106" s="314" t="b">
        <f>+IF(AND(DU98=DS101,DU101=DS101),DS101,IF(AND(DU98=DS101,DU101=DS102),DS109,IF(AND(DU98=DS101,DU101=DS103),DS103,IF(AND(DU98=DS102,DU101=DS101),DS109,IF(AND(DU98=DS102,DU101=DS102),DS109,IF(AND(DU98=DS102,DU101=DS103),DS112,IF(AND(DU98=DS103,DU101=DS101),DS112,IF(AND(DU98=DS103,DU101=DS102),DS112,IF(AND(DU98=DS103,DU101=DS103),DS112)))))))))</f>
        <v>0</v>
      </c>
      <c r="DV106"/>
      <c r="ED106" s="317" t="s">
        <v>398</v>
      </c>
      <c r="EE106" s="129" t="s">
        <v>404</v>
      </c>
      <c r="EF106" s="314" t="b">
        <f>+IF(AND(EF98=ED101,EF101=ED101),ED101,IF(AND(EF98=ED101,EF101=ED102),ED109,IF(AND(EF98=ED101,EF101=ED103),ED103,IF(AND(EF98=ED102,EF101=ED101),ED109,IF(AND(EF98=ED102,EF101=ED102),ED109,IF(AND(EF98=ED102,EF101=ED103),ED112,IF(AND(EF98=ED103,EF101=ED101),ED112,IF(AND(EF98=ED103,EF101=ED102),ED112,IF(AND(EF98=ED103,EF101=ED103),ED112)))))))))</f>
        <v>0</v>
      </c>
      <c r="EG106"/>
      <c r="EO106" s="317" t="s">
        <v>398</v>
      </c>
      <c r="EP106" s="129" t="s">
        <v>404</v>
      </c>
      <c r="EQ106" s="314" t="b">
        <f>+IF(AND(EQ98=EO101,EQ101=EO101),EO101,IF(AND(EQ98=EO101,EQ101=EO102),EO109,IF(AND(EQ98=EO101,EQ101=EO103),EO103,IF(AND(EQ98=EO102,EQ101=EO101),EO109,IF(AND(EQ98=EO102,EQ101=EO102),EO109,IF(AND(EQ98=EO102,EQ101=EO103),EO112,IF(AND(EQ98=EO103,EQ101=EO101),EO112,IF(AND(EQ98=EO103,EQ101=EO102),EO112,IF(AND(EQ98=EO103,EQ101=EO103),EO112)))))))))</f>
        <v>0</v>
      </c>
      <c r="ER106"/>
      <c r="EZ106" s="317" t="s">
        <v>398</v>
      </c>
      <c r="FA106" s="129" t="s">
        <v>404</v>
      </c>
      <c r="FB106" s="314" t="b">
        <f>+IF(AND(FB98=EZ101,FB101=EZ101),EZ101,IF(AND(FB98=EZ101,FB101=EZ102),EZ109,IF(AND(FB98=EZ101,FB101=EZ103),EZ103,IF(AND(FB98=EZ102,FB101=EZ101),EZ109,IF(AND(FB98=EZ102,FB101=EZ102),EZ109,IF(AND(FB98=EZ102,FB101=EZ103),EZ112,IF(AND(FB98=EZ103,FB101=EZ101),EZ112,IF(AND(FB98=EZ103,FB101=EZ102),EZ112,IF(AND(FB98=EZ103,FB101=EZ103),EZ112)))))))))</f>
        <v>0</v>
      </c>
      <c r="FC106"/>
      <c r="FK106" s="317" t="s">
        <v>398</v>
      </c>
      <c r="FL106" s="129" t="s">
        <v>404</v>
      </c>
      <c r="FM106" s="314" t="b">
        <f>+IF(AND(FM98=FK101,FM101=FK101),FK101,IF(AND(FM98=FK101,FM101=FK102),FK109,IF(AND(FM98=FK101,FM101=FK103),FK103,IF(AND(FM98=FK102,FM101=FK101),FK109,IF(AND(FM98=FK102,FM101=FK102),FK109,IF(AND(FM98=FK102,FM101=FK103),FK112,IF(AND(FM98=FK103,FM101=FK101),FK112,IF(AND(FM98=FK103,FM101=FK102),FK112,IF(AND(FM98=FK103,FM101=FK103),FK112)))))))))</f>
        <v>0</v>
      </c>
      <c r="FN106"/>
      <c r="FV106" s="317" t="s">
        <v>398</v>
      </c>
      <c r="FW106" s="129" t="s">
        <v>404</v>
      </c>
      <c r="FX106" s="314" t="b">
        <f>+IF(AND(FX98=FV101,FX101=FV101),FV101,IF(AND(FX98=FV101,FX101=FV102),FV109,IF(AND(FX98=FV101,FX101=FV103),FV103,IF(AND(FX98=FV102,FX101=FV101),FV109,IF(AND(FX98=FV102,FX101=FV102),FV109,IF(AND(FX98=FV102,FX101=FV103),FV112,IF(AND(FX98=FV103,FX101=FV101),FV112,IF(AND(FX98=FV103,FX101=FV102),FV112,IF(AND(FX98=FV103,FX101=FV103),FV112)))))))))</f>
        <v>0</v>
      </c>
      <c r="FY106"/>
      <c r="GG106" s="317" t="s">
        <v>398</v>
      </c>
      <c r="GH106" s="129" t="s">
        <v>404</v>
      </c>
      <c r="GI106" s="314" t="b">
        <f>+IF(AND(GI98=GG101,GI101=GG101),GG101,IF(AND(GI98=GG101,GI101=GG102),GG109,IF(AND(GI98=GG101,GI101=GG103),GG103,IF(AND(GI98=GG102,GI101=GG101),GG109,IF(AND(GI98=GG102,GI101=GG102),GG109,IF(AND(GI98=GG102,GI101=GG103),GG112,IF(AND(GI98=GG103,GI101=GG101),GG112,IF(AND(GI98=GG103,GI101=GG102),GG112,IF(AND(GI98=GG103,GI101=GG103),GG112)))))))))</f>
        <v>0</v>
      </c>
      <c r="GJ106"/>
      <c r="GR106" s="317" t="s">
        <v>398</v>
      </c>
      <c r="GS106" s="129" t="s">
        <v>404</v>
      </c>
      <c r="GT106" s="314" t="b">
        <f>+IF(AND(GT98=GR101,GT101=GR101),GR101,IF(AND(GT98=GR101,GT101=GR102),GR109,IF(AND(GT98=GR101,GT101=GR103),GR103,IF(AND(GT98=GR102,GT101=GR101),GR109,IF(AND(GT98=GR102,GT101=GR102),GR109,IF(AND(GT98=GR102,GT101=GR103),GR112,IF(AND(GT98=GR103,GT101=GR101),GR112,IF(AND(GT98=GR103,GT101=GR102),GR112,IF(AND(GT98=GR103,GT101=GR103),GR112)))))))))</f>
        <v>0</v>
      </c>
      <c r="GU106"/>
      <c r="HC106" s="317" t="s">
        <v>398</v>
      </c>
      <c r="HD106" s="129" t="s">
        <v>404</v>
      </c>
      <c r="HE106" s="314" t="b">
        <f>+IF(AND(HE98=HC101,HE101=HC101),HC101,IF(AND(HE98=HC101,HE101=HC102),HC109,IF(AND(HE98=HC101,HE101=HC103),HC103,IF(AND(HE98=HC102,HE101=HC101),HC109,IF(AND(HE98=HC102,HE101=HC102),HC109,IF(AND(HE98=HC102,HE101=HC103),HC112,IF(AND(HE98=HC103,HE101=HC101),HC112,IF(AND(HE98=HC103,HE101=HC102),HC112,IF(AND(HE98=HC103,HE101=HC103),HC112)))))))))</f>
        <v>0</v>
      </c>
      <c r="HF106"/>
    </row>
    <row r="107" spans="2:214" x14ac:dyDescent="0.25">
      <c r="B107" s="310"/>
      <c r="C107" s="58" t="s">
        <v>405</v>
      </c>
      <c r="D107" s="315"/>
      <c r="E107"/>
      <c r="M107" s="310"/>
      <c r="N107" s="58" t="s">
        <v>405</v>
      </c>
      <c r="O107" s="315"/>
      <c r="P107"/>
      <c r="X107" s="310"/>
      <c r="Y107" s="58" t="s">
        <v>405</v>
      </c>
      <c r="Z107" s="315"/>
      <c r="AA107"/>
      <c r="AI107" s="310"/>
      <c r="AJ107" s="58" t="s">
        <v>405</v>
      </c>
      <c r="AK107" s="315"/>
      <c r="AL107"/>
      <c r="AT107" s="310"/>
      <c r="AU107" s="58" t="s">
        <v>405</v>
      </c>
      <c r="AV107" s="315"/>
      <c r="AW107"/>
      <c r="BE107" s="310"/>
      <c r="BF107" s="58" t="s">
        <v>405</v>
      </c>
      <c r="BG107" s="315"/>
      <c r="BH107"/>
      <c r="BP107" s="310"/>
      <c r="BQ107" s="58" t="s">
        <v>405</v>
      </c>
      <c r="BR107" s="315"/>
      <c r="BS107"/>
      <c r="CA107" s="310"/>
      <c r="CB107" s="58" t="s">
        <v>405</v>
      </c>
      <c r="CC107" s="315"/>
      <c r="CD107"/>
      <c r="CL107" s="310"/>
      <c r="CM107" s="58" t="s">
        <v>405</v>
      </c>
      <c r="CN107" s="315"/>
      <c r="CO107"/>
      <c r="CW107" s="310"/>
      <c r="CX107" s="58" t="s">
        <v>405</v>
      </c>
      <c r="CY107" s="315"/>
      <c r="CZ107"/>
      <c r="DH107" s="310"/>
      <c r="DI107" s="58" t="s">
        <v>405</v>
      </c>
      <c r="DJ107" s="315"/>
      <c r="DK107"/>
      <c r="DS107" s="310"/>
      <c r="DT107" s="58" t="s">
        <v>405</v>
      </c>
      <c r="DU107" s="315"/>
      <c r="DV107"/>
      <c r="ED107" s="310"/>
      <c r="EE107" s="58" t="s">
        <v>405</v>
      </c>
      <c r="EF107" s="315"/>
      <c r="EG107"/>
      <c r="EO107" s="310"/>
      <c r="EP107" s="58" t="s">
        <v>405</v>
      </c>
      <c r="EQ107" s="315"/>
      <c r="ER107"/>
      <c r="EZ107" s="310"/>
      <c r="FA107" s="58" t="s">
        <v>405</v>
      </c>
      <c r="FB107" s="315"/>
      <c r="FC107"/>
      <c r="FK107" s="310"/>
      <c r="FL107" s="58" t="s">
        <v>405</v>
      </c>
      <c r="FM107" s="315"/>
      <c r="FN107"/>
      <c r="FV107" s="310"/>
      <c r="FW107" s="58" t="s">
        <v>405</v>
      </c>
      <c r="FX107" s="315"/>
      <c r="FY107"/>
      <c r="GG107" s="310"/>
      <c r="GH107" s="58" t="s">
        <v>405</v>
      </c>
      <c r="GI107" s="315"/>
      <c r="GJ107"/>
      <c r="GR107" s="310"/>
      <c r="GS107" s="58" t="s">
        <v>405</v>
      </c>
      <c r="GT107" s="315"/>
      <c r="GU107"/>
      <c r="HC107" s="310"/>
      <c r="HD107" s="58" t="s">
        <v>405</v>
      </c>
      <c r="HE107" s="315"/>
      <c r="HF107"/>
    </row>
    <row r="108" spans="2:214" x14ac:dyDescent="0.25">
      <c r="B108" s="311"/>
      <c r="C108" s="130" t="s">
        <v>406</v>
      </c>
      <c r="D108" s="315"/>
      <c r="E108"/>
      <c r="M108" s="311"/>
      <c r="N108" s="130" t="s">
        <v>406</v>
      </c>
      <c r="O108" s="315"/>
      <c r="P108"/>
      <c r="X108" s="311"/>
      <c r="Y108" s="130" t="s">
        <v>406</v>
      </c>
      <c r="Z108" s="315"/>
      <c r="AA108"/>
      <c r="AI108" s="311"/>
      <c r="AJ108" s="130" t="s">
        <v>406</v>
      </c>
      <c r="AK108" s="315"/>
      <c r="AL108"/>
      <c r="AT108" s="311"/>
      <c r="AU108" s="130" t="s">
        <v>406</v>
      </c>
      <c r="AV108" s="315"/>
      <c r="AW108"/>
      <c r="BE108" s="311"/>
      <c r="BF108" s="130" t="s">
        <v>406</v>
      </c>
      <c r="BG108" s="315"/>
      <c r="BH108"/>
      <c r="BP108" s="311"/>
      <c r="BQ108" s="130" t="s">
        <v>406</v>
      </c>
      <c r="BR108" s="315"/>
      <c r="BS108"/>
      <c r="CA108" s="311"/>
      <c r="CB108" s="130" t="s">
        <v>406</v>
      </c>
      <c r="CC108" s="315"/>
      <c r="CD108"/>
      <c r="CL108" s="311"/>
      <c r="CM108" s="130" t="s">
        <v>406</v>
      </c>
      <c r="CN108" s="315"/>
      <c r="CO108"/>
      <c r="CW108" s="311"/>
      <c r="CX108" s="130" t="s">
        <v>406</v>
      </c>
      <c r="CY108" s="315"/>
      <c r="CZ108"/>
      <c r="DH108" s="311"/>
      <c r="DI108" s="130" t="s">
        <v>406</v>
      </c>
      <c r="DJ108" s="315"/>
      <c r="DK108"/>
      <c r="DS108" s="311"/>
      <c r="DT108" s="130" t="s">
        <v>406</v>
      </c>
      <c r="DU108" s="315"/>
      <c r="DV108"/>
      <c r="ED108" s="311"/>
      <c r="EE108" s="130" t="s">
        <v>406</v>
      </c>
      <c r="EF108" s="315"/>
      <c r="EG108"/>
      <c r="EO108" s="311"/>
      <c r="EP108" s="130" t="s">
        <v>406</v>
      </c>
      <c r="EQ108" s="315"/>
      <c r="ER108"/>
      <c r="EZ108" s="311"/>
      <c r="FA108" s="130" t="s">
        <v>406</v>
      </c>
      <c r="FB108" s="315"/>
      <c r="FC108"/>
      <c r="FK108" s="311"/>
      <c r="FL108" s="130" t="s">
        <v>406</v>
      </c>
      <c r="FM108" s="315"/>
      <c r="FN108"/>
      <c r="FV108" s="311"/>
      <c r="FW108" s="130" t="s">
        <v>406</v>
      </c>
      <c r="FX108" s="315"/>
      <c r="FY108"/>
      <c r="GG108" s="311"/>
      <c r="GH108" s="130" t="s">
        <v>406</v>
      </c>
      <c r="GI108" s="315"/>
      <c r="GJ108"/>
      <c r="GR108" s="311"/>
      <c r="GS108" s="130" t="s">
        <v>406</v>
      </c>
      <c r="GT108" s="315"/>
      <c r="GU108"/>
      <c r="HC108" s="311"/>
      <c r="HD108" s="130" t="s">
        <v>406</v>
      </c>
      <c r="HE108" s="315"/>
      <c r="HF108"/>
    </row>
    <row r="109" spans="2:214" x14ac:dyDescent="0.25">
      <c r="B109" s="309" t="s">
        <v>52</v>
      </c>
      <c r="C109" s="131" t="s">
        <v>407</v>
      </c>
      <c r="D109" s="315"/>
      <c r="E109"/>
      <c r="M109" s="309" t="s">
        <v>52</v>
      </c>
      <c r="N109" s="131" t="s">
        <v>407</v>
      </c>
      <c r="O109" s="315"/>
      <c r="P109"/>
      <c r="X109" s="309" t="s">
        <v>52</v>
      </c>
      <c r="Y109" s="131" t="s">
        <v>407</v>
      </c>
      <c r="Z109" s="315"/>
      <c r="AA109"/>
      <c r="AI109" s="309" t="s">
        <v>52</v>
      </c>
      <c r="AJ109" s="131" t="s">
        <v>407</v>
      </c>
      <c r="AK109" s="315"/>
      <c r="AL109"/>
      <c r="AT109" s="309" t="s">
        <v>52</v>
      </c>
      <c r="AU109" s="131" t="s">
        <v>407</v>
      </c>
      <c r="AV109" s="315"/>
      <c r="AW109"/>
      <c r="BE109" s="309" t="s">
        <v>52</v>
      </c>
      <c r="BF109" s="131" t="s">
        <v>407</v>
      </c>
      <c r="BG109" s="315"/>
      <c r="BH109"/>
      <c r="BP109" s="309" t="s">
        <v>52</v>
      </c>
      <c r="BQ109" s="131" t="s">
        <v>407</v>
      </c>
      <c r="BR109" s="315"/>
      <c r="BS109"/>
      <c r="CA109" s="309" t="s">
        <v>52</v>
      </c>
      <c r="CB109" s="131" t="s">
        <v>407</v>
      </c>
      <c r="CC109" s="315"/>
      <c r="CD109"/>
      <c r="CL109" s="309" t="s">
        <v>52</v>
      </c>
      <c r="CM109" s="131" t="s">
        <v>407</v>
      </c>
      <c r="CN109" s="315"/>
      <c r="CO109"/>
      <c r="CW109" s="309" t="s">
        <v>52</v>
      </c>
      <c r="CX109" s="131" t="s">
        <v>407</v>
      </c>
      <c r="CY109" s="315"/>
      <c r="CZ109"/>
      <c r="DH109" s="309" t="s">
        <v>52</v>
      </c>
      <c r="DI109" s="131" t="s">
        <v>407</v>
      </c>
      <c r="DJ109" s="315"/>
      <c r="DK109"/>
      <c r="DS109" s="309" t="s">
        <v>52</v>
      </c>
      <c r="DT109" s="131" t="s">
        <v>407</v>
      </c>
      <c r="DU109" s="315"/>
      <c r="DV109"/>
      <c r="ED109" s="309" t="s">
        <v>52</v>
      </c>
      <c r="EE109" s="131" t="s">
        <v>407</v>
      </c>
      <c r="EF109" s="315"/>
      <c r="EG109"/>
      <c r="EO109" s="309" t="s">
        <v>52</v>
      </c>
      <c r="EP109" s="131" t="s">
        <v>407</v>
      </c>
      <c r="EQ109" s="315"/>
      <c r="ER109"/>
      <c r="EZ109" s="309" t="s">
        <v>52</v>
      </c>
      <c r="FA109" s="131" t="s">
        <v>407</v>
      </c>
      <c r="FB109" s="315"/>
      <c r="FC109"/>
      <c r="FK109" s="309" t="s">
        <v>52</v>
      </c>
      <c r="FL109" s="131" t="s">
        <v>407</v>
      </c>
      <c r="FM109" s="315"/>
      <c r="FN109"/>
      <c r="FV109" s="309" t="s">
        <v>52</v>
      </c>
      <c r="FW109" s="131" t="s">
        <v>407</v>
      </c>
      <c r="FX109" s="315"/>
      <c r="FY109"/>
      <c r="GG109" s="309" t="s">
        <v>52</v>
      </c>
      <c r="GH109" s="131" t="s">
        <v>407</v>
      </c>
      <c r="GI109" s="315"/>
      <c r="GJ109"/>
      <c r="GR109" s="309" t="s">
        <v>52</v>
      </c>
      <c r="GS109" s="131" t="s">
        <v>407</v>
      </c>
      <c r="GT109" s="315"/>
      <c r="GU109"/>
      <c r="HC109" s="309" t="s">
        <v>52</v>
      </c>
      <c r="HD109" s="131" t="s">
        <v>407</v>
      </c>
      <c r="HE109" s="315"/>
      <c r="HF109"/>
    </row>
    <row r="110" spans="2:214" x14ac:dyDescent="0.25">
      <c r="B110" s="310"/>
      <c r="C110" s="56" t="s">
        <v>408</v>
      </c>
      <c r="D110" s="315"/>
      <c r="E110"/>
      <c r="M110" s="310"/>
      <c r="N110" s="56" t="s">
        <v>408</v>
      </c>
      <c r="O110" s="315"/>
      <c r="P110"/>
      <c r="X110" s="310"/>
      <c r="Y110" s="56" t="s">
        <v>408</v>
      </c>
      <c r="Z110" s="315"/>
      <c r="AA110"/>
      <c r="AI110" s="310"/>
      <c r="AJ110" s="56" t="s">
        <v>408</v>
      </c>
      <c r="AK110" s="315"/>
      <c r="AL110"/>
      <c r="AT110" s="310"/>
      <c r="AU110" s="56" t="s">
        <v>408</v>
      </c>
      <c r="AV110" s="315"/>
      <c r="AW110"/>
      <c r="BE110" s="310"/>
      <c r="BF110" s="56" t="s">
        <v>408</v>
      </c>
      <c r="BG110" s="315"/>
      <c r="BH110"/>
      <c r="BP110" s="310"/>
      <c r="BQ110" s="56" t="s">
        <v>408</v>
      </c>
      <c r="BR110" s="315"/>
      <c r="BS110"/>
      <c r="CA110" s="310"/>
      <c r="CB110" s="56" t="s">
        <v>408</v>
      </c>
      <c r="CC110" s="315"/>
      <c r="CD110"/>
      <c r="CL110" s="310"/>
      <c r="CM110" s="56" t="s">
        <v>408</v>
      </c>
      <c r="CN110" s="315"/>
      <c r="CO110"/>
      <c r="CW110" s="310"/>
      <c r="CX110" s="56" t="s">
        <v>408</v>
      </c>
      <c r="CY110" s="315"/>
      <c r="CZ110"/>
      <c r="DH110" s="310"/>
      <c r="DI110" s="56" t="s">
        <v>408</v>
      </c>
      <c r="DJ110" s="315"/>
      <c r="DK110"/>
      <c r="DS110" s="310"/>
      <c r="DT110" s="56" t="s">
        <v>408</v>
      </c>
      <c r="DU110" s="315"/>
      <c r="DV110"/>
      <c r="ED110" s="310"/>
      <c r="EE110" s="56" t="s">
        <v>408</v>
      </c>
      <c r="EF110" s="315"/>
      <c r="EG110"/>
      <c r="EO110" s="310"/>
      <c r="EP110" s="56" t="s">
        <v>408</v>
      </c>
      <c r="EQ110" s="315"/>
      <c r="ER110"/>
      <c r="EZ110" s="310"/>
      <c r="FA110" s="56" t="s">
        <v>408</v>
      </c>
      <c r="FB110" s="315"/>
      <c r="FC110"/>
      <c r="FK110" s="310"/>
      <c r="FL110" s="56" t="s">
        <v>408</v>
      </c>
      <c r="FM110" s="315"/>
      <c r="FN110"/>
      <c r="FV110" s="310"/>
      <c r="FW110" s="56" t="s">
        <v>408</v>
      </c>
      <c r="FX110" s="315"/>
      <c r="FY110"/>
      <c r="GG110" s="310"/>
      <c r="GH110" s="56" t="s">
        <v>408</v>
      </c>
      <c r="GI110" s="315"/>
      <c r="GJ110"/>
      <c r="GR110" s="310"/>
      <c r="GS110" s="56" t="s">
        <v>408</v>
      </c>
      <c r="GT110" s="315"/>
      <c r="GU110"/>
      <c r="HC110" s="310"/>
      <c r="HD110" s="56" t="s">
        <v>408</v>
      </c>
      <c r="HE110" s="315"/>
      <c r="HF110"/>
    </row>
    <row r="111" spans="2:214" x14ac:dyDescent="0.25">
      <c r="B111" s="311"/>
      <c r="C111" s="132" t="s">
        <v>409</v>
      </c>
      <c r="D111" s="315"/>
      <c r="E111"/>
      <c r="M111" s="311"/>
      <c r="N111" s="132" t="s">
        <v>409</v>
      </c>
      <c r="O111" s="315"/>
      <c r="P111"/>
      <c r="X111" s="311"/>
      <c r="Y111" s="132" t="s">
        <v>409</v>
      </c>
      <c r="Z111" s="315"/>
      <c r="AA111"/>
      <c r="AI111" s="311"/>
      <c r="AJ111" s="132" t="s">
        <v>409</v>
      </c>
      <c r="AK111" s="315"/>
      <c r="AL111"/>
      <c r="AT111" s="311"/>
      <c r="AU111" s="132" t="s">
        <v>409</v>
      </c>
      <c r="AV111" s="315"/>
      <c r="AW111"/>
      <c r="BE111" s="311"/>
      <c r="BF111" s="132" t="s">
        <v>409</v>
      </c>
      <c r="BG111" s="315"/>
      <c r="BH111"/>
      <c r="BP111" s="311"/>
      <c r="BQ111" s="132" t="s">
        <v>409</v>
      </c>
      <c r="BR111" s="315"/>
      <c r="BS111"/>
      <c r="CA111" s="311"/>
      <c r="CB111" s="132" t="s">
        <v>409</v>
      </c>
      <c r="CC111" s="315"/>
      <c r="CD111"/>
      <c r="CL111" s="311"/>
      <c r="CM111" s="132" t="s">
        <v>409</v>
      </c>
      <c r="CN111" s="315"/>
      <c r="CO111"/>
      <c r="CW111" s="311"/>
      <c r="CX111" s="132" t="s">
        <v>409</v>
      </c>
      <c r="CY111" s="315"/>
      <c r="CZ111"/>
      <c r="DH111" s="311"/>
      <c r="DI111" s="132" t="s">
        <v>409</v>
      </c>
      <c r="DJ111" s="315"/>
      <c r="DK111"/>
      <c r="DS111" s="311"/>
      <c r="DT111" s="132" t="s">
        <v>409</v>
      </c>
      <c r="DU111" s="315"/>
      <c r="DV111"/>
      <c r="ED111" s="311"/>
      <c r="EE111" s="132" t="s">
        <v>409</v>
      </c>
      <c r="EF111" s="315"/>
      <c r="EG111"/>
      <c r="EO111" s="311"/>
      <c r="EP111" s="132" t="s">
        <v>409</v>
      </c>
      <c r="EQ111" s="315"/>
      <c r="ER111"/>
      <c r="EZ111" s="311"/>
      <c r="FA111" s="132" t="s">
        <v>409</v>
      </c>
      <c r="FB111" s="315"/>
      <c r="FC111"/>
      <c r="FK111" s="311"/>
      <c r="FL111" s="132" t="s">
        <v>409</v>
      </c>
      <c r="FM111" s="315"/>
      <c r="FN111"/>
      <c r="FV111" s="311"/>
      <c r="FW111" s="132" t="s">
        <v>409</v>
      </c>
      <c r="FX111" s="315"/>
      <c r="FY111"/>
      <c r="GG111" s="311"/>
      <c r="GH111" s="132" t="s">
        <v>409</v>
      </c>
      <c r="GI111" s="315"/>
      <c r="GJ111"/>
      <c r="GR111" s="311"/>
      <c r="GS111" s="132" t="s">
        <v>409</v>
      </c>
      <c r="GT111" s="315"/>
      <c r="GU111"/>
      <c r="HC111" s="311"/>
      <c r="HD111" s="132" t="s">
        <v>409</v>
      </c>
      <c r="HE111" s="315"/>
      <c r="HF111"/>
    </row>
    <row r="112" spans="2:214" x14ac:dyDescent="0.25">
      <c r="B112" s="312" t="s">
        <v>401</v>
      </c>
      <c r="C112" s="58" t="s">
        <v>410</v>
      </c>
      <c r="D112" s="315"/>
      <c r="E112"/>
      <c r="M112" s="312" t="s">
        <v>401</v>
      </c>
      <c r="N112" s="58" t="s">
        <v>410</v>
      </c>
      <c r="O112" s="315"/>
      <c r="P112"/>
      <c r="X112" s="312" t="s">
        <v>401</v>
      </c>
      <c r="Y112" s="58" t="s">
        <v>410</v>
      </c>
      <c r="Z112" s="315"/>
      <c r="AA112"/>
      <c r="AI112" s="312" t="s">
        <v>401</v>
      </c>
      <c r="AJ112" s="58" t="s">
        <v>410</v>
      </c>
      <c r="AK112" s="315"/>
      <c r="AL112"/>
      <c r="AT112" s="312" t="s">
        <v>401</v>
      </c>
      <c r="AU112" s="58" t="s">
        <v>410</v>
      </c>
      <c r="AV112" s="315"/>
      <c r="AW112"/>
      <c r="BE112" s="312" t="s">
        <v>401</v>
      </c>
      <c r="BF112" s="58" t="s">
        <v>410</v>
      </c>
      <c r="BG112" s="315"/>
      <c r="BH112"/>
      <c r="BP112" s="312" t="s">
        <v>401</v>
      </c>
      <c r="BQ112" s="58" t="s">
        <v>410</v>
      </c>
      <c r="BR112" s="315"/>
      <c r="BS112"/>
      <c r="CA112" s="312" t="s">
        <v>401</v>
      </c>
      <c r="CB112" s="58" t="s">
        <v>410</v>
      </c>
      <c r="CC112" s="315"/>
      <c r="CD112"/>
      <c r="CL112" s="312" t="s">
        <v>401</v>
      </c>
      <c r="CM112" s="58" t="s">
        <v>410</v>
      </c>
      <c r="CN112" s="315"/>
      <c r="CO112"/>
      <c r="CW112" s="312" t="s">
        <v>401</v>
      </c>
      <c r="CX112" s="58" t="s">
        <v>410</v>
      </c>
      <c r="CY112" s="315"/>
      <c r="CZ112"/>
      <c r="DH112" s="312" t="s">
        <v>401</v>
      </c>
      <c r="DI112" s="58" t="s">
        <v>410</v>
      </c>
      <c r="DJ112" s="315"/>
      <c r="DK112"/>
      <c r="DS112" s="312" t="s">
        <v>401</v>
      </c>
      <c r="DT112" s="58" t="s">
        <v>410</v>
      </c>
      <c r="DU112" s="315"/>
      <c r="DV112"/>
      <c r="ED112" s="312" t="s">
        <v>401</v>
      </c>
      <c r="EE112" s="58" t="s">
        <v>410</v>
      </c>
      <c r="EF112" s="315"/>
      <c r="EG112"/>
      <c r="EO112" s="312" t="s">
        <v>401</v>
      </c>
      <c r="EP112" s="58" t="s">
        <v>410</v>
      </c>
      <c r="EQ112" s="315"/>
      <c r="ER112"/>
      <c r="EZ112" s="312" t="s">
        <v>401</v>
      </c>
      <c r="FA112" s="58" t="s">
        <v>410</v>
      </c>
      <c r="FB112" s="315"/>
      <c r="FC112"/>
      <c r="FK112" s="312" t="s">
        <v>401</v>
      </c>
      <c r="FL112" s="58" t="s">
        <v>410</v>
      </c>
      <c r="FM112" s="315"/>
      <c r="FN112"/>
      <c r="FV112" s="312" t="s">
        <v>401</v>
      </c>
      <c r="FW112" s="58" t="s">
        <v>410</v>
      </c>
      <c r="FX112" s="315"/>
      <c r="FY112"/>
      <c r="GG112" s="312" t="s">
        <v>401</v>
      </c>
      <c r="GH112" s="58" t="s">
        <v>410</v>
      </c>
      <c r="GI112" s="315"/>
      <c r="GJ112"/>
      <c r="GR112" s="312" t="s">
        <v>401</v>
      </c>
      <c r="GS112" s="58" t="s">
        <v>410</v>
      </c>
      <c r="GT112" s="315"/>
      <c r="GU112"/>
      <c r="HC112" s="312" t="s">
        <v>401</v>
      </c>
      <c r="HD112" s="58" t="s">
        <v>410</v>
      </c>
      <c r="HE112" s="315"/>
      <c r="HF112"/>
    </row>
    <row r="113" spans="2:214" x14ac:dyDescent="0.25">
      <c r="B113" s="312"/>
      <c r="C113" s="133" t="s">
        <v>411</v>
      </c>
      <c r="D113" s="315"/>
      <c r="E113"/>
      <c r="M113" s="312"/>
      <c r="N113" s="133" t="s">
        <v>411</v>
      </c>
      <c r="O113" s="315"/>
      <c r="P113"/>
      <c r="X113" s="312"/>
      <c r="Y113" s="133" t="s">
        <v>411</v>
      </c>
      <c r="Z113" s="315"/>
      <c r="AA113"/>
      <c r="AI113" s="312"/>
      <c r="AJ113" s="133" t="s">
        <v>411</v>
      </c>
      <c r="AK113" s="315"/>
      <c r="AL113"/>
      <c r="AT113" s="312"/>
      <c r="AU113" s="133" t="s">
        <v>411</v>
      </c>
      <c r="AV113" s="315"/>
      <c r="AW113"/>
      <c r="BE113" s="312"/>
      <c r="BF113" s="133" t="s">
        <v>411</v>
      </c>
      <c r="BG113" s="315"/>
      <c r="BH113"/>
      <c r="BP113" s="312"/>
      <c r="BQ113" s="133" t="s">
        <v>411</v>
      </c>
      <c r="BR113" s="315"/>
      <c r="BS113"/>
      <c r="CA113" s="312"/>
      <c r="CB113" s="133" t="s">
        <v>411</v>
      </c>
      <c r="CC113" s="315"/>
      <c r="CD113"/>
      <c r="CL113" s="312"/>
      <c r="CM113" s="133" t="s">
        <v>411</v>
      </c>
      <c r="CN113" s="315"/>
      <c r="CO113"/>
      <c r="CW113" s="312"/>
      <c r="CX113" s="133" t="s">
        <v>411</v>
      </c>
      <c r="CY113" s="315"/>
      <c r="CZ113"/>
      <c r="DH113" s="312"/>
      <c r="DI113" s="133" t="s">
        <v>411</v>
      </c>
      <c r="DJ113" s="315"/>
      <c r="DK113"/>
      <c r="DS113" s="312"/>
      <c r="DT113" s="133" t="s">
        <v>411</v>
      </c>
      <c r="DU113" s="315"/>
      <c r="DV113"/>
      <c r="ED113" s="312"/>
      <c r="EE113" s="133" t="s">
        <v>411</v>
      </c>
      <c r="EF113" s="315"/>
      <c r="EG113"/>
      <c r="EO113" s="312"/>
      <c r="EP113" s="133" t="s">
        <v>411</v>
      </c>
      <c r="EQ113" s="315"/>
      <c r="ER113"/>
      <c r="EZ113" s="312"/>
      <c r="FA113" s="133" t="s">
        <v>411</v>
      </c>
      <c r="FB113" s="315"/>
      <c r="FC113"/>
      <c r="FK113" s="312"/>
      <c r="FL113" s="133" t="s">
        <v>411</v>
      </c>
      <c r="FM113" s="315"/>
      <c r="FN113"/>
      <c r="FV113" s="312"/>
      <c r="FW113" s="133" t="s">
        <v>411</v>
      </c>
      <c r="FX113" s="315"/>
      <c r="FY113"/>
      <c r="GG113" s="312"/>
      <c r="GH113" s="133" t="s">
        <v>411</v>
      </c>
      <c r="GI113" s="315"/>
      <c r="GJ113"/>
      <c r="GR113" s="312"/>
      <c r="GS113" s="133" t="s">
        <v>411</v>
      </c>
      <c r="GT113" s="315"/>
      <c r="GU113"/>
      <c r="HC113" s="312"/>
      <c r="HD113" s="133" t="s">
        <v>411</v>
      </c>
      <c r="HE113" s="315"/>
      <c r="HF113"/>
    </row>
    <row r="114" spans="2:214" ht="15.75" thickBot="1" x14ac:dyDescent="0.3">
      <c r="B114" s="313"/>
      <c r="C114" s="6" t="s">
        <v>412</v>
      </c>
      <c r="D114" s="316"/>
      <c r="E114"/>
      <c r="M114" s="313"/>
      <c r="N114" s="6" t="s">
        <v>412</v>
      </c>
      <c r="O114" s="316"/>
      <c r="P114"/>
      <c r="X114" s="313"/>
      <c r="Y114" s="6" t="s">
        <v>412</v>
      </c>
      <c r="Z114" s="316"/>
      <c r="AA114"/>
      <c r="AI114" s="313"/>
      <c r="AJ114" s="6" t="s">
        <v>412</v>
      </c>
      <c r="AK114" s="316"/>
      <c r="AL114"/>
      <c r="AT114" s="313"/>
      <c r="AU114" s="6" t="s">
        <v>412</v>
      </c>
      <c r="AV114" s="316"/>
      <c r="AW114"/>
      <c r="BE114" s="313"/>
      <c r="BF114" s="6" t="s">
        <v>412</v>
      </c>
      <c r="BG114" s="316"/>
      <c r="BH114"/>
      <c r="BP114" s="313"/>
      <c r="BQ114" s="6" t="s">
        <v>412</v>
      </c>
      <c r="BR114" s="316"/>
      <c r="BS114"/>
      <c r="CA114" s="313"/>
      <c r="CB114" s="6" t="s">
        <v>412</v>
      </c>
      <c r="CC114" s="316"/>
      <c r="CD114"/>
      <c r="CL114" s="313"/>
      <c r="CM114" s="6" t="s">
        <v>412</v>
      </c>
      <c r="CN114" s="316"/>
      <c r="CO114"/>
      <c r="CW114" s="313"/>
      <c r="CX114" s="6" t="s">
        <v>412</v>
      </c>
      <c r="CY114" s="316"/>
      <c r="CZ114"/>
      <c r="DH114" s="313"/>
      <c r="DI114" s="6" t="s">
        <v>412</v>
      </c>
      <c r="DJ114" s="316"/>
      <c r="DK114"/>
      <c r="DS114" s="313"/>
      <c r="DT114" s="6" t="s">
        <v>412</v>
      </c>
      <c r="DU114" s="316"/>
      <c r="DV114"/>
      <c r="ED114" s="313"/>
      <c r="EE114" s="6" t="s">
        <v>412</v>
      </c>
      <c r="EF114" s="316"/>
      <c r="EG114"/>
      <c r="EO114" s="313"/>
      <c r="EP114" s="6" t="s">
        <v>412</v>
      </c>
      <c r="EQ114" s="316"/>
      <c r="ER114"/>
      <c r="EZ114" s="313"/>
      <c r="FA114" s="6" t="s">
        <v>412</v>
      </c>
      <c r="FB114" s="316"/>
      <c r="FC114"/>
      <c r="FK114" s="313"/>
      <c r="FL114" s="6" t="s">
        <v>412</v>
      </c>
      <c r="FM114" s="316"/>
      <c r="FN114"/>
      <c r="FV114" s="313"/>
      <c r="FW114" s="6" t="s">
        <v>412</v>
      </c>
      <c r="FX114" s="316"/>
      <c r="FY114"/>
      <c r="GG114" s="313"/>
      <c r="GH114" s="6" t="s">
        <v>412</v>
      </c>
      <c r="GI114" s="316"/>
      <c r="GJ114"/>
      <c r="GR114" s="313"/>
      <c r="GS114" s="6" t="s">
        <v>412</v>
      </c>
      <c r="GT114" s="316"/>
      <c r="GU114"/>
      <c r="HC114" s="313"/>
      <c r="HD114" s="6" t="s">
        <v>412</v>
      </c>
      <c r="HE114" s="316"/>
      <c r="HF114"/>
    </row>
    <row r="116" spans="2:214" ht="15.75" thickBot="1" x14ac:dyDescent="0.3"/>
    <row r="117" spans="2:214" ht="15.75" thickBot="1" x14ac:dyDescent="0.3">
      <c r="B117" s="18" t="s">
        <v>353</v>
      </c>
      <c r="C117" s="3" t="s">
        <v>481</v>
      </c>
      <c r="D117" s="21"/>
      <c r="E117" s="21"/>
      <c r="M117" s="18" t="s">
        <v>353</v>
      </c>
      <c r="N117" s="3" t="s">
        <v>481</v>
      </c>
      <c r="O117" s="21"/>
      <c r="P117" s="21"/>
      <c r="X117" s="18" t="s">
        <v>353</v>
      </c>
      <c r="Y117" s="3" t="s">
        <v>481</v>
      </c>
      <c r="Z117" s="21"/>
      <c r="AA117" s="21"/>
      <c r="AI117" s="18" t="s">
        <v>353</v>
      </c>
      <c r="AJ117" s="3" t="s">
        <v>481</v>
      </c>
      <c r="AK117" s="21"/>
      <c r="AL117" s="21"/>
      <c r="AT117" s="18" t="s">
        <v>353</v>
      </c>
      <c r="AU117" s="3" t="s">
        <v>481</v>
      </c>
      <c r="AV117" s="21"/>
      <c r="AW117" s="21"/>
      <c r="BE117" s="18" t="s">
        <v>353</v>
      </c>
      <c r="BF117" s="3" t="s">
        <v>481</v>
      </c>
      <c r="BG117" s="21"/>
      <c r="BH117" s="21"/>
      <c r="BP117" s="18" t="s">
        <v>353</v>
      </c>
      <c r="BQ117" s="3" t="s">
        <v>481</v>
      </c>
      <c r="BR117" s="21"/>
      <c r="BS117" s="21"/>
      <c r="CA117" s="18" t="s">
        <v>353</v>
      </c>
      <c r="CB117" s="3" t="s">
        <v>481</v>
      </c>
      <c r="CC117" s="21"/>
      <c r="CD117" s="21"/>
      <c r="CL117" s="18" t="s">
        <v>353</v>
      </c>
      <c r="CM117" s="3" t="s">
        <v>481</v>
      </c>
      <c r="CN117" s="21"/>
      <c r="CO117" s="21"/>
      <c r="CW117" s="18" t="s">
        <v>353</v>
      </c>
      <c r="CX117" s="3" t="s">
        <v>481</v>
      </c>
      <c r="CY117" s="21"/>
      <c r="CZ117" s="21"/>
      <c r="DH117" s="18" t="s">
        <v>353</v>
      </c>
      <c r="DI117" s="3" t="s">
        <v>481</v>
      </c>
      <c r="DJ117" s="21"/>
      <c r="DK117" s="21"/>
      <c r="DS117" s="18" t="s">
        <v>353</v>
      </c>
      <c r="DT117" s="3" t="s">
        <v>481</v>
      </c>
      <c r="DU117" s="21"/>
      <c r="DV117" s="21"/>
      <c r="ED117" s="18" t="s">
        <v>353</v>
      </c>
      <c r="EE117" s="3" t="s">
        <v>481</v>
      </c>
      <c r="EF117" s="21"/>
      <c r="EG117" s="21"/>
      <c r="EO117" s="18" t="s">
        <v>353</v>
      </c>
      <c r="EP117" s="3" t="s">
        <v>481</v>
      </c>
      <c r="EQ117" s="21"/>
      <c r="ER117" s="21"/>
      <c r="EZ117" s="18" t="s">
        <v>353</v>
      </c>
      <c r="FA117" s="3" t="s">
        <v>481</v>
      </c>
      <c r="FB117" s="21"/>
      <c r="FC117" s="21"/>
      <c r="FK117" s="18" t="s">
        <v>353</v>
      </c>
      <c r="FL117" s="3" t="s">
        <v>481</v>
      </c>
      <c r="FM117" s="21"/>
      <c r="FN117" s="21"/>
      <c r="FV117" s="18" t="s">
        <v>353</v>
      </c>
      <c r="FW117" s="3" t="s">
        <v>481</v>
      </c>
      <c r="FX117" s="21"/>
      <c r="FY117" s="21"/>
      <c r="GG117" s="18" t="s">
        <v>353</v>
      </c>
      <c r="GH117" s="3" t="s">
        <v>481</v>
      </c>
      <c r="GI117" s="21"/>
      <c r="GJ117" s="21"/>
      <c r="GR117" s="18" t="s">
        <v>353</v>
      </c>
      <c r="GS117" s="3" t="s">
        <v>481</v>
      </c>
      <c r="GT117" s="21"/>
      <c r="GU117" s="21"/>
      <c r="HC117" s="18" t="s">
        <v>353</v>
      </c>
      <c r="HD117" s="3" t="s">
        <v>481</v>
      </c>
      <c r="HE117" s="21"/>
      <c r="HF117" s="21"/>
    </row>
    <row r="118" spans="2:214" ht="15.75" thickBot="1" x14ac:dyDescent="0.3">
      <c r="B118" s="110">
        <f>+B87+1</f>
        <v>4</v>
      </c>
      <c r="C118" s="111"/>
      <c r="D118"/>
      <c r="E118"/>
      <c r="M118" s="110">
        <f>+M87+1</f>
        <v>4</v>
      </c>
      <c r="N118" s="111"/>
      <c r="O118"/>
      <c r="P118"/>
      <c r="X118" s="110">
        <f>+X87+1</f>
        <v>4</v>
      </c>
      <c r="Y118" s="111"/>
      <c r="Z118"/>
      <c r="AA118"/>
      <c r="AI118" s="110">
        <f>+AI87+1</f>
        <v>4</v>
      </c>
      <c r="AJ118" s="111"/>
      <c r="AK118"/>
      <c r="AL118"/>
      <c r="AT118" s="110">
        <f>+AT87+1</f>
        <v>4</v>
      </c>
      <c r="AU118" s="111"/>
      <c r="AV118"/>
      <c r="AW118"/>
      <c r="BE118" s="110">
        <f>+BE87+1</f>
        <v>4</v>
      </c>
      <c r="BF118" s="111"/>
      <c r="BG118"/>
      <c r="BH118"/>
      <c r="BP118" s="110">
        <f>+BP87+1</f>
        <v>4</v>
      </c>
      <c r="BQ118" s="111"/>
      <c r="BR118"/>
      <c r="BS118"/>
      <c r="CA118" s="110">
        <f>+CA87+1</f>
        <v>4</v>
      </c>
      <c r="CB118" s="111"/>
      <c r="CC118"/>
      <c r="CD118"/>
      <c r="CL118" s="110">
        <f>+CL87+1</f>
        <v>4</v>
      </c>
      <c r="CM118" s="111"/>
      <c r="CN118"/>
      <c r="CO118"/>
      <c r="CW118" s="110">
        <f>+CW87+1</f>
        <v>4</v>
      </c>
      <c r="CX118" s="111"/>
      <c r="CY118"/>
      <c r="CZ118"/>
      <c r="DH118" s="110">
        <f>+DH87+1</f>
        <v>4</v>
      </c>
      <c r="DI118" s="111"/>
      <c r="DJ118"/>
      <c r="DK118"/>
      <c r="DS118" s="110">
        <f>+DS87+1</f>
        <v>4</v>
      </c>
      <c r="DT118" s="111"/>
      <c r="DU118"/>
      <c r="DV118"/>
      <c r="ED118" s="110">
        <f>+ED87+1</f>
        <v>4</v>
      </c>
      <c r="EE118" s="111"/>
      <c r="EF118"/>
      <c r="EG118"/>
      <c r="EO118" s="110">
        <f>+EO87+1</f>
        <v>4</v>
      </c>
      <c r="EP118" s="111"/>
      <c r="EQ118"/>
      <c r="ER118"/>
      <c r="EZ118" s="110">
        <f>+EZ87+1</f>
        <v>4</v>
      </c>
      <c r="FA118" s="111"/>
      <c r="FB118"/>
      <c r="FC118"/>
      <c r="FK118" s="110">
        <f>+FK87+1</f>
        <v>4</v>
      </c>
      <c r="FL118" s="111"/>
      <c r="FM118"/>
      <c r="FN118"/>
      <c r="FV118" s="110">
        <f>+FV87+1</f>
        <v>4</v>
      </c>
      <c r="FW118" s="111"/>
      <c r="FX118"/>
      <c r="FY118"/>
      <c r="GG118" s="110">
        <f>+GG87+1</f>
        <v>4</v>
      </c>
      <c r="GH118" s="111"/>
      <c r="GI118"/>
      <c r="GJ118"/>
      <c r="GR118" s="110">
        <f>+GR87+1</f>
        <v>4</v>
      </c>
      <c r="GS118" s="111"/>
      <c r="GT118"/>
      <c r="GU118"/>
      <c r="HC118" s="110">
        <f>+HC87+1</f>
        <v>4</v>
      </c>
      <c r="HD118" s="111"/>
      <c r="HE118"/>
      <c r="HF118"/>
    </row>
    <row r="119" spans="2:214" ht="15.75" thickBot="1" x14ac:dyDescent="0.3">
      <c r="B119" s="166"/>
      <c r="C119" s="167"/>
      <c r="D119"/>
      <c r="E119"/>
      <c r="M119" s="166"/>
      <c r="N119" s="167"/>
      <c r="O119"/>
      <c r="P119"/>
      <c r="X119" s="166"/>
      <c r="Y119" s="167"/>
      <c r="Z119"/>
      <c r="AA119"/>
      <c r="AI119" s="166"/>
      <c r="AJ119" s="167"/>
      <c r="AK119"/>
      <c r="AL119"/>
      <c r="AT119" s="166"/>
      <c r="AU119" s="167"/>
      <c r="AV119"/>
      <c r="AW119"/>
      <c r="BE119" s="166"/>
      <c r="BF119" s="167"/>
      <c r="BG119"/>
      <c r="BH119"/>
      <c r="BP119" s="166"/>
      <c r="BQ119" s="167"/>
      <c r="BR119"/>
      <c r="BS119"/>
      <c r="CA119" s="166"/>
      <c r="CB119" s="167"/>
      <c r="CC119"/>
      <c r="CD119"/>
      <c r="CL119" s="166"/>
      <c r="CM119" s="167"/>
      <c r="CN119"/>
      <c r="CO119"/>
      <c r="CW119" s="166"/>
      <c r="CX119" s="167"/>
      <c r="CY119"/>
      <c r="CZ119"/>
      <c r="DH119" s="166"/>
      <c r="DI119" s="167"/>
      <c r="DJ119"/>
      <c r="DK119"/>
      <c r="DS119" s="166"/>
      <c r="DT119" s="167"/>
      <c r="DU119"/>
      <c r="DV119"/>
      <c r="ED119" s="166"/>
      <c r="EE119" s="167"/>
      <c r="EF119"/>
      <c r="EG119"/>
      <c r="EO119" s="166"/>
      <c r="EP119" s="167"/>
      <c r="EQ119"/>
      <c r="ER119"/>
      <c r="EZ119" s="166"/>
      <c r="FA119" s="167"/>
      <c r="FB119"/>
      <c r="FC119"/>
      <c r="FK119" s="166"/>
      <c r="FL119" s="167"/>
      <c r="FM119"/>
      <c r="FN119"/>
      <c r="FV119" s="166"/>
      <c r="FW119" s="167"/>
      <c r="FX119"/>
      <c r="FY119"/>
      <c r="GG119" s="166"/>
      <c r="GH119" s="167"/>
      <c r="GI119"/>
      <c r="GJ119"/>
      <c r="GR119" s="166"/>
      <c r="GS119" s="167"/>
      <c r="GT119"/>
      <c r="GU119"/>
      <c r="HC119" s="166"/>
      <c r="HD119" s="167"/>
      <c r="HE119"/>
      <c r="HF119"/>
    </row>
    <row r="120" spans="2:214" ht="15.75" thickBot="1" x14ac:dyDescent="0.3">
      <c r="B120" s="18" t="s">
        <v>370</v>
      </c>
      <c r="C120" s="18" t="s">
        <v>371</v>
      </c>
      <c r="D120" s="18" t="s">
        <v>372</v>
      </c>
      <c r="E120" s="18" t="s">
        <v>6</v>
      </c>
      <c r="M120" s="18" t="s">
        <v>370</v>
      </c>
      <c r="N120" s="18" t="s">
        <v>371</v>
      </c>
      <c r="O120" s="18" t="s">
        <v>372</v>
      </c>
      <c r="P120" s="18" t="s">
        <v>6</v>
      </c>
      <c r="X120" s="18" t="s">
        <v>370</v>
      </c>
      <c r="Y120" s="18" t="s">
        <v>371</v>
      </c>
      <c r="Z120" s="18" t="s">
        <v>372</v>
      </c>
      <c r="AA120" s="18" t="s">
        <v>6</v>
      </c>
      <c r="AI120" s="18" t="s">
        <v>370</v>
      </c>
      <c r="AJ120" s="18" t="s">
        <v>371</v>
      </c>
      <c r="AK120" s="18" t="s">
        <v>372</v>
      </c>
      <c r="AL120" s="18" t="s">
        <v>6</v>
      </c>
      <c r="AT120" s="18" t="s">
        <v>370</v>
      </c>
      <c r="AU120" s="18" t="s">
        <v>371</v>
      </c>
      <c r="AV120" s="18" t="s">
        <v>372</v>
      </c>
      <c r="AW120" s="18" t="s">
        <v>6</v>
      </c>
      <c r="BE120" s="18" t="s">
        <v>370</v>
      </c>
      <c r="BF120" s="18" t="s">
        <v>371</v>
      </c>
      <c r="BG120" s="18" t="s">
        <v>372</v>
      </c>
      <c r="BH120" s="18" t="s">
        <v>6</v>
      </c>
      <c r="BP120" s="18" t="s">
        <v>370</v>
      </c>
      <c r="BQ120" s="18" t="s">
        <v>371</v>
      </c>
      <c r="BR120" s="18" t="s">
        <v>372</v>
      </c>
      <c r="BS120" s="18" t="s">
        <v>6</v>
      </c>
      <c r="CA120" s="18" t="s">
        <v>370</v>
      </c>
      <c r="CB120" s="18" t="s">
        <v>371</v>
      </c>
      <c r="CC120" s="18" t="s">
        <v>372</v>
      </c>
      <c r="CD120" s="18" t="s">
        <v>6</v>
      </c>
      <c r="CL120" s="18" t="s">
        <v>370</v>
      </c>
      <c r="CM120" s="18" t="s">
        <v>371</v>
      </c>
      <c r="CN120" s="18" t="s">
        <v>372</v>
      </c>
      <c r="CO120" s="18" t="s">
        <v>6</v>
      </c>
      <c r="CW120" s="18" t="s">
        <v>370</v>
      </c>
      <c r="CX120" s="18" t="s">
        <v>371</v>
      </c>
      <c r="CY120" s="18" t="s">
        <v>372</v>
      </c>
      <c r="CZ120" s="18" t="s">
        <v>6</v>
      </c>
      <c r="DH120" s="18" t="s">
        <v>370</v>
      </c>
      <c r="DI120" s="18" t="s">
        <v>371</v>
      </c>
      <c r="DJ120" s="18" t="s">
        <v>372</v>
      </c>
      <c r="DK120" s="18" t="s">
        <v>6</v>
      </c>
      <c r="DS120" s="18" t="s">
        <v>370</v>
      </c>
      <c r="DT120" s="18" t="s">
        <v>371</v>
      </c>
      <c r="DU120" s="18" t="s">
        <v>372</v>
      </c>
      <c r="DV120" s="18" t="s">
        <v>6</v>
      </c>
      <c r="ED120" s="18" t="s">
        <v>370</v>
      </c>
      <c r="EE120" s="18" t="s">
        <v>371</v>
      </c>
      <c r="EF120" s="18" t="s">
        <v>372</v>
      </c>
      <c r="EG120" s="18" t="s">
        <v>6</v>
      </c>
      <c r="EO120" s="18" t="s">
        <v>370</v>
      </c>
      <c r="EP120" s="18" t="s">
        <v>371</v>
      </c>
      <c r="EQ120" s="18" t="s">
        <v>372</v>
      </c>
      <c r="ER120" s="18" t="s">
        <v>6</v>
      </c>
      <c r="EZ120" s="18" t="s">
        <v>370</v>
      </c>
      <c r="FA120" s="18" t="s">
        <v>371</v>
      </c>
      <c r="FB120" s="18" t="s">
        <v>372</v>
      </c>
      <c r="FC120" s="18" t="s">
        <v>6</v>
      </c>
      <c r="FK120" s="18" t="s">
        <v>370</v>
      </c>
      <c r="FL120" s="18" t="s">
        <v>371</v>
      </c>
      <c r="FM120" s="18" t="s">
        <v>372</v>
      </c>
      <c r="FN120" s="18" t="s">
        <v>6</v>
      </c>
      <c r="FV120" s="18" t="s">
        <v>370</v>
      </c>
      <c r="FW120" s="18" t="s">
        <v>371</v>
      </c>
      <c r="FX120" s="18" t="s">
        <v>372</v>
      </c>
      <c r="FY120" s="18" t="s">
        <v>6</v>
      </c>
      <c r="GG120" s="18" t="s">
        <v>370</v>
      </c>
      <c r="GH120" s="18" t="s">
        <v>371</v>
      </c>
      <c r="GI120" s="18" t="s">
        <v>372</v>
      </c>
      <c r="GJ120" s="18" t="s">
        <v>6</v>
      </c>
      <c r="GR120" s="18" t="s">
        <v>370</v>
      </c>
      <c r="GS120" s="18" t="s">
        <v>371</v>
      </c>
      <c r="GT120" s="18" t="s">
        <v>372</v>
      </c>
      <c r="GU120" s="18" t="s">
        <v>6</v>
      </c>
      <c r="HC120" s="18" t="s">
        <v>370</v>
      </c>
      <c r="HD120" s="18" t="s">
        <v>371</v>
      </c>
      <c r="HE120" s="18" t="s">
        <v>372</v>
      </c>
      <c r="HF120" s="18" t="s">
        <v>6</v>
      </c>
    </row>
    <row r="121" spans="2:214" x14ac:dyDescent="0.25">
      <c r="B121" s="318" t="s">
        <v>373</v>
      </c>
      <c r="C121" s="58" t="s">
        <v>374</v>
      </c>
      <c r="D121" s="212"/>
      <c r="E121" s="134" t="str">
        <f>+IF(D121="","",VLOOKUP(D121,Parámetros!$B$100:$C$116,2,0))</f>
        <v/>
      </c>
      <c r="M121" s="318" t="s">
        <v>373</v>
      </c>
      <c r="N121" s="58" t="s">
        <v>374</v>
      </c>
      <c r="O121" s="212"/>
      <c r="P121" s="134" t="str">
        <f>+IF(O121="","",VLOOKUP(O121,Parámetros!$B$100:$C$116,2,0))</f>
        <v/>
      </c>
      <c r="X121" s="318" t="s">
        <v>373</v>
      </c>
      <c r="Y121" s="58" t="s">
        <v>374</v>
      </c>
      <c r="Z121" s="212"/>
      <c r="AA121" s="134" t="str">
        <f>+IF(Z121="","",VLOOKUP(Z121,Parámetros!$B$100:$C$116,2,0))</f>
        <v/>
      </c>
      <c r="AI121" s="318" t="s">
        <v>373</v>
      </c>
      <c r="AJ121" s="58" t="s">
        <v>374</v>
      </c>
      <c r="AK121" s="212"/>
      <c r="AL121" s="134" t="str">
        <f>+IF(AK121="","",VLOOKUP(AK121,Parámetros!$B$100:$C$116,2,0))</f>
        <v/>
      </c>
      <c r="AT121" s="318" t="s">
        <v>373</v>
      </c>
      <c r="AU121" s="58" t="s">
        <v>374</v>
      </c>
      <c r="AV121" s="212"/>
      <c r="AW121" s="134" t="str">
        <f>+IF(AV121="","",VLOOKUP(AV121,Parámetros!$B$100:$C$116,2,0))</f>
        <v/>
      </c>
      <c r="BE121" s="318" t="s">
        <v>373</v>
      </c>
      <c r="BF121" s="58" t="s">
        <v>374</v>
      </c>
      <c r="BG121" s="212"/>
      <c r="BH121" s="134" t="str">
        <f>+IF(BG121="","",VLOOKUP(BG121,Parámetros!$B$100:$C$116,2,0))</f>
        <v/>
      </c>
      <c r="BP121" s="318" t="s">
        <v>373</v>
      </c>
      <c r="BQ121" s="58" t="s">
        <v>374</v>
      </c>
      <c r="BR121" s="212"/>
      <c r="BS121" s="134" t="str">
        <f>+IF(BR121="","",VLOOKUP(BR121,Parámetros!$B$100:$C$116,2,0))</f>
        <v/>
      </c>
      <c r="CA121" s="318" t="s">
        <v>373</v>
      </c>
      <c r="CB121" s="58" t="s">
        <v>374</v>
      </c>
      <c r="CC121" s="212"/>
      <c r="CD121" s="134" t="str">
        <f>+IF(CC121="","",VLOOKUP(CC121,Parámetros!$B$100:$C$116,2,0))</f>
        <v/>
      </c>
      <c r="CL121" s="318" t="s">
        <v>373</v>
      </c>
      <c r="CM121" s="58" t="s">
        <v>374</v>
      </c>
      <c r="CN121" s="212"/>
      <c r="CO121" s="134" t="str">
        <f>+IF(CN121="","",VLOOKUP(CN121,Parámetros!$B$100:$C$116,2,0))</f>
        <v/>
      </c>
      <c r="CW121" s="318" t="s">
        <v>373</v>
      </c>
      <c r="CX121" s="58" t="s">
        <v>374</v>
      </c>
      <c r="CY121" s="212"/>
      <c r="CZ121" s="134" t="str">
        <f>+IF(CY121="","",VLOOKUP(CY121,Parámetros!$B$100:$C$116,2,0))</f>
        <v/>
      </c>
      <c r="DH121" s="318" t="s">
        <v>373</v>
      </c>
      <c r="DI121" s="58" t="s">
        <v>374</v>
      </c>
      <c r="DJ121" s="212"/>
      <c r="DK121" s="134" t="str">
        <f>+IF(DJ121="","",VLOOKUP(DJ121,Parámetros!$B$100:$C$116,2,0))</f>
        <v/>
      </c>
      <c r="DS121" s="318" t="s">
        <v>373</v>
      </c>
      <c r="DT121" s="58" t="s">
        <v>374</v>
      </c>
      <c r="DU121" s="212"/>
      <c r="DV121" s="134" t="str">
        <f>+IF(DU121="","",VLOOKUP(DU121,Parámetros!$B$100:$C$116,2,0))</f>
        <v/>
      </c>
      <c r="ED121" s="318" t="s">
        <v>373</v>
      </c>
      <c r="EE121" s="58" t="s">
        <v>374</v>
      </c>
      <c r="EF121" s="212"/>
      <c r="EG121" s="134" t="str">
        <f>+IF(EF121="","",VLOOKUP(EF121,Parámetros!$B$100:$C$116,2,0))</f>
        <v/>
      </c>
      <c r="EO121" s="318" t="s">
        <v>373</v>
      </c>
      <c r="EP121" s="58" t="s">
        <v>374</v>
      </c>
      <c r="EQ121" s="212"/>
      <c r="ER121" s="134" t="str">
        <f>+IF(EQ121="","",VLOOKUP(EQ121,Parámetros!$B$100:$C$116,2,0))</f>
        <v/>
      </c>
      <c r="EZ121" s="318" t="s">
        <v>373</v>
      </c>
      <c r="FA121" s="58" t="s">
        <v>374</v>
      </c>
      <c r="FB121" s="212"/>
      <c r="FC121" s="134" t="str">
        <f>+IF(FB121="","",VLOOKUP(FB121,Parámetros!$B$100:$C$116,2,0))</f>
        <v/>
      </c>
      <c r="FK121" s="318" t="s">
        <v>373</v>
      </c>
      <c r="FL121" s="58" t="s">
        <v>374</v>
      </c>
      <c r="FM121" s="212"/>
      <c r="FN121" s="134" t="str">
        <f>+IF(FM121="","",VLOOKUP(FM121,Parámetros!$B$100:$C$116,2,0))</f>
        <v/>
      </c>
      <c r="FV121" s="318" t="s">
        <v>373</v>
      </c>
      <c r="FW121" s="58" t="s">
        <v>374</v>
      </c>
      <c r="FX121" s="212"/>
      <c r="FY121" s="134" t="str">
        <f>+IF(FX121="","",VLOOKUP(FX121,Parámetros!$B$100:$C$116,2,0))</f>
        <v/>
      </c>
      <c r="GG121" s="318" t="s">
        <v>373</v>
      </c>
      <c r="GH121" s="58" t="s">
        <v>374</v>
      </c>
      <c r="GI121" s="212"/>
      <c r="GJ121" s="134" t="str">
        <f>+IF(GI121="","",VLOOKUP(GI121,Parámetros!$B$100:$C$116,2,0))</f>
        <v/>
      </c>
      <c r="GR121" s="318" t="s">
        <v>373</v>
      </c>
      <c r="GS121" s="58" t="s">
        <v>374</v>
      </c>
      <c r="GT121" s="212"/>
      <c r="GU121" s="134" t="str">
        <f>+IF(GT121="","",VLOOKUP(GT121,Parámetros!$B$100:$C$116,2,0))</f>
        <v/>
      </c>
      <c r="HC121" s="318" t="s">
        <v>373</v>
      </c>
      <c r="HD121" s="58" t="s">
        <v>374</v>
      </c>
      <c r="HE121" s="212"/>
      <c r="HF121" s="134" t="str">
        <f>+IF(HE121="","",VLOOKUP(HE121,Parámetros!$B$100:$C$116,2,0))</f>
        <v/>
      </c>
    </row>
    <row r="122" spans="2:214" ht="30" x14ac:dyDescent="0.25">
      <c r="B122" s="319"/>
      <c r="C122" s="56" t="s">
        <v>376</v>
      </c>
      <c r="D122" s="213"/>
      <c r="E122" s="134" t="str">
        <f>+IF(D122="","",VLOOKUP(D122,Parámetros!$B$100:$C$116,2,0))</f>
        <v/>
      </c>
      <c r="M122" s="319"/>
      <c r="N122" s="56" t="s">
        <v>376</v>
      </c>
      <c r="O122" s="213"/>
      <c r="P122" s="134" t="str">
        <f>+IF(O122="","",VLOOKUP(O122,Parámetros!$B$100:$C$116,2,0))</f>
        <v/>
      </c>
      <c r="X122" s="319"/>
      <c r="Y122" s="56" t="s">
        <v>376</v>
      </c>
      <c r="Z122" s="213"/>
      <c r="AA122" s="134" t="str">
        <f>+IF(Z122="","",VLOOKUP(Z122,Parámetros!$B$100:$C$116,2,0))</f>
        <v/>
      </c>
      <c r="AI122" s="319"/>
      <c r="AJ122" s="56" t="s">
        <v>376</v>
      </c>
      <c r="AK122" s="213"/>
      <c r="AL122" s="134" t="str">
        <f>+IF(AK122="","",VLOOKUP(AK122,Parámetros!$B$100:$C$116,2,0))</f>
        <v/>
      </c>
      <c r="AT122" s="319"/>
      <c r="AU122" s="56" t="s">
        <v>376</v>
      </c>
      <c r="AV122" s="213"/>
      <c r="AW122" s="134" t="str">
        <f>+IF(AV122="","",VLOOKUP(AV122,Parámetros!$B$100:$C$116,2,0))</f>
        <v/>
      </c>
      <c r="BE122" s="319"/>
      <c r="BF122" s="56" t="s">
        <v>376</v>
      </c>
      <c r="BG122" s="213"/>
      <c r="BH122" s="134" t="str">
        <f>+IF(BG122="","",VLOOKUP(BG122,Parámetros!$B$100:$C$116,2,0))</f>
        <v/>
      </c>
      <c r="BP122" s="319"/>
      <c r="BQ122" s="56" t="s">
        <v>376</v>
      </c>
      <c r="BR122" s="213"/>
      <c r="BS122" s="134" t="str">
        <f>+IF(BR122="","",VLOOKUP(BR122,Parámetros!$B$100:$C$116,2,0))</f>
        <v/>
      </c>
      <c r="CA122" s="319"/>
      <c r="CB122" s="56" t="s">
        <v>376</v>
      </c>
      <c r="CC122" s="213"/>
      <c r="CD122" s="134" t="str">
        <f>+IF(CC122="","",VLOOKUP(CC122,Parámetros!$B$100:$C$116,2,0))</f>
        <v/>
      </c>
      <c r="CL122" s="319"/>
      <c r="CM122" s="56" t="s">
        <v>376</v>
      </c>
      <c r="CN122" s="213"/>
      <c r="CO122" s="134" t="str">
        <f>+IF(CN122="","",VLOOKUP(CN122,Parámetros!$B$100:$C$116,2,0))</f>
        <v/>
      </c>
      <c r="CW122" s="319"/>
      <c r="CX122" s="56" t="s">
        <v>376</v>
      </c>
      <c r="CY122" s="213"/>
      <c r="CZ122" s="134" t="str">
        <f>+IF(CY122="","",VLOOKUP(CY122,Parámetros!$B$100:$C$116,2,0))</f>
        <v/>
      </c>
      <c r="DH122" s="319"/>
      <c r="DI122" s="56" t="s">
        <v>376</v>
      </c>
      <c r="DJ122" s="213"/>
      <c r="DK122" s="134" t="str">
        <f>+IF(DJ122="","",VLOOKUP(DJ122,Parámetros!$B$100:$C$116,2,0))</f>
        <v/>
      </c>
      <c r="DS122" s="319"/>
      <c r="DT122" s="56" t="s">
        <v>376</v>
      </c>
      <c r="DU122" s="213"/>
      <c r="DV122" s="134" t="str">
        <f>+IF(DU122="","",VLOOKUP(DU122,Parámetros!$B$100:$C$116,2,0))</f>
        <v/>
      </c>
      <c r="ED122" s="319"/>
      <c r="EE122" s="56" t="s">
        <v>376</v>
      </c>
      <c r="EF122" s="213"/>
      <c r="EG122" s="134" t="str">
        <f>+IF(EF122="","",VLOOKUP(EF122,Parámetros!$B$100:$C$116,2,0))</f>
        <v/>
      </c>
      <c r="EO122" s="319"/>
      <c r="EP122" s="56" t="s">
        <v>376</v>
      </c>
      <c r="EQ122" s="213"/>
      <c r="ER122" s="134" t="str">
        <f>+IF(EQ122="","",VLOOKUP(EQ122,Parámetros!$B$100:$C$116,2,0))</f>
        <v/>
      </c>
      <c r="EZ122" s="319"/>
      <c r="FA122" s="56" t="s">
        <v>376</v>
      </c>
      <c r="FB122" s="213"/>
      <c r="FC122" s="134" t="str">
        <f>+IF(FB122="","",VLOOKUP(FB122,Parámetros!$B$100:$C$116,2,0))</f>
        <v/>
      </c>
      <c r="FK122" s="319"/>
      <c r="FL122" s="56" t="s">
        <v>376</v>
      </c>
      <c r="FM122" s="213"/>
      <c r="FN122" s="134" t="str">
        <f>+IF(FM122="","",VLOOKUP(FM122,Parámetros!$B$100:$C$116,2,0))</f>
        <v/>
      </c>
      <c r="FV122" s="319"/>
      <c r="FW122" s="56" t="s">
        <v>376</v>
      </c>
      <c r="FX122" s="213"/>
      <c r="FY122" s="134" t="str">
        <f>+IF(FX122="","",VLOOKUP(FX122,Parámetros!$B$100:$C$116,2,0))</f>
        <v/>
      </c>
      <c r="GG122" s="319"/>
      <c r="GH122" s="56" t="s">
        <v>376</v>
      </c>
      <c r="GI122" s="213"/>
      <c r="GJ122" s="134" t="str">
        <f>+IF(GI122="","",VLOOKUP(GI122,Parámetros!$B$100:$C$116,2,0))</f>
        <v/>
      </c>
      <c r="GR122" s="319"/>
      <c r="GS122" s="56" t="s">
        <v>376</v>
      </c>
      <c r="GT122" s="213"/>
      <c r="GU122" s="134" t="str">
        <f>+IF(GT122="","",VLOOKUP(GT122,Parámetros!$B$100:$C$116,2,0))</f>
        <v/>
      </c>
      <c r="HC122" s="319"/>
      <c r="HD122" s="56" t="s">
        <v>376</v>
      </c>
      <c r="HE122" s="213"/>
      <c r="HF122" s="134" t="str">
        <f>+IF(HE122="","",VLOOKUP(HE122,Parámetros!$B$100:$C$116,2,0))</f>
        <v/>
      </c>
    </row>
    <row r="123" spans="2:214" ht="45" x14ac:dyDescent="0.25">
      <c r="B123" s="56" t="s">
        <v>378</v>
      </c>
      <c r="C123" s="56" t="s">
        <v>379</v>
      </c>
      <c r="D123" s="213"/>
      <c r="E123" s="134" t="str">
        <f>+IF(D123="","",VLOOKUP(D123,Parámetros!$B$100:$C$116,2,0))</f>
        <v/>
      </c>
      <c r="M123" s="56" t="s">
        <v>378</v>
      </c>
      <c r="N123" s="56" t="s">
        <v>379</v>
      </c>
      <c r="O123" s="213"/>
      <c r="P123" s="134" t="str">
        <f>+IF(O123="","",VLOOKUP(O123,Parámetros!$B$100:$C$116,2,0))</f>
        <v/>
      </c>
      <c r="X123" s="56" t="s">
        <v>378</v>
      </c>
      <c r="Y123" s="56" t="s">
        <v>379</v>
      </c>
      <c r="Z123" s="213"/>
      <c r="AA123" s="134" t="str">
        <f>+IF(Z123="","",VLOOKUP(Z123,Parámetros!$B$100:$C$116,2,0))</f>
        <v/>
      </c>
      <c r="AI123" s="56" t="s">
        <v>378</v>
      </c>
      <c r="AJ123" s="56" t="s">
        <v>379</v>
      </c>
      <c r="AK123" s="213"/>
      <c r="AL123" s="134" t="str">
        <f>+IF(AK123="","",VLOOKUP(AK123,Parámetros!$B$100:$C$116,2,0))</f>
        <v/>
      </c>
      <c r="AT123" s="56" t="s">
        <v>378</v>
      </c>
      <c r="AU123" s="56" t="s">
        <v>379</v>
      </c>
      <c r="AV123" s="213"/>
      <c r="AW123" s="134" t="str">
        <f>+IF(AV123="","",VLOOKUP(AV123,Parámetros!$B$100:$C$116,2,0))</f>
        <v/>
      </c>
      <c r="BE123" s="56" t="s">
        <v>378</v>
      </c>
      <c r="BF123" s="56" t="s">
        <v>379</v>
      </c>
      <c r="BG123" s="213"/>
      <c r="BH123" s="134" t="str">
        <f>+IF(BG123="","",VLOOKUP(BG123,Parámetros!$B$100:$C$116,2,0))</f>
        <v/>
      </c>
      <c r="BP123" s="56" t="s">
        <v>378</v>
      </c>
      <c r="BQ123" s="56" t="s">
        <v>379</v>
      </c>
      <c r="BR123" s="213"/>
      <c r="BS123" s="134" t="str">
        <f>+IF(BR123="","",VLOOKUP(BR123,Parámetros!$B$100:$C$116,2,0))</f>
        <v/>
      </c>
      <c r="CA123" s="56" t="s">
        <v>378</v>
      </c>
      <c r="CB123" s="56" t="s">
        <v>379</v>
      </c>
      <c r="CC123" s="213"/>
      <c r="CD123" s="134" t="str">
        <f>+IF(CC123="","",VLOOKUP(CC123,Parámetros!$B$100:$C$116,2,0))</f>
        <v/>
      </c>
      <c r="CL123" s="56" t="s">
        <v>378</v>
      </c>
      <c r="CM123" s="56" t="s">
        <v>379</v>
      </c>
      <c r="CN123" s="213"/>
      <c r="CO123" s="134" t="str">
        <f>+IF(CN123="","",VLOOKUP(CN123,Parámetros!$B$100:$C$116,2,0))</f>
        <v/>
      </c>
      <c r="CW123" s="56" t="s">
        <v>378</v>
      </c>
      <c r="CX123" s="56" t="s">
        <v>379</v>
      </c>
      <c r="CY123" s="213"/>
      <c r="CZ123" s="134" t="str">
        <f>+IF(CY123="","",VLOOKUP(CY123,Parámetros!$B$100:$C$116,2,0))</f>
        <v/>
      </c>
      <c r="DH123" s="56" t="s">
        <v>378</v>
      </c>
      <c r="DI123" s="56" t="s">
        <v>379</v>
      </c>
      <c r="DJ123" s="213"/>
      <c r="DK123" s="134" t="str">
        <f>+IF(DJ123="","",VLOOKUP(DJ123,Parámetros!$B$100:$C$116,2,0))</f>
        <v/>
      </c>
      <c r="DS123" s="56" t="s">
        <v>378</v>
      </c>
      <c r="DT123" s="56" t="s">
        <v>379</v>
      </c>
      <c r="DU123" s="213"/>
      <c r="DV123" s="134" t="str">
        <f>+IF(DU123="","",VLOOKUP(DU123,Parámetros!$B$100:$C$116,2,0))</f>
        <v/>
      </c>
      <c r="ED123" s="56" t="s">
        <v>378</v>
      </c>
      <c r="EE123" s="56" t="s">
        <v>379</v>
      </c>
      <c r="EF123" s="213"/>
      <c r="EG123" s="134" t="str">
        <f>+IF(EF123="","",VLOOKUP(EF123,Parámetros!$B$100:$C$116,2,0))</f>
        <v/>
      </c>
      <c r="EO123" s="56" t="s">
        <v>378</v>
      </c>
      <c r="EP123" s="56" t="s">
        <v>379</v>
      </c>
      <c r="EQ123" s="213"/>
      <c r="ER123" s="134" t="str">
        <f>+IF(EQ123="","",VLOOKUP(EQ123,Parámetros!$B$100:$C$116,2,0))</f>
        <v/>
      </c>
      <c r="EZ123" s="56" t="s">
        <v>378</v>
      </c>
      <c r="FA123" s="56" t="s">
        <v>379</v>
      </c>
      <c r="FB123" s="213"/>
      <c r="FC123" s="134" t="str">
        <f>+IF(FB123="","",VLOOKUP(FB123,Parámetros!$B$100:$C$116,2,0))</f>
        <v/>
      </c>
      <c r="FK123" s="56" t="s">
        <v>378</v>
      </c>
      <c r="FL123" s="56" t="s">
        <v>379</v>
      </c>
      <c r="FM123" s="213"/>
      <c r="FN123" s="134" t="str">
        <f>+IF(FM123="","",VLOOKUP(FM123,Parámetros!$B$100:$C$116,2,0))</f>
        <v/>
      </c>
      <c r="FV123" s="56" t="s">
        <v>378</v>
      </c>
      <c r="FW123" s="56" t="s">
        <v>379</v>
      </c>
      <c r="FX123" s="213"/>
      <c r="FY123" s="134" t="str">
        <f>+IF(FX123="","",VLOOKUP(FX123,Parámetros!$B$100:$C$116,2,0))</f>
        <v/>
      </c>
      <c r="GG123" s="56" t="s">
        <v>378</v>
      </c>
      <c r="GH123" s="56" t="s">
        <v>379</v>
      </c>
      <c r="GI123" s="213"/>
      <c r="GJ123" s="134" t="str">
        <f>+IF(GI123="","",VLOOKUP(GI123,Parámetros!$B$100:$C$116,2,0))</f>
        <v/>
      </c>
      <c r="GR123" s="56" t="s">
        <v>378</v>
      </c>
      <c r="GS123" s="56" t="s">
        <v>379</v>
      </c>
      <c r="GT123" s="213"/>
      <c r="GU123" s="134" t="str">
        <f>+IF(GT123="","",VLOOKUP(GT123,Parámetros!$B$100:$C$116,2,0))</f>
        <v/>
      </c>
      <c r="HC123" s="56" t="s">
        <v>378</v>
      </c>
      <c r="HD123" s="56" t="s">
        <v>379</v>
      </c>
      <c r="HE123" s="213"/>
      <c r="HF123" s="134" t="str">
        <f>+IF(HE123="","",VLOOKUP(HE123,Parámetros!$B$100:$C$116,2,0))</f>
        <v/>
      </c>
    </row>
    <row r="124" spans="2:214" ht="45" x14ac:dyDescent="0.25">
      <c r="B124" s="56" t="s">
        <v>381</v>
      </c>
      <c r="C124" s="56" t="s">
        <v>382</v>
      </c>
      <c r="D124" s="213"/>
      <c r="E124" s="134" t="str">
        <f>+IF(D124="","",VLOOKUP(D124,Parámetros!$B$100:$C$116,2,0))</f>
        <v/>
      </c>
      <c r="M124" s="56" t="s">
        <v>381</v>
      </c>
      <c r="N124" s="56" t="s">
        <v>382</v>
      </c>
      <c r="O124" s="213"/>
      <c r="P124" s="134" t="str">
        <f>+IF(O124="","",VLOOKUP(O124,Parámetros!$B$100:$C$116,2,0))</f>
        <v/>
      </c>
      <c r="X124" s="56" t="s">
        <v>381</v>
      </c>
      <c r="Y124" s="56" t="s">
        <v>382</v>
      </c>
      <c r="Z124" s="213"/>
      <c r="AA124" s="134" t="str">
        <f>+IF(Z124="","",VLOOKUP(Z124,Parámetros!$B$100:$C$116,2,0))</f>
        <v/>
      </c>
      <c r="AI124" s="56" t="s">
        <v>381</v>
      </c>
      <c r="AJ124" s="56" t="s">
        <v>382</v>
      </c>
      <c r="AK124" s="213"/>
      <c r="AL124" s="134" t="str">
        <f>+IF(AK124="","",VLOOKUP(AK124,Parámetros!$B$100:$C$116,2,0))</f>
        <v/>
      </c>
      <c r="AT124" s="56" t="s">
        <v>381</v>
      </c>
      <c r="AU124" s="56" t="s">
        <v>382</v>
      </c>
      <c r="AV124" s="213"/>
      <c r="AW124" s="134" t="str">
        <f>+IF(AV124="","",VLOOKUP(AV124,Parámetros!$B$100:$C$116,2,0))</f>
        <v/>
      </c>
      <c r="BE124" s="56" t="s">
        <v>381</v>
      </c>
      <c r="BF124" s="56" t="s">
        <v>382</v>
      </c>
      <c r="BG124" s="213"/>
      <c r="BH124" s="134" t="str">
        <f>+IF(BG124="","",VLOOKUP(BG124,Parámetros!$B$100:$C$116,2,0))</f>
        <v/>
      </c>
      <c r="BP124" s="56" t="s">
        <v>381</v>
      </c>
      <c r="BQ124" s="56" t="s">
        <v>382</v>
      </c>
      <c r="BR124" s="213"/>
      <c r="BS124" s="134" t="str">
        <f>+IF(BR124="","",VLOOKUP(BR124,Parámetros!$B$100:$C$116,2,0))</f>
        <v/>
      </c>
      <c r="CA124" s="56" t="s">
        <v>381</v>
      </c>
      <c r="CB124" s="56" t="s">
        <v>382</v>
      </c>
      <c r="CC124" s="213"/>
      <c r="CD124" s="134" t="str">
        <f>+IF(CC124="","",VLOOKUP(CC124,Parámetros!$B$100:$C$116,2,0))</f>
        <v/>
      </c>
      <c r="CL124" s="56" t="s">
        <v>381</v>
      </c>
      <c r="CM124" s="56" t="s">
        <v>382</v>
      </c>
      <c r="CN124" s="213"/>
      <c r="CO124" s="134" t="str">
        <f>+IF(CN124="","",VLOOKUP(CN124,Parámetros!$B$100:$C$116,2,0))</f>
        <v/>
      </c>
      <c r="CW124" s="56" t="s">
        <v>381</v>
      </c>
      <c r="CX124" s="56" t="s">
        <v>382</v>
      </c>
      <c r="CY124" s="213"/>
      <c r="CZ124" s="134" t="str">
        <f>+IF(CY124="","",VLOOKUP(CY124,Parámetros!$B$100:$C$116,2,0))</f>
        <v/>
      </c>
      <c r="DH124" s="56" t="s">
        <v>381</v>
      </c>
      <c r="DI124" s="56" t="s">
        <v>382</v>
      </c>
      <c r="DJ124" s="213"/>
      <c r="DK124" s="134" t="str">
        <f>+IF(DJ124="","",VLOOKUP(DJ124,Parámetros!$B$100:$C$116,2,0))</f>
        <v/>
      </c>
      <c r="DS124" s="56" t="s">
        <v>381</v>
      </c>
      <c r="DT124" s="56" t="s">
        <v>382</v>
      </c>
      <c r="DU124" s="213"/>
      <c r="DV124" s="134" t="str">
        <f>+IF(DU124="","",VLOOKUP(DU124,Parámetros!$B$100:$C$116,2,0))</f>
        <v/>
      </c>
      <c r="ED124" s="56" t="s">
        <v>381</v>
      </c>
      <c r="EE124" s="56" t="s">
        <v>382</v>
      </c>
      <c r="EF124" s="213"/>
      <c r="EG124" s="134" t="str">
        <f>+IF(EF124="","",VLOOKUP(EF124,Parámetros!$B$100:$C$116,2,0))</f>
        <v/>
      </c>
      <c r="EO124" s="56" t="s">
        <v>381</v>
      </c>
      <c r="EP124" s="56" t="s">
        <v>382</v>
      </c>
      <c r="EQ124" s="213"/>
      <c r="ER124" s="134" t="str">
        <f>+IF(EQ124="","",VLOOKUP(EQ124,Parámetros!$B$100:$C$116,2,0))</f>
        <v/>
      </c>
      <c r="EZ124" s="56" t="s">
        <v>381</v>
      </c>
      <c r="FA124" s="56" t="s">
        <v>382</v>
      </c>
      <c r="FB124" s="213"/>
      <c r="FC124" s="134" t="str">
        <f>+IF(FB124="","",VLOOKUP(FB124,Parámetros!$B$100:$C$116,2,0))</f>
        <v/>
      </c>
      <c r="FK124" s="56" t="s">
        <v>381</v>
      </c>
      <c r="FL124" s="56" t="s">
        <v>382</v>
      </c>
      <c r="FM124" s="213"/>
      <c r="FN124" s="134" t="str">
        <f>+IF(FM124="","",VLOOKUP(FM124,Parámetros!$B$100:$C$116,2,0))</f>
        <v/>
      </c>
      <c r="FV124" s="56" t="s">
        <v>381</v>
      </c>
      <c r="FW124" s="56" t="s">
        <v>382</v>
      </c>
      <c r="FX124" s="213"/>
      <c r="FY124" s="134" t="str">
        <f>+IF(FX124="","",VLOOKUP(FX124,Parámetros!$B$100:$C$116,2,0))</f>
        <v/>
      </c>
      <c r="GG124" s="56" t="s">
        <v>381</v>
      </c>
      <c r="GH124" s="56" t="s">
        <v>382</v>
      </c>
      <c r="GI124" s="213"/>
      <c r="GJ124" s="134" t="str">
        <f>+IF(GI124="","",VLOOKUP(GI124,Parámetros!$B$100:$C$116,2,0))</f>
        <v/>
      </c>
      <c r="GR124" s="56" t="s">
        <v>381</v>
      </c>
      <c r="GS124" s="56" t="s">
        <v>382</v>
      </c>
      <c r="GT124" s="213"/>
      <c r="GU124" s="134" t="str">
        <f>+IF(GT124="","",VLOOKUP(GT124,Parámetros!$B$100:$C$116,2,0))</f>
        <v/>
      </c>
      <c r="HC124" s="56" t="s">
        <v>381</v>
      </c>
      <c r="HD124" s="56" t="s">
        <v>382</v>
      </c>
      <c r="HE124" s="213"/>
      <c r="HF124" s="134" t="str">
        <f>+IF(HE124="","",VLOOKUP(HE124,Parámetros!$B$100:$C$116,2,0))</f>
        <v/>
      </c>
    </row>
    <row r="125" spans="2:214" ht="30" x14ac:dyDescent="0.25">
      <c r="B125" s="56" t="s">
        <v>384</v>
      </c>
      <c r="C125" s="56" t="s">
        <v>385</v>
      </c>
      <c r="D125" s="213"/>
      <c r="E125" s="134" t="str">
        <f>+IF(D125="","",VLOOKUP(D125,Parámetros!$B$100:$C$116,2,0))</f>
        <v/>
      </c>
      <c r="M125" s="56" t="s">
        <v>384</v>
      </c>
      <c r="N125" s="56" t="s">
        <v>385</v>
      </c>
      <c r="O125" s="213"/>
      <c r="P125" s="134" t="str">
        <f>+IF(O125="","",VLOOKUP(O125,Parámetros!$B$100:$C$116,2,0))</f>
        <v/>
      </c>
      <c r="X125" s="56" t="s">
        <v>384</v>
      </c>
      <c r="Y125" s="56" t="s">
        <v>385</v>
      </c>
      <c r="Z125" s="213"/>
      <c r="AA125" s="134" t="str">
        <f>+IF(Z125="","",VLOOKUP(Z125,Parámetros!$B$100:$C$116,2,0))</f>
        <v/>
      </c>
      <c r="AI125" s="56" t="s">
        <v>384</v>
      </c>
      <c r="AJ125" s="56" t="s">
        <v>385</v>
      </c>
      <c r="AK125" s="213"/>
      <c r="AL125" s="134" t="str">
        <f>+IF(AK125="","",VLOOKUP(AK125,Parámetros!$B$100:$C$116,2,0))</f>
        <v/>
      </c>
      <c r="AT125" s="56" t="s">
        <v>384</v>
      </c>
      <c r="AU125" s="56" t="s">
        <v>385</v>
      </c>
      <c r="AV125" s="213"/>
      <c r="AW125" s="134" t="str">
        <f>+IF(AV125="","",VLOOKUP(AV125,Parámetros!$B$100:$C$116,2,0))</f>
        <v/>
      </c>
      <c r="BE125" s="56" t="s">
        <v>384</v>
      </c>
      <c r="BF125" s="56" t="s">
        <v>385</v>
      </c>
      <c r="BG125" s="213"/>
      <c r="BH125" s="134" t="str">
        <f>+IF(BG125="","",VLOOKUP(BG125,Parámetros!$B$100:$C$116,2,0))</f>
        <v/>
      </c>
      <c r="BP125" s="56" t="s">
        <v>384</v>
      </c>
      <c r="BQ125" s="56" t="s">
        <v>385</v>
      </c>
      <c r="BR125" s="213"/>
      <c r="BS125" s="134" t="str">
        <f>+IF(BR125="","",VLOOKUP(BR125,Parámetros!$B$100:$C$116,2,0))</f>
        <v/>
      </c>
      <c r="CA125" s="56" t="s">
        <v>384</v>
      </c>
      <c r="CB125" s="56" t="s">
        <v>385</v>
      </c>
      <c r="CC125" s="213"/>
      <c r="CD125" s="134" t="str">
        <f>+IF(CC125="","",VLOOKUP(CC125,Parámetros!$B$100:$C$116,2,0))</f>
        <v/>
      </c>
      <c r="CL125" s="56" t="s">
        <v>384</v>
      </c>
      <c r="CM125" s="56" t="s">
        <v>385</v>
      </c>
      <c r="CN125" s="213"/>
      <c r="CO125" s="134" t="str">
        <f>+IF(CN125="","",VLOOKUP(CN125,Parámetros!$B$100:$C$116,2,0))</f>
        <v/>
      </c>
      <c r="CW125" s="56" t="s">
        <v>384</v>
      </c>
      <c r="CX125" s="56" t="s">
        <v>385</v>
      </c>
      <c r="CY125" s="213"/>
      <c r="CZ125" s="134" t="str">
        <f>+IF(CY125="","",VLOOKUP(CY125,Parámetros!$B$100:$C$116,2,0))</f>
        <v/>
      </c>
      <c r="DH125" s="56" t="s">
        <v>384</v>
      </c>
      <c r="DI125" s="56" t="s">
        <v>385</v>
      </c>
      <c r="DJ125" s="213"/>
      <c r="DK125" s="134" t="str">
        <f>+IF(DJ125="","",VLOOKUP(DJ125,Parámetros!$B$100:$C$116,2,0))</f>
        <v/>
      </c>
      <c r="DS125" s="56" t="s">
        <v>384</v>
      </c>
      <c r="DT125" s="56" t="s">
        <v>385</v>
      </c>
      <c r="DU125" s="213"/>
      <c r="DV125" s="134" t="str">
        <f>+IF(DU125="","",VLOOKUP(DU125,Parámetros!$B$100:$C$116,2,0))</f>
        <v/>
      </c>
      <c r="ED125" s="56" t="s">
        <v>384</v>
      </c>
      <c r="EE125" s="56" t="s">
        <v>385</v>
      </c>
      <c r="EF125" s="213"/>
      <c r="EG125" s="134" t="str">
        <f>+IF(EF125="","",VLOOKUP(EF125,Parámetros!$B$100:$C$116,2,0))</f>
        <v/>
      </c>
      <c r="EO125" s="56" t="s">
        <v>384</v>
      </c>
      <c r="EP125" s="56" t="s">
        <v>385</v>
      </c>
      <c r="EQ125" s="213"/>
      <c r="ER125" s="134" t="str">
        <f>+IF(EQ125="","",VLOOKUP(EQ125,Parámetros!$B$100:$C$116,2,0))</f>
        <v/>
      </c>
      <c r="EZ125" s="56" t="s">
        <v>384</v>
      </c>
      <c r="FA125" s="56" t="s">
        <v>385</v>
      </c>
      <c r="FB125" s="213"/>
      <c r="FC125" s="134" t="str">
        <f>+IF(FB125="","",VLOOKUP(FB125,Parámetros!$B$100:$C$116,2,0))</f>
        <v/>
      </c>
      <c r="FK125" s="56" t="s">
        <v>384</v>
      </c>
      <c r="FL125" s="56" t="s">
        <v>385</v>
      </c>
      <c r="FM125" s="213"/>
      <c r="FN125" s="134" t="str">
        <f>+IF(FM125="","",VLOOKUP(FM125,Parámetros!$B$100:$C$116,2,0))</f>
        <v/>
      </c>
      <c r="FV125" s="56" t="s">
        <v>384</v>
      </c>
      <c r="FW125" s="56" t="s">
        <v>385</v>
      </c>
      <c r="FX125" s="213"/>
      <c r="FY125" s="134" t="str">
        <f>+IF(FX125="","",VLOOKUP(FX125,Parámetros!$B$100:$C$116,2,0))</f>
        <v/>
      </c>
      <c r="GG125" s="56" t="s">
        <v>384</v>
      </c>
      <c r="GH125" s="56" t="s">
        <v>385</v>
      </c>
      <c r="GI125" s="213"/>
      <c r="GJ125" s="134" t="str">
        <f>+IF(GI125="","",VLOOKUP(GI125,Parámetros!$B$100:$C$116,2,0))</f>
        <v/>
      </c>
      <c r="GR125" s="56" t="s">
        <v>384</v>
      </c>
      <c r="GS125" s="56" t="s">
        <v>385</v>
      </c>
      <c r="GT125" s="213"/>
      <c r="GU125" s="134" t="str">
        <f>+IF(GT125="","",VLOOKUP(GT125,Parámetros!$B$100:$C$116,2,0))</f>
        <v/>
      </c>
      <c r="HC125" s="56" t="s">
        <v>384</v>
      </c>
      <c r="HD125" s="56" t="s">
        <v>385</v>
      </c>
      <c r="HE125" s="213"/>
      <c r="HF125" s="134" t="str">
        <f>+IF(HE125="","",VLOOKUP(HE125,Parámetros!$B$100:$C$116,2,0))</f>
        <v/>
      </c>
    </row>
    <row r="126" spans="2:214" ht="45" x14ac:dyDescent="0.25">
      <c r="B126" s="56" t="s">
        <v>387</v>
      </c>
      <c r="C126" s="56" t="s">
        <v>388</v>
      </c>
      <c r="D126" s="213"/>
      <c r="E126" s="134" t="str">
        <f>+IF(D126="","",VLOOKUP(D126,Parámetros!$B$100:$C$116,2,0))</f>
        <v/>
      </c>
      <c r="M126" s="56" t="s">
        <v>387</v>
      </c>
      <c r="N126" s="56" t="s">
        <v>388</v>
      </c>
      <c r="O126" s="213"/>
      <c r="P126" s="134" t="str">
        <f>+IF(O126="","",VLOOKUP(O126,Parámetros!$B$100:$C$116,2,0))</f>
        <v/>
      </c>
      <c r="X126" s="56" t="s">
        <v>387</v>
      </c>
      <c r="Y126" s="56" t="s">
        <v>388</v>
      </c>
      <c r="Z126" s="213"/>
      <c r="AA126" s="134" t="str">
        <f>+IF(Z126="","",VLOOKUP(Z126,Parámetros!$B$100:$C$116,2,0))</f>
        <v/>
      </c>
      <c r="AI126" s="56" t="s">
        <v>387</v>
      </c>
      <c r="AJ126" s="56" t="s">
        <v>388</v>
      </c>
      <c r="AK126" s="213"/>
      <c r="AL126" s="134" t="str">
        <f>+IF(AK126="","",VLOOKUP(AK126,Parámetros!$B$100:$C$116,2,0))</f>
        <v/>
      </c>
      <c r="AT126" s="56" t="s">
        <v>387</v>
      </c>
      <c r="AU126" s="56" t="s">
        <v>388</v>
      </c>
      <c r="AV126" s="213"/>
      <c r="AW126" s="134" t="str">
        <f>+IF(AV126="","",VLOOKUP(AV126,Parámetros!$B$100:$C$116,2,0))</f>
        <v/>
      </c>
      <c r="BE126" s="56" t="s">
        <v>387</v>
      </c>
      <c r="BF126" s="56" t="s">
        <v>388</v>
      </c>
      <c r="BG126" s="213"/>
      <c r="BH126" s="134" t="str">
        <f>+IF(BG126="","",VLOOKUP(BG126,Parámetros!$B$100:$C$116,2,0))</f>
        <v/>
      </c>
      <c r="BP126" s="56" t="s">
        <v>387</v>
      </c>
      <c r="BQ126" s="56" t="s">
        <v>388</v>
      </c>
      <c r="BR126" s="213"/>
      <c r="BS126" s="134" t="str">
        <f>+IF(BR126="","",VLOOKUP(BR126,Parámetros!$B$100:$C$116,2,0))</f>
        <v/>
      </c>
      <c r="CA126" s="56" t="s">
        <v>387</v>
      </c>
      <c r="CB126" s="56" t="s">
        <v>388</v>
      </c>
      <c r="CC126" s="213"/>
      <c r="CD126" s="134" t="str">
        <f>+IF(CC126="","",VLOOKUP(CC126,Parámetros!$B$100:$C$116,2,0))</f>
        <v/>
      </c>
      <c r="CL126" s="56" t="s">
        <v>387</v>
      </c>
      <c r="CM126" s="56" t="s">
        <v>388</v>
      </c>
      <c r="CN126" s="213"/>
      <c r="CO126" s="134" t="str">
        <f>+IF(CN126="","",VLOOKUP(CN126,Parámetros!$B$100:$C$116,2,0))</f>
        <v/>
      </c>
      <c r="CW126" s="56" t="s">
        <v>387</v>
      </c>
      <c r="CX126" s="56" t="s">
        <v>388</v>
      </c>
      <c r="CY126" s="213"/>
      <c r="CZ126" s="134" t="str">
        <f>+IF(CY126="","",VLOOKUP(CY126,Parámetros!$B$100:$C$116,2,0))</f>
        <v/>
      </c>
      <c r="DH126" s="56" t="s">
        <v>387</v>
      </c>
      <c r="DI126" s="56" t="s">
        <v>388</v>
      </c>
      <c r="DJ126" s="213"/>
      <c r="DK126" s="134" t="str">
        <f>+IF(DJ126="","",VLOOKUP(DJ126,Parámetros!$B$100:$C$116,2,0))</f>
        <v/>
      </c>
      <c r="DS126" s="56" t="s">
        <v>387</v>
      </c>
      <c r="DT126" s="56" t="s">
        <v>388</v>
      </c>
      <c r="DU126" s="213"/>
      <c r="DV126" s="134" t="str">
        <f>+IF(DU126="","",VLOOKUP(DU126,Parámetros!$B$100:$C$116,2,0))</f>
        <v/>
      </c>
      <c r="ED126" s="56" t="s">
        <v>387</v>
      </c>
      <c r="EE126" s="56" t="s">
        <v>388</v>
      </c>
      <c r="EF126" s="213"/>
      <c r="EG126" s="134" t="str">
        <f>+IF(EF126="","",VLOOKUP(EF126,Parámetros!$B$100:$C$116,2,0))</f>
        <v/>
      </c>
      <c r="EO126" s="56" t="s">
        <v>387</v>
      </c>
      <c r="EP126" s="56" t="s">
        <v>388</v>
      </c>
      <c r="EQ126" s="213"/>
      <c r="ER126" s="134" t="str">
        <f>+IF(EQ126="","",VLOOKUP(EQ126,Parámetros!$B$100:$C$116,2,0))</f>
        <v/>
      </c>
      <c r="EZ126" s="56" t="s">
        <v>387</v>
      </c>
      <c r="FA126" s="56" t="s">
        <v>388</v>
      </c>
      <c r="FB126" s="213"/>
      <c r="FC126" s="134" t="str">
        <f>+IF(FB126="","",VLOOKUP(FB126,Parámetros!$B$100:$C$116,2,0))</f>
        <v/>
      </c>
      <c r="FK126" s="56" t="s">
        <v>387</v>
      </c>
      <c r="FL126" s="56" t="s">
        <v>388</v>
      </c>
      <c r="FM126" s="213"/>
      <c r="FN126" s="134" t="str">
        <f>+IF(FM126="","",VLOOKUP(FM126,Parámetros!$B$100:$C$116,2,0))</f>
        <v/>
      </c>
      <c r="FV126" s="56" t="s">
        <v>387</v>
      </c>
      <c r="FW126" s="56" t="s">
        <v>388</v>
      </c>
      <c r="FX126" s="213"/>
      <c r="FY126" s="134" t="str">
        <f>+IF(FX126="","",VLOOKUP(FX126,Parámetros!$B$100:$C$116,2,0))</f>
        <v/>
      </c>
      <c r="GG126" s="56" t="s">
        <v>387</v>
      </c>
      <c r="GH126" s="56" t="s">
        <v>388</v>
      </c>
      <c r="GI126" s="213"/>
      <c r="GJ126" s="134" t="str">
        <f>+IF(GI126="","",VLOOKUP(GI126,Parámetros!$B$100:$C$116,2,0))</f>
        <v/>
      </c>
      <c r="GR126" s="56" t="s">
        <v>387</v>
      </c>
      <c r="GS126" s="56" t="s">
        <v>388</v>
      </c>
      <c r="GT126" s="213"/>
      <c r="GU126" s="134" t="str">
        <f>+IF(GT126="","",VLOOKUP(GT126,Parámetros!$B$100:$C$116,2,0))</f>
        <v/>
      </c>
      <c r="HC126" s="56" t="s">
        <v>387</v>
      </c>
      <c r="HD126" s="56" t="s">
        <v>388</v>
      </c>
      <c r="HE126" s="213"/>
      <c r="HF126" s="134" t="str">
        <f>+IF(HE126="","",VLOOKUP(HE126,Parámetros!$B$100:$C$116,2,0))</f>
        <v/>
      </c>
    </row>
    <row r="127" spans="2:214" ht="30.75" thickBot="1" x14ac:dyDescent="0.3">
      <c r="B127" s="57" t="s">
        <v>390</v>
      </c>
      <c r="C127" s="14" t="s">
        <v>391</v>
      </c>
      <c r="D127" s="123"/>
      <c r="E127" s="135" t="str">
        <f>+IF(D127="","",VLOOKUP(D127,Parámetros!$B$100:$C$116,2,0))</f>
        <v/>
      </c>
      <c r="M127" s="57" t="s">
        <v>390</v>
      </c>
      <c r="N127" s="14" t="s">
        <v>391</v>
      </c>
      <c r="O127" s="123"/>
      <c r="P127" s="135" t="str">
        <f>+IF(O127="","",VLOOKUP(O127,Parámetros!$B$100:$C$116,2,0))</f>
        <v/>
      </c>
      <c r="X127" s="57" t="s">
        <v>390</v>
      </c>
      <c r="Y127" s="14" t="s">
        <v>391</v>
      </c>
      <c r="Z127" s="123"/>
      <c r="AA127" s="135" t="str">
        <f>+IF(Z127="","",VLOOKUP(Z127,Parámetros!$B$100:$C$116,2,0))</f>
        <v/>
      </c>
      <c r="AI127" s="57" t="s">
        <v>390</v>
      </c>
      <c r="AJ127" s="14" t="s">
        <v>391</v>
      </c>
      <c r="AK127" s="123"/>
      <c r="AL127" s="135" t="str">
        <f>+IF(AK127="","",VLOOKUP(AK127,Parámetros!$B$100:$C$116,2,0))</f>
        <v/>
      </c>
      <c r="AT127" s="57" t="s">
        <v>390</v>
      </c>
      <c r="AU127" s="14" t="s">
        <v>391</v>
      </c>
      <c r="AV127" s="123"/>
      <c r="AW127" s="135" t="str">
        <f>+IF(AV127="","",VLOOKUP(AV127,Parámetros!$B$100:$C$116,2,0))</f>
        <v/>
      </c>
      <c r="BE127" s="57" t="s">
        <v>390</v>
      </c>
      <c r="BF127" s="14" t="s">
        <v>391</v>
      </c>
      <c r="BG127" s="123"/>
      <c r="BH127" s="135" t="str">
        <f>+IF(BG127="","",VLOOKUP(BG127,Parámetros!$B$100:$C$116,2,0))</f>
        <v/>
      </c>
      <c r="BP127" s="57" t="s">
        <v>390</v>
      </c>
      <c r="BQ127" s="14" t="s">
        <v>391</v>
      </c>
      <c r="BR127" s="123"/>
      <c r="BS127" s="135" t="str">
        <f>+IF(BR127="","",VLOOKUP(BR127,Parámetros!$B$100:$C$116,2,0))</f>
        <v/>
      </c>
      <c r="CA127" s="57" t="s">
        <v>390</v>
      </c>
      <c r="CB127" s="14" t="s">
        <v>391</v>
      </c>
      <c r="CC127" s="123"/>
      <c r="CD127" s="135" t="str">
        <f>+IF(CC127="","",VLOOKUP(CC127,Parámetros!$B$100:$C$116,2,0))</f>
        <v/>
      </c>
      <c r="CL127" s="57" t="s">
        <v>390</v>
      </c>
      <c r="CM127" s="14" t="s">
        <v>391</v>
      </c>
      <c r="CN127" s="123"/>
      <c r="CO127" s="135" t="str">
        <f>+IF(CN127="","",VLOOKUP(CN127,Parámetros!$B$100:$C$116,2,0))</f>
        <v/>
      </c>
      <c r="CW127" s="57" t="s">
        <v>390</v>
      </c>
      <c r="CX127" s="14" t="s">
        <v>391</v>
      </c>
      <c r="CY127" s="123"/>
      <c r="CZ127" s="135" t="str">
        <f>+IF(CY127="","",VLOOKUP(CY127,Parámetros!$B$100:$C$116,2,0))</f>
        <v/>
      </c>
      <c r="DH127" s="57" t="s">
        <v>390</v>
      </c>
      <c r="DI127" s="14" t="s">
        <v>391</v>
      </c>
      <c r="DJ127" s="123"/>
      <c r="DK127" s="135" t="str">
        <f>+IF(DJ127="","",VLOOKUP(DJ127,Parámetros!$B$100:$C$116,2,0))</f>
        <v/>
      </c>
      <c r="DS127" s="57" t="s">
        <v>390</v>
      </c>
      <c r="DT127" s="14" t="s">
        <v>391</v>
      </c>
      <c r="DU127" s="123"/>
      <c r="DV127" s="135" t="str">
        <f>+IF(DU127="","",VLOOKUP(DU127,Parámetros!$B$100:$C$116,2,0))</f>
        <v/>
      </c>
      <c r="ED127" s="57" t="s">
        <v>390</v>
      </c>
      <c r="EE127" s="14" t="s">
        <v>391</v>
      </c>
      <c r="EF127" s="123"/>
      <c r="EG127" s="135" t="str">
        <f>+IF(EF127="","",VLOOKUP(EF127,Parámetros!$B$100:$C$116,2,0))</f>
        <v/>
      </c>
      <c r="EO127" s="57" t="s">
        <v>390</v>
      </c>
      <c r="EP127" s="14" t="s">
        <v>391</v>
      </c>
      <c r="EQ127" s="123"/>
      <c r="ER127" s="135" t="str">
        <f>+IF(EQ127="","",VLOOKUP(EQ127,Parámetros!$B$100:$C$116,2,0))</f>
        <v/>
      </c>
      <c r="EZ127" s="57" t="s">
        <v>390</v>
      </c>
      <c r="FA127" s="14" t="s">
        <v>391</v>
      </c>
      <c r="FB127" s="123"/>
      <c r="FC127" s="135" t="str">
        <f>+IF(FB127="","",VLOOKUP(FB127,Parámetros!$B$100:$C$116,2,0))</f>
        <v/>
      </c>
      <c r="FK127" s="57" t="s">
        <v>390</v>
      </c>
      <c r="FL127" s="14" t="s">
        <v>391</v>
      </c>
      <c r="FM127" s="123"/>
      <c r="FN127" s="135" t="str">
        <f>+IF(FM127="","",VLOOKUP(FM127,Parámetros!$B$100:$C$116,2,0))</f>
        <v/>
      </c>
      <c r="FV127" s="57" t="s">
        <v>390</v>
      </c>
      <c r="FW127" s="14" t="s">
        <v>391</v>
      </c>
      <c r="FX127" s="123"/>
      <c r="FY127" s="135" t="str">
        <f>+IF(FX127="","",VLOOKUP(FX127,Parámetros!$B$100:$C$116,2,0))</f>
        <v/>
      </c>
      <c r="GG127" s="57" t="s">
        <v>390</v>
      </c>
      <c r="GH127" s="14" t="s">
        <v>391</v>
      </c>
      <c r="GI127" s="123"/>
      <c r="GJ127" s="135" t="str">
        <f>+IF(GI127="","",VLOOKUP(GI127,Parámetros!$B$100:$C$116,2,0))</f>
        <v/>
      </c>
      <c r="GR127" s="57" t="s">
        <v>390</v>
      </c>
      <c r="GS127" s="14" t="s">
        <v>391</v>
      </c>
      <c r="GT127" s="123"/>
      <c r="GU127" s="135" t="str">
        <f>+IF(GT127="","",VLOOKUP(GT127,Parámetros!$B$100:$C$116,2,0))</f>
        <v/>
      </c>
      <c r="HC127" s="57" t="s">
        <v>390</v>
      </c>
      <c r="HD127" s="14" t="s">
        <v>391</v>
      </c>
      <c r="HE127" s="123"/>
      <c r="HF127" s="135" t="str">
        <f>+IF(HE127="","",VLOOKUP(HE127,Parámetros!$B$100:$C$116,2,0))</f>
        <v/>
      </c>
    </row>
    <row r="128" spans="2:214" ht="15.75" thickBot="1" x14ac:dyDescent="0.3">
      <c r="B128" s="124" t="s">
        <v>393</v>
      </c>
      <c r="C128" s="125"/>
      <c r="D128" s="136">
        <f>+SUM(E121:E127)</f>
        <v>0</v>
      </c>
      <c r="E128" s="137"/>
      <c r="M128" s="124" t="s">
        <v>393</v>
      </c>
      <c r="N128" s="125"/>
      <c r="O128" s="136">
        <f>+SUM(P121:P127)</f>
        <v>0</v>
      </c>
      <c r="P128" s="137"/>
      <c r="X128" s="124" t="s">
        <v>393</v>
      </c>
      <c r="Y128" s="125"/>
      <c r="Z128" s="136">
        <f>+SUM(AA121:AA127)</f>
        <v>0</v>
      </c>
      <c r="AA128" s="137"/>
      <c r="AI128" s="124" t="s">
        <v>393</v>
      </c>
      <c r="AJ128" s="125"/>
      <c r="AK128" s="136">
        <f>+SUM(AL121:AL127)</f>
        <v>0</v>
      </c>
      <c r="AL128" s="137"/>
      <c r="AT128" s="124" t="s">
        <v>393</v>
      </c>
      <c r="AU128" s="125"/>
      <c r="AV128" s="136">
        <f>+SUM(AW121:AW127)</f>
        <v>0</v>
      </c>
      <c r="AW128" s="137"/>
      <c r="BE128" s="124" t="s">
        <v>393</v>
      </c>
      <c r="BF128" s="125"/>
      <c r="BG128" s="136">
        <f>+SUM(BH121:BH127)</f>
        <v>0</v>
      </c>
      <c r="BH128" s="137"/>
      <c r="BP128" s="124" t="s">
        <v>393</v>
      </c>
      <c r="BQ128" s="125"/>
      <c r="BR128" s="136">
        <f>+SUM(BS121:BS127)</f>
        <v>0</v>
      </c>
      <c r="BS128" s="137"/>
      <c r="CA128" s="124" t="s">
        <v>393</v>
      </c>
      <c r="CB128" s="125"/>
      <c r="CC128" s="136">
        <f>+SUM(CD121:CD127)</f>
        <v>0</v>
      </c>
      <c r="CD128" s="137"/>
      <c r="CL128" s="124" t="s">
        <v>393</v>
      </c>
      <c r="CM128" s="125"/>
      <c r="CN128" s="136">
        <f>+SUM(CO121:CO127)</f>
        <v>0</v>
      </c>
      <c r="CO128" s="137"/>
      <c r="CW128" s="124" t="s">
        <v>393</v>
      </c>
      <c r="CX128" s="125"/>
      <c r="CY128" s="136">
        <f>+SUM(CZ121:CZ127)</f>
        <v>0</v>
      </c>
      <c r="CZ128" s="137"/>
      <c r="DH128" s="124" t="s">
        <v>393</v>
      </c>
      <c r="DI128" s="125"/>
      <c r="DJ128" s="136">
        <f>+SUM(DK121:DK127)</f>
        <v>0</v>
      </c>
      <c r="DK128" s="137"/>
      <c r="DS128" s="124" t="s">
        <v>393</v>
      </c>
      <c r="DT128" s="125"/>
      <c r="DU128" s="136">
        <f>+SUM(DV121:DV127)</f>
        <v>0</v>
      </c>
      <c r="DV128" s="137"/>
      <c r="ED128" s="124" t="s">
        <v>393</v>
      </c>
      <c r="EE128" s="125"/>
      <c r="EF128" s="136">
        <f>+SUM(EG121:EG127)</f>
        <v>0</v>
      </c>
      <c r="EG128" s="137"/>
      <c r="EO128" s="124" t="s">
        <v>393</v>
      </c>
      <c r="EP128" s="125"/>
      <c r="EQ128" s="136">
        <f>+SUM(ER121:ER127)</f>
        <v>0</v>
      </c>
      <c r="ER128" s="137"/>
      <c r="EZ128" s="124" t="s">
        <v>393</v>
      </c>
      <c r="FA128" s="125"/>
      <c r="FB128" s="136">
        <f>+SUM(FC121:FC127)</f>
        <v>0</v>
      </c>
      <c r="FC128" s="137"/>
      <c r="FK128" s="124" t="s">
        <v>393</v>
      </c>
      <c r="FL128" s="125"/>
      <c r="FM128" s="136">
        <f>+SUM(FN121:FN127)</f>
        <v>0</v>
      </c>
      <c r="FN128" s="137"/>
      <c r="FV128" s="124" t="s">
        <v>393</v>
      </c>
      <c r="FW128" s="125"/>
      <c r="FX128" s="136">
        <f>+SUM(FY121:FY127)</f>
        <v>0</v>
      </c>
      <c r="FY128" s="137"/>
      <c r="GG128" s="124" t="s">
        <v>393</v>
      </c>
      <c r="GH128" s="125"/>
      <c r="GI128" s="136">
        <f>+SUM(GJ121:GJ127)</f>
        <v>0</v>
      </c>
      <c r="GJ128" s="137"/>
      <c r="GR128" s="124" t="s">
        <v>393</v>
      </c>
      <c r="GS128" s="125"/>
      <c r="GT128" s="136">
        <f>+SUM(GU121:GU127)</f>
        <v>0</v>
      </c>
      <c r="GU128" s="137"/>
      <c r="HC128" s="124" t="s">
        <v>393</v>
      </c>
      <c r="HD128" s="125"/>
      <c r="HE128" s="136">
        <f>+SUM(HF121:HF127)</f>
        <v>0</v>
      </c>
      <c r="HF128" s="137"/>
    </row>
    <row r="129" spans="2:214" ht="15.75" thickBot="1" x14ac:dyDescent="0.3">
      <c r="B129" s="126" t="s">
        <v>394</v>
      </c>
      <c r="C129" s="127"/>
      <c r="D129" s="138" t="str">
        <f>+IF(AND(D128&gt;=Parámetros!$C$122,D128&lt;=Parámetros!$D$122),Parámetros!$B$122,IF(AND(D128&gt;=Parámetros!$C$121,D128&lt;=Parámetros!$D$121),Parámetros!$B$121,IF(AND(D128&gt;=Parámetros!$C$120,D128&lt;=Parámetros!$D$120),Parámetros!$B$120,"Error")))</f>
        <v>Débil</v>
      </c>
      <c r="E129" s="138"/>
      <c r="M129" s="126" t="s">
        <v>394</v>
      </c>
      <c r="N129" s="127"/>
      <c r="O129" s="138" t="str">
        <f>+IF(AND(O128&gt;=Parámetros!$C$122,O128&lt;=Parámetros!$D$122),Parámetros!$B$122,IF(AND(O128&gt;=Parámetros!$C$121,O128&lt;=Parámetros!$D$121),Parámetros!$B$121,IF(AND(O128&gt;=Parámetros!$C$120,O128&lt;=Parámetros!$D$120),Parámetros!$B$120,"Error")))</f>
        <v>Débil</v>
      </c>
      <c r="P129" s="138"/>
      <c r="X129" s="126" t="s">
        <v>394</v>
      </c>
      <c r="Y129" s="127"/>
      <c r="Z129" s="138" t="str">
        <f>+IF(AND(Z128&gt;=Parámetros!$C$122,Z128&lt;=Parámetros!$D$122),Parámetros!$B$122,IF(AND(Z128&gt;=Parámetros!$C$121,Z128&lt;=Parámetros!$D$121),Parámetros!$B$121,IF(AND(Z128&gt;=Parámetros!$C$120,Z128&lt;=Parámetros!$D$120),Parámetros!$B$120,"Error")))</f>
        <v>Débil</v>
      </c>
      <c r="AA129" s="138"/>
      <c r="AI129" s="126" t="s">
        <v>394</v>
      </c>
      <c r="AJ129" s="127"/>
      <c r="AK129" s="138" t="str">
        <f>+IF(AND(AK128&gt;=Parámetros!$C$122,AK128&lt;=Parámetros!$D$122),Parámetros!$B$122,IF(AND(AK128&gt;=Parámetros!$C$121,AK128&lt;=Parámetros!$D$121),Parámetros!$B$121,IF(AND(AK128&gt;=Parámetros!$C$120,AK128&lt;=Parámetros!$D$120),Parámetros!$B$120,"Error")))</f>
        <v>Débil</v>
      </c>
      <c r="AL129" s="138"/>
      <c r="AT129" s="126" t="s">
        <v>394</v>
      </c>
      <c r="AU129" s="127"/>
      <c r="AV129" s="138" t="str">
        <f>+IF(AND(AV128&gt;=Parámetros!$C$122,AV128&lt;=Parámetros!$D$122),Parámetros!$B$122,IF(AND(AV128&gt;=Parámetros!$C$121,AV128&lt;=Parámetros!$D$121),Parámetros!$B$121,IF(AND(AV128&gt;=Parámetros!$C$120,AV128&lt;=Parámetros!$D$120),Parámetros!$B$120,"Error")))</f>
        <v>Débil</v>
      </c>
      <c r="AW129" s="138"/>
      <c r="BE129" s="126" t="s">
        <v>394</v>
      </c>
      <c r="BF129" s="127"/>
      <c r="BG129" s="138" t="str">
        <f>+IF(AND(BG128&gt;=Parámetros!$C$122,BG128&lt;=Parámetros!$D$122),Parámetros!$B$122,IF(AND(BG128&gt;=Parámetros!$C$121,BG128&lt;=Parámetros!$D$121),Parámetros!$B$121,IF(AND(BG128&gt;=Parámetros!$C$120,BG128&lt;=Parámetros!$D$120),Parámetros!$B$120,"Error")))</f>
        <v>Débil</v>
      </c>
      <c r="BH129" s="138"/>
      <c r="BP129" s="126" t="s">
        <v>394</v>
      </c>
      <c r="BQ129" s="127"/>
      <c r="BR129" s="138" t="str">
        <f>+IF(AND(BR128&gt;=Parámetros!$C$122,BR128&lt;=Parámetros!$D$122),Parámetros!$B$122,IF(AND(BR128&gt;=Parámetros!$C$121,BR128&lt;=Parámetros!$D$121),Parámetros!$B$121,IF(AND(BR128&gt;=Parámetros!$C$120,BR128&lt;=Parámetros!$D$120),Parámetros!$B$120,"Error")))</f>
        <v>Débil</v>
      </c>
      <c r="BS129" s="138"/>
      <c r="CA129" s="126" t="s">
        <v>394</v>
      </c>
      <c r="CB129" s="127"/>
      <c r="CC129" s="138" t="str">
        <f>+IF(AND(CC128&gt;=Parámetros!$C$122,CC128&lt;=Parámetros!$D$122),Parámetros!$B$122,IF(AND(CC128&gt;=Parámetros!$C$121,CC128&lt;=Parámetros!$D$121),Parámetros!$B$121,IF(AND(CC128&gt;=Parámetros!$C$120,CC128&lt;=Parámetros!$D$120),Parámetros!$B$120,"Error")))</f>
        <v>Débil</v>
      </c>
      <c r="CD129" s="138"/>
      <c r="CL129" s="126" t="s">
        <v>394</v>
      </c>
      <c r="CM129" s="127"/>
      <c r="CN129" s="138" t="str">
        <f>+IF(AND(CN128&gt;=Parámetros!$C$122,CN128&lt;=Parámetros!$D$122),Parámetros!$B$122,IF(AND(CN128&gt;=Parámetros!$C$121,CN128&lt;=Parámetros!$D$121),Parámetros!$B$121,IF(AND(CN128&gt;=Parámetros!$C$120,CN128&lt;=Parámetros!$D$120),Parámetros!$B$120,"Error")))</f>
        <v>Débil</v>
      </c>
      <c r="CO129" s="138"/>
      <c r="CW129" s="126" t="s">
        <v>394</v>
      </c>
      <c r="CX129" s="127"/>
      <c r="CY129" s="138" t="str">
        <f>+IF(AND(CY128&gt;=Parámetros!$C$122,CY128&lt;=Parámetros!$D$122),Parámetros!$B$122,IF(AND(CY128&gt;=Parámetros!$C$121,CY128&lt;=Parámetros!$D$121),Parámetros!$B$121,IF(AND(CY128&gt;=Parámetros!$C$120,CY128&lt;=Parámetros!$D$120),Parámetros!$B$120,"Error")))</f>
        <v>Débil</v>
      </c>
      <c r="CZ129" s="138"/>
      <c r="DH129" s="126" t="s">
        <v>394</v>
      </c>
      <c r="DI129" s="127"/>
      <c r="DJ129" s="138" t="str">
        <f>+IF(AND(DJ128&gt;=Parámetros!$C$122,DJ128&lt;=Parámetros!$D$122),Parámetros!$B$122,IF(AND(DJ128&gt;=Parámetros!$C$121,DJ128&lt;=Parámetros!$D$121),Parámetros!$B$121,IF(AND(DJ128&gt;=Parámetros!$C$120,DJ128&lt;=Parámetros!$D$120),Parámetros!$B$120,"Error")))</f>
        <v>Débil</v>
      </c>
      <c r="DK129" s="138"/>
      <c r="DS129" s="126" t="s">
        <v>394</v>
      </c>
      <c r="DT129" s="127"/>
      <c r="DU129" s="138" t="str">
        <f>+IF(AND(DU128&gt;=Parámetros!$C$122,DU128&lt;=Parámetros!$D$122),Parámetros!$B$122,IF(AND(DU128&gt;=Parámetros!$C$121,DU128&lt;=Parámetros!$D$121),Parámetros!$B$121,IF(AND(DU128&gt;=Parámetros!$C$120,DU128&lt;=Parámetros!$D$120),Parámetros!$B$120,"Error")))</f>
        <v>Débil</v>
      </c>
      <c r="DV129" s="138"/>
      <c r="ED129" s="126" t="s">
        <v>394</v>
      </c>
      <c r="EE129" s="127"/>
      <c r="EF129" s="138" t="str">
        <f>+IF(AND(EF128&gt;=Parámetros!$C$122,EF128&lt;=Parámetros!$D$122),Parámetros!$B$122,IF(AND(EF128&gt;=Parámetros!$C$121,EF128&lt;=Parámetros!$D$121),Parámetros!$B$121,IF(AND(EF128&gt;=Parámetros!$C$120,EF128&lt;=Parámetros!$D$120),Parámetros!$B$120,"Error")))</f>
        <v>Débil</v>
      </c>
      <c r="EG129" s="138"/>
      <c r="EO129" s="126" t="s">
        <v>394</v>
      </c>
      <c r="EP129" s="127"/>
      <c r="EQ129" s="138" t="str">
        <f>+IF(AND(EQ128&gt;=Parámetros!$C$122,EQ128&lt;=Parámetros!$D$122),Parámetros!$B$122,IF(AND(EQ128&gt;=Parámetros!$C$121,EQ128&lt;=Parámetros!$D$121),Parámetros!$B$121,IF(AND(EQ128&gt;=Parámetros!$C$120,EQ128&lt;=Parámetros!$D$120),Parámetros!$B$120,"Error")))</f>
        <v>Débil</v>
      </c>
      <c r="ER129" s="138"/>
      <c r="EZ129" s="126" t="s">
        <v>394</v>
      </c>
      <c r="FA129" s="127"/>
      <c r="FB129" s="138" t="str">
        <f>+IF(AND(FB128&gt;=Parámetros!$C$122,FB128&lt;=Parámetros!$D$122),Parámetros!$B$122,IF(AND(FB128&gt;=Parámetros!$C$121,FB128&lt;=Parámetros!$D$121),Parámetros!$B$121,IF(AND(FB128&gt;=Parámetros!$C$120,FB128&lt;=Parámetros!$D$120),Parámetros!$B$120,"Error")))</f>
        <v>Débil</v>
      </c>
      <c r="FC129" s="138"/>
      <c r="FK129" s="126" t="s">
        <v>394</v>
      </c>
      <c r="FL129" s="127"/>
      <c r="FM129" s="138" t="str">
        <f>+IF(AND(FM128&gt;=Parámetros!$C$122,FM128&lt;=Parámetros!$D$122),Parámetros!$B$122,IF(AND(FM128&gt;=Parámetros!$C$121,FM128&lt;=Parámetros!$D$121),Parámetros!$B$121,IF(AND(FM128&gt;=Parámetros!$C$120,FM128&lt;=Parámetros!$D$120),Parámetros!$B$120,"Error")))</f>
        <v>Débil</v>
      </c>
      <c r="FN129" s="138"/>
      <c r="FV129" s="126" t="s">
        <v>394</v>
      </c>
      <c r="FW129" s="127"/>
      <c r="FX129" s="138" t="str">
        <f>+IF(AND(FX128&gt;=Parámetros!$C$122,FX128&lt;=Parámetros!$D$122),Parámetros!$B$122,IF(AND(FX128&gt;=Parámetros!$C$121,FX128&lt;=Parámetros!$D$121),Parámetros!$B$121,IF(AND(FX128&gt;=Parámetros!$C$120,FX128&lt;=Parámetros!$D$120),Parámetros!$B$120,"Error")))</f>
        <v>Débil</v>
      </c>
      <c r="FY129" s="138"/>
      <c r="GG129" s="126" t="s">
        <v>394</v>
      </c>
      <c r="GH129" s="127"/>
      <c r="GI129" s="138" t="str">
        <f>+IF(AND(GI128&gt;=Parámetros!$C$122,GI128&lt;=Parámetros!$D$122),Parámetros!$B$122,IF(AND(GI128&gt;=Parámetros!$C$121,GI128&lt;=Parámetros!$D$121),Parámetros!$B$121,IF(AND(GI128&gt;=Parámetros!$C$120,GI128&lt;=Parámetros!$D$120),Parámetros!$B$120,"Error")))</f>
        <v>Débil</v>
      </c>
      <c r="GJ129" s="138"/>
      <c r="GR129" s="126" t="s">
        <v>394</v>
      </c>
      <c r="GS129" s="127"/>
      <c r="GT129" s="138" t="str">
        <f>+IF(AND(GT128&gt;=Parámetros!$C$122,GT128&lt;=Parámetros!$D$122),Parámetros!$B$122,IF(AND(GT128&gt;=Parámetros!$C$121,GT128&lt;=Parámetros!$D$121),Parámetros!$B$121,IF(AND(GT128&gt;=Parámetros!$C$120,GT128&lt;=Parámetros!$D$120),Parámetros!$B$120,"Error")))</f>
        <v>Débil</v>
      </c>
      <c r="GU129" s="138"/>
      <c r="HC129" s="126" t="s">
        <v>394</v>
      </c>
      <c r="HD129" s="127"/>
      <c r="HE129" s="138" t="str">
        <f>+IF(AND(HE128&gt;=Parámetros!$C$122,HE128&lt;=Parámetros!$D$122),Parámetros!$B$122,IF(AND(HE128&gt;=Parámetros!$C$121,HE128&lt;=Parámetros!$D$121),Parámetros!$B$121,IF(AND(HE128&gt;=Parámetros!$C$120,HE128&lt;=Parámetros!$D$120),Parámetros!$B$120,"Error")))</f>
        <v>Débil</v>
      </c>
      <c r="HF129" s="138"/>
    </row>
    <row r="130" spans="2:214" ht="15.75" thickBot="1" x14ac:dyDescent="0.3">
      <c r="C130"/>
      <c r="D130"/>
      <c r="E130"/>
      <c r="N130"/>
      <c r="O130"/>
      <c r="P130"/>
      <c r="Y130"/>
      <c r="Z130"/>
      <c r="AA130"/>
      <c r="AJ130"/>
      <c r="AK130"/>
      <c r="AL130"/>
      <c r="AU130"/>
      <c r="AV130"/>
      <c r="AW130"/>
      <c r="BF130"/>
      <c r="BG130"/>
      <c r="BH130"/>
      <c r="BQ130"/>
      <c r="BR130"/>
      <c r="BS130"/>
      <c r="CB130"/>
      <c r="CC130"/>
      <c r="CD130"/>
      <c r="CM130"/>
      <c r="CN130"/>
      <c r="CO130"/>
      <c r="CX130"/>
      <c r="CY130"/>
      <c r="CZ130"/>
      <c r="DI130"/>
      <c r="DJ130"/>
      <c r="DK130"/>
      <c r="DT130"/>
      <c r="DU130"/>
      <c r="DV130"/>
      <c r="EE130"/>
      <c r="EF130"/>
      <c r="EG130"/>
      <c r="EP130"/>
      <c r="EQ130"/>
      <c r="ER130"/>
      <c r="FA130"/>
      <c r="FB130"/>
      <c r="FC130"/>
      <c r="FL130"/>
      <c r="FM130"/>
      <c r="FN130"/>
      <c r="FW130"/>
      <c r="FX130"/>
      <c r="FY130"/>
      <c r="GH130"/>
      <c r="GI130"/>
      <c r="GJ130"/>
      <c r="GS130"/>
      <c r="GT130"/>
      <c r="GU130"/>
      <c r="HD130"/>
      <c r="HE130"/>
      <c r="HF130"/>
    </row>
    <row r="131" spans="2:214" ht="15.75" thickBot="1" x14ac:dyDescent="0.3">
      <c r="B131" s="18" t="s">
        <v>395</v>
      </c>
      <c r="C131" s="18" t="s">
        <v>396</v>
      </c>
      <c r="D131" s="18" t="s">
        <v>397</v>
      </c>
      <c r="E131"/>
      <c r="M131" s="18" t="s">
        <v>395</v>
      </c>
      <c r="N131" s="18" t="s">
        <v>396</v>
      </c>
      <c r="O131" s="18" t="s">
        <v>397</v>
      </c>
      <c r="P131"/>
      <c r="X131" s="18" t="s">
        <v>395</v>
      </c>
      <c r="Y131" s="18" t="s">
        <v>396</v>
      </c>
      <c r="Z131" s="18" t="s">
        <v>397</v>
      </c>
      <c r="AA131"/>
      <c r="AI131" s="18" t="s">
        <v>395</v>
      </c>
      <c r="AJ131" s="18" t="s">
        <v>396</v>
      </c>
      <c r="AK131" s="18" t="s">
        <v>397</v>
      </c>
      <c r="AL131"/>
      <c r="AT131" s="18" t="s">
        <v>395</v>
      </c>
      <c r="AU131" s="18" t="s">
        <v>396</v>
      </c>
      <c r="AV131" s="18" t="s">
        <v>397</v>
      </c>
      <c r="AW131"/>
      <c r="BE131" s="18" t="s">
        <v>395</v>
      </c>
      <c r="BF131" s="18" t="s">
        <v>396</v>
      </c>
      <c r="BG131" s="18" t="s">
        <v>397</v>
      </c>
      <c r="BH131"/>
      <c r="BP131" s="18" t="s">
        <v>395</v>
      </c>
      <c r="BQ131" s="18" t="s">
        <v>396</v>
      </c>
      <c r="BR131" s="18" t="s">
        <v>397</v>
      </c>
      <c r="BS131"/>
      <c r="CA131" s="18" t="s">
        <v>395</v>
      </c>
      <c r="CB131" s="18" t="s">
        <v>396</v>
      </c>
      <c r="CC131" s="18" t="s">
        <v>397</v>
      </c>
      <c r="CD131"/>
      <c r="CL131" s="18" t="s">
        <v>395</v>
      </c>
      <c r="CM131" s="18" t="s">
        <v>396</v>
      </c>
      <c r="CN131" s="18" t="s">
        <v>397</v>
      </c>
      <c r="CO131"/>
      <c r="CW131" s="18" t="s">
        <v>395</v>
      </c>
      <c r="CX131" s="18" t="s">
        <v>396</v>
      </c>
      <c r="CY131" s="18" t="s">
        <v>397</v>
      </c>
      <c r="CZ131"/>
      <c r="DH131" s="18" t="s">
        <v>395</v>
      </c>
      <c r="DI131" s="18" t="s">
        <v>396</v>
      </c>
      <c r="DJ131" s="18" t="s">
        <v>397</v>
      </c>
      <c r="DK131"/>
      <c r="DS131" s="18" t="s">
        <v>395</v>
      </c>
      <c r="DT131" s="18" t="s">
        <v>396</v>
      </c>
      <c r="DU131" s="18" t="s">
        <v>397</v>
      </c>
      <c r="DV131"/>
      <c r="ED131" s="18" t="s">
        <v>395</v>
      </c>
      <c r="EE131" s="18" t="s">
        <v>396</v>
      </c>
      <c r="EF131" s="18" t="s">
        <v>397</v>
      </c>
      <c r="EG131"/>
      <c r="EO131" s="18" t="s">
        <v>395</v>
      </c>
      <c r="EP131" s="18" t="s">
        <v>396</v>
      </c>
      <c r="EQ131" s="18" t="s">
        <v>397</v>
      </c>
      <c r="ER131"/>
      <c r="EZ131" s="18" t="s">
        <v>395</v>
      </c>
      <c r="FA131" s="18" t="s">
        <v>396</v>
      </c>
      <c r="FB131" s="18" t="s">
        <v>397</v>
      </c>
      <c r="FC131"/>
      <c r="FK131" s="18" t="s">
        <v>395</v>
      </c>
      <c r="FL131" s="18" t="s">
        <v>396</v>
      </c>
      <c r="FM131" s="18" t="s">
        <v>397</v>
      </c>
      <c r="FN131"/>
      <c r="FV131" s="18" t="s">
        <v>395</v>
      </c>
      <c r="FW131" s="18" t="s">
        <v>396</v>
      </c>
      <c r="FX131" s="18" t="s">
        <v>397</v>
      </c>
      <c r="FY131"/>
      <c r="GG131" s="18" t="s">
        <v>395</v>
      </c>
      <c r="GH131" s="18" t="s">
        <v>396</v>
      </c>
      <c r="GI131" s="18" t="s">
        <v>397</v>
      </c>
      <c r="GJ131"/>
      <c r="GR131" s="18" t="s">
        <v>395</v>
      </c>
      <c r="GS131" s="18" t="s">
        <v>396</v>
      </c>
      <c r="GT131" s="18" t="s">
        <v>397</v>
      </c>
      <c r="GU131"/>
      <c r="HC131" s="18" t="s">
        <v>395</v>
      </c>
      <c r="HD131" s="18" t="s">
        <v>396</v>
      </c>
      <c r="HE131" s="18" t="s">
        <v>397</v>
      </c>
      <c r="HF131"/>
    </row>
    <row r="132" spans="2:214" x14ac:dyDescent="0.25">
      <c r="B132" s="58" t="s">
        <v>398</v>
      </c>
      <c r="C132" s="58" t="s">
        <v>399</v>
      </c>
      <c r="D132" s="314"/>
      <c r="E132"/>
      <c r="M132" s="58" t="s">
        <v>398</v>
      </c>
      <c r="N132" s="58" t="s">
        <v>399</v>
      </c>
      <c r="O132" s="314"/>
      <c r="P132"/>
      <c r="X132" s="58" t="s">
        <v>398</v>
      </c>
      <c r="Y132" s="58" t="s">
        <v>399</v>
      </c>
      <c r="Z132" s="314"/>
      <c r="AA132"/>
      <c r="AI132" s="58" t="s">
        <v>398</v>
      </c>
      <c r="AJ132" s="58" t="s">
        <v>399</v>
      </c>
      <c r="AK132" s="314"/>
      <c r="AL132"/>
      <c r="AT132" s="58" t="s">
        <v>398</v>
      </c>
      <c r="AU132" s="58" t="s">
        <v>399</v>
      </c>
      <c r="AV132" s="314"/>
      <c r="AW132"/>
      <c r="BE132" s="58" t="s">
        <v>398</v>
      </c>
      <c r="BF132" s="58" t="s">
        <v>399</v>
      </c>
      <c r="BG132" s="314"/>
      <c r="BH132"/>
      <c r="BP132" s="58" t="s">
        <v>398</v>
      </c>
      <c r="BQ132" s="58" t="s">
        <v>399</v>
      </c>
      <c r="BR132" s="314"/>
      <c r="BS132"/>
      <c r="CA132" s="58" t="s">
        <v>398</v>
      </c>
      <c r="CB132" s="58" t="s">
        <v>399</v>
      </c>
      <c r="CC132" s="314"/>
      <c r="CD132"/>
      <c r="CL132" s="58" t="s">
        <v>398</v>
      </c>
      <c r="CM132" s="58" t="s">
        <v>399</v>
      </c>
      <c r="CN132" s="314"/>
      <c r="CO132"/>
      <c r="CW132" s="58" t="s">
        <v>398</v>
      </c>
      <c r="CX132" s="58" t="s">
        <v>399</v>
      </c>
      <c r="CY132" s="314"/>
      <c r="CZ132"/>
      <c r="DH132" s="58" t="s">
        <v>398</v>
      </c>
      <c r="DI132" s="58" t="s">
        <v>399</v>
      </c>
      <c r="DJ132" s="314"/>
      <c r="DK132"/>
      <c r="DS132" s="58" t="s">
        <v>398</v>
      </c>
      <c r="DT132" s="58" t="s">
        <v>399</v>
      </c>
      <c r="DU132" s="314"/>
      <c r="DV132"/>
      <c r="ED132" s="58" t="s">
        <v>398</v>
      </c>
      <c r="EE132" s="58" t="s">
        <v>399</v>
      </c>
      <c r="EF132" s="314"/>
      <c r="EG132"/>
      <c r="EO132" s="58" t="s">
        <v>398</v>
      </c>
      <c r="EP132" s="58" t="s">
        <v>399</v>
      </c>
      <c r="EQ132" s="314"/>
      <c r="ER132"/>
      <c r="EZ132" s="58" t="s">
        <v>398</v>
      </c>
      <c r="FA132" s="58" t="s">
        <v>399</v>
      </c>
      <c r="FB132" s="314"/>
      <c r="FC132"/>
      <c r="FK132" s="58" t="s">
        <v>398</v>
      </c>
      <c r="FL132" s="58" t="s">
        <v>399</v>
      </c>
      <c r="FM132" s="314"/>
      <c r="FN132"/>
      <c r="FV132" s="58" t="s">
        <v>398</v>
      </c>
      <c r="FW132" s="58" t="s">
        <v>399</v>
      </c>
      <c r="FX132" s="314"/>
      <c r="FY132"/>
      <c r="GG132" s="58" t="s">
        <v>398</v>
      </c>
      <c r="GH132" s="58" t="s">
        <v>399</v>
      </c>
      <c r="GI132" s="314"/>
      <c r="GJ132"/>
      <c r="GR132" s="58" t="s">
        <v>398</v>
      </c>
      <c r="GS132" s="58" t="s">
        <v>399</v>
      </c>
      <c r="GT132" s="314"/>
      <c r="GU132"/>
      <c r="HC132" s="58" t="s">
        <v>398</v>
      </c>
      <c r="HD132" s="58" t="s">
        <v>399</v>
      </c>
      <c r="HE132" s="314"/>
      <c r="HF132"/>
    </row>
    <row r="133" spans="2:214" x14ac:dyDescent="0.25">
      <c r="B133" s="56" t="s">
        <v>52</v>
      </c>
      <c r="C133" s="56" t="s">
        <v>400</v>
      </c>
      <c r="D133" s="315"/>
      <c r="E133"/>
      <c r="M133" s="56" t="s">
        <v>52</v>
      </c>
      <c r="N133" s="56" t="s">
        <v>400</v>
      </c>
      <c r="O133" s="315"/>
      <c r="P133"/>
      <c r="X133" s="56" t="s">
        <v>52</v>
      </c>
      <c r="Y133" s="56" t="s">
        <v>400</v>
      </c>
      <c r="Z133" s="315"/>
      <c r="AA133"/>
      <c r="AI133" s="56" t="s">
        <v>52</v>
      </c>
      <c r="AJ133" s="56" t="s">
        <v>400</v>
      </c>
      <c r="AK133" s="315"/>
      <c r="AL133"/>
      <c r="AT133" s="56" t="s">
        <v>52</v>
      </c>
      <c r="AU133" s="56" t="s">
        <v>400</v>
      </c>
      <c r="AV133" s="315"/>
      <c r="AW133"/>
      <c r="BE133" s="56" t="s">
        <v>52</v>
      </c>
      <c r="BF133" s="56" t="s">
        <v>400</v>
      </c>
      <c r="BG133" s="315"/>
      <c r="BH133"/>
      <c r="BP133" s="56" t="s">
        <v>52</v>
      </c>
      <c r="BQ133" s="56" t="s">
        <v>400</v>
      </c>
      <c r="BR133" s="315"/>
      <c r="BS133"/>
      <c r="CA133" s="56" t="s">
        <v>52</v>
      </c>
      <c r="CB133" s="56" t="s">
        <v>400</v>
      </c>
      <c r="CC133" s="315"/>
      <c r="CD133"/>
      <c r="CL133" s="56" t="s">
        <v>52</v>
      </c>
      <c r="CM133" s="56" t="s">
        <v>400</v>
      </c>
      <c r="CN133" s="315"/>
      <c r="CO133"/>
      <c r="CW133" s="56" t="s">
        <v>52</v>
      </c>
      <c r="CX133" s="56" t="s">
        <v>400</v>
      </c>
      <c r="CY133" s="315"/>
      <c r="CZ133"/>
      <c r="DH133" s="56" t="s">
        <v>52</v>
      </c>
      <c r="DI133" s="56" t="s">
        <v>400</v>
      </c>
      <c r="DJ133" s="315"/>
      <c r="DK133"/>
      <c r="DS133" s="56" t="s">
        <v>52</v>
      </c>
      <c r="DT133" s="56" t="s">
        <v>400</v>
      </c>
      <c r="DU133" s="315"/>
      <c r="DV133"/>
      <c r="ED133" s="56" t="s">
        <v>52</v>
      </c>
      <c r="EE133" s="56" t="s">
        <v>400</v>
      </c>
      <c r="EF133" s="315"/>
      <c r="EG133"/>
      <c r="EO133" s="56" t="s">
        <v>52</v>
      </c>
      <c r="EP133" s="56" t="s">
        <v>400</v>
      </c>
      <c r="EQ133" s="315"/>
      <c r="ER133"/>
      <c r="EZ133" s="56" t="s">
        <v>52</v>
      </c>
      <c r="FA133" s="56" t="s">
        <v>400</v>
      </c>
      <c r="FB133" s="315"/>
      <c r="FC133"/>
      <c r="FK133" s="56" t="s">
        <v>52</v>
      </c>
      <c r="FL133" s="56" t="s">
        <v>400</v>
      </c>
      <c r="FM133" s="315"/>
      <c r="FN133"/>
      <c r="FV133" s="56" t="s">
        <v>52</v>
      </c>
      <c r="FW133" s="56" t="s">
        <v>400</v>
      </c>
      <c r="FX133" s="315"/>
      <c r="FY133"/>
      <c r="GG133" s="56" t="s">
        <v>52</v>
      </c>
      <c r="GH133" s="56" t="s">
        <v>400</v>
      </c>
      <c r="GI133" s="315"/>
      <c r="GJ133"/>
      <c r="GR133" s="56" t="s">
        <v>52</v>
      </c>
      <c r="GS133" s="56" t="s">
        <v>400</v>
      </c>
      <c r="GT133" s="315"/>
      <c r="GU133"/>
      <c r="HC133" s="56" t="s">
        <v>52</v>
      </c>
      <c r="HD133" s="56" t="s">
        <v>400</v>
      </c>
      <c r="HE133" s="315"/>
      <c r="HF133"/>
    </row>
    <row r="134" spans="2:214" ht="15.75" thickBot="1" x14ac:dyDescent="0.3">
      <c r="B134" s="128" t="s">
        <v>401</v>
      </c>
      <c r="C134" s="128" t="s">
        <v>402</v>
      </c>
      <c r="D134" s="316"/>
      <c r="E134"/>
      <c r="M134" s="128" t="s">
        <v>401</v>
      </c>
      <c r="N134" s="128" t="s">
        <v>402</v>
      </c>
      <c r="O134" s="316"/>
      <c r="P134"/>
      <c r="X134" s="128" t="s">
        <v>401</v>
      </c>
      <c r="Y134" s="128" t="s">
        <v>402</v>
      </c>
      <c r="Z134" s="316"/>
      <c r="AA134"/>
      <c r="AI134" s="128" t="s">
        <v>401</v>
      </c>
      <c r="AJ134" s="128" t="s">
        <v>402</v>
      </c>
      <c r="AK134" s="316"/>
      <c r="AL134"/>
      <c r="AT134" s="128" t="s">
        <v>401</v>
      </c>
      <c r="AU134" s="128" t="s">
        <v>402</v>
      </c>
      <c r="AV134" s="316"/>
      <c r="AW134"/>
      <c r="BE134" s="128" t="s">
        <v>401</v>
      </c>
      <c r="BF134" s="128" t="s">
        <v>402</v>
      </c>
      <c r="BG134" s="316"/>
      <c r="BH134"/>
      <c r="BP134" s="128" t="s">
        <v>401</v>
      </c>
      <c r="BQ134" s="128" t="s">
        <v>402</v>
      </c>
      <c r="BR134" s="316"/>
      <c r="BS134"/>
      <c r="CA134" s="128" t="s">
        <v>401</v>
      </c>
      <c r="CB134" s="128" t="s">
        <v>402</v>
      </c>
      <c r="CC134" s="316"/>
      <c r="CD134"/>
      <c r="CL134" s="128" t="s">
        <v>401</v>
      </c>
      <c r="CM134" s="128" t="s">
        <v>402</v>
      </c>
      <c r="CN134" s="316"/>
      <c r="CO134"/>
      <c r="CW134" s="128" t="s">
        <v>401</v>
      </c>
      <c r="CX134" s="128" t="s">
        <v>402</v>
      </c>
      <c r="CY134" s="316"/>
      <c r="CZ134"/>
      <c r="DH134" s="128" t="s">
        <v>401</v>
      </c>
      <c r="DI134" s="128" t="s">
        <v>402</v>
      </c>
      <c r="DJ134" s="316"/>
      <c r="DK134"/>
      <c r="DS134" s="128" t="s">
        <v>401</v>
      </c>
      <c r="DT134" s="128" t="s">
        <v>402</v>
      </c>
      <c r="DU134" s="316"/>
      <c r="DV134"/>
      <c r="ED134" s="128" t="s">
        <v>401</v>
      </c>
      <c r="EE134" s="128" t="s">
        <v>402</v>
      </c>
      <c r="EF134" s="316"/>
      <c r="EG134"/>
      <c r="EO134" s="128" t="s">
        <v>401</v>
      </c>
      <c r="EP134" s="128" t="s">
        <v>402</v>
      </c>
      <c r="EQ134" s="316"/>
      <c r="ER134"/>
      <c r="EZ134" s="128" t="s">
        <v>401</v>
      </c>
      <c r="FA134" s="128" t="s">
        <v>402</v>
      </c>
      <c r="FB134" s="316"/>
      <c r="FC134"/>
      <c r="FK134" s="128" t="s">
        <v>401</v>
      </c>
      <c r="FL134" s="128" t="s">
        <v>402</v>
      </c>
      <c r="FM134" s="316"/>
      <c r="FN134"/>
      <c r="FV134" s="128" t="s">
        <v>401</v>
      </c>
      <c r="FW134" s="128" t="s">
        <v>402</v>
      </c>
      <c r="FX134" s="316"/>
      <c r="FY134"/>
      <c r="GG134" s="128" t="s">
        <v>401</v>
      </c>
      <c r="GH134" s="128" t="s">
        <v>402</v>
      </c>
      <c r="GI134" s="316"/>
      <c r="GJ134"/>
      <c r="GR134" s="128" t="s">
        <v>401</v>
      </c>
      <c r="GS134" s="128" t="s">
        <v>402</v>
      </c>
      <c r="GT134" s="316"/>
      <c r="GU134"/>
      <c r="HC134" s="128" t="s">
        <v>401</v>
      </c>
      <c r="HD134" s="128" t="s">
        <v>402</v>
      </c>
      <c r="HE134" s="316"/>
      <c r="HF134"/>
    </row>
    <row r="135" spans="2:214" ht="15.75" thickBot="1" x14ac:dyDescent="0.3">
      <c r="C135"/>
      <c r="D135"/>
      <c r="E135"/>
      <c r="N135"/>
      <c r="O135"/>
      <c r="P135"/>
      <c r="Y135"/>
      <c r="Z135"/>
      <c r="AA135"/>
      <c r="AJ135"/>
      <c r="AK135"/>
      <c r="AL135"/>
      <c r="AU135"/>
      <c r="AV135"/>
      <c r="AW135"/>
      <c r="BF135"/>
      <c r="BG135"/>
      <c r="BH135"/>
      <c r="BQ135"/>
      <c r="BR135"/>
      <c r="BS135"/>
      <c r="CB135"/>
      <c r="CC135"/>
      <c r="CD135"/>
      <c r="CM135"/>
      <c r="CN135"/>
      <c r="CO135"/>
      <c r="CX135"/>
      <c r="CY135"/>
      <c r="CZ135"/>
      <c r="DI135"/>
      <c r="DJ135"/>
      <c r="DK135"/>
      <c r="DT135"/>
      <c r="DU135"/>
      <c r="DV135"/>
      <c r="EE135"/>
      <c r="EF135"/>
      <c r="EG135"/>
      <c r="EP135"/>
      <c r="EQ135"/>
      <c r="ER135"/>
      <c r="FA135"/>
      <c r="FB135"/>
      <c r="FC135"/>
      <c r="FL135"/>
      <c r="FM135"/>
      <c r="FN135"/>
      <c r="FW135"/>
      <c r="FX135"/>
      <c r="FY135"/>
      <c r="GH135"/>
      <c r="GI135"/>
      <c r="GJ135"/>
      <c r="GS135"/>
      <c r="GT135"/>
      <c r="GU135"/>
      <c r="HD135"/>
      <c r="HE135"/>
      <c r="HF135"/>
    </row>
    <row r="136" spans="2:214" ht="15.75" thickBot="1" x14ac:dyDescent="0.3">
      <c r="B136" s="18" t="s">
        <v>395</v>
      </c>
      <c r="C136" s="18" t="s">
        <v>403</v>
      </c>
      <c r="D136" s="18" t="s">
        <v>397</v>
      </c>
      <c r="E136"/>
      <c r="M136" s="18" t="s">
        <v>395</v>
      </c>
      <c r="N136" s="18" t="s">
        <v>403</v>
      </c>
      <c r="O136" s="18" t="s">
        <v>397</v>
      </c>
      <c r="P136"/>
      <c r="X136" s="18" t="s">
        <v>395</v>
      </c>
      <c r="Y136" s="18" t="s">
        <v>403</v>
      </c>
      <c r="Z136" s="18" t="s">
        <v>397</v>
      </c>
      <c r="AA136"/>
      <c r="AI136" s="18" t="s">
        <v>395</v>
      </c>
      <c r="AJ136" s="18" t="s">
        <v>403</v>
      </c>
      <c r="AK136" s="18" t="s">
        <v>397</v>
      </c>
      <c r="AL136"/>
      <c r="AT136" s="18" t="s">
        <v>395</v>
      </c>
      <c r="AU136" s="18" t="s">
        <v>403</v>
      </c>
      <c r="AV136" s="18" t="s">
        <v>397</v>
      </c>
      <c r="AW136"/>
      <c r="BE136" s="18" t="s">
        <v>395</v>
      </c>
      <c r="BF136" s="18" t="s">
        <v>403</v>
      </c>
      <c r="BG136" s="18" t="s">
        <v>397</v>
      </c>
      <c r="BH136"/>
      <c r="BP136" s="18" t="s">
        <v>395</v>
      </c>
      <c r="BQ136" s="18" t="s">
        <v>403</v>
      </c>
      <c r="BR136" s="18" t="s">
        <v>397</v>
      </c>
      <c r="BS136"/>
      <c r="CA136" s="18" t="s">
        <v>395</v>
      </c>
      <c r="CB136" s="18" t="s">
        <v>403</v>
      </c>
      <c r="CC136" s="18" t="s">
        <v>397</v>
      </c>
      <c r="CD136"/>
      <c r="CL136" s="18" t="s">
        <v>395</v>
      </c>
      <c r="CM136" s="18" t="s">
        <v>403</v>
      </c>
      <c r="CN136" s="18" t="s">
        <v>397</v>
      </c>
      <c r="CO136"/>
      <c r="CW136" s="18" t="s">
        <v>395</v>
      </c>
      <c r="CX136" s="18" t="s">
        <v>403</v>
      </c>
      <c r="CY136" s="18" t="s">
        <v>397</v>
      </c>
      <c r="CZ136"/>
      <c r="DH136" s="18" t="s">
        <v>395</v>
      </c>
      <c r="DI136" s="18" t="s">
        <v>403</v>
      </c>
      <c r="DJ136" s="18" t="s">
        <v>397</v>
      </c>
      <c r="DK136"/>
      <c r="DS136" s="18" t="s">
        <v>395</v>
      </c>
      <c r="DT136" s="18" t="s">
        <v>403</v>
      </c>
      <c r="DU136" s="18" t="s">
        <v>397</v>
      </c>
      <c r="DV136"/>
      <c r="ED136" s="18" t="s">
        <v>395</v>
      </c>
      <c r="EE136" s="18" t="s">
        <v>403</v>
      </c>
      <c r="EF136" s="18" t="s">
        <v>397</v>
      </c>
      <c r="EG136"/>
      <c r="EO136" s="18" t="s">
        <v>395</v>
      </c>
      <c r="EP136" s="18" t="s">
        <v>403</v>
      </c>
      <c r="EQ136" s="18" t="s">
        <v>397</v>
      </c>
      <c r="ER136"/>
      <c r="EZ136" s="18" t="s">
        <v>395</v>
      </c>
      <c r="FA136" s="18" t="s">
        <v>403</v>
      </c>
      <c r="FB136" s="18" t="s">
        <v>397</v>
      </c>
      <c r="FC136"/>
      <c r="FK136" s="18" t="s">
        <v>395</v>
      </c>
      <c r="FL136" s="18" t="s">
        <v>403</v>
      </c>
      <c r="FM136" s="18" t="s">
        <v>397</v>
      </c>
      <c r="FN136"/>
      <c r="FV136" s="18" t="s">
        <v>395</v>
      </c>
      <c r="FW136" s="18" t="s">
        <v>403</v>
      </c>
      <c r="FX136" s="18" t="s">
        <v>397</v>
      </c>
      <c r="FY136"/>
      <c r="GG136" s="18" t="s">
        <v>395</v>
      </c>
      <c r="GH136" s="18" t="s">
        <v>403</v>
      </c>
      <c r="GI136" s="18" t="s">
        <v>397</v>
      </c>
      <c r="GJ136"/>
      <c r="GR136" s="18" t="s">
        <v>395</v>
      </c>
      <c r="GS136" s="18" t="s">
        <v>403</v>
      </c>
      <c r="GT136" s="18" t="s">
        <v>397</v>
      </c>
      <c r="GU136"/>
      <c r="HC136" s="18" t="s">
        <v>395</v>
      </c>
      <c r="HD136" s="18" t="s">
        <v>403</v>
      </c>
      <c r="HE136" s="18" t="s">
        <v>397</v>
      </c>
      <c r="HF136"/>
    </row>
    <row r="137" spans="2:214" x14ac:dyDescent="0.25">
      <c r="B137" s="317" t="s">
        <v>398</v>
      </c>
      <c r="C137" s="129" t="s">
        <v>404</v>
      </c>
      <c r="D137" s="314" t="b">
        <f>+IF(AND(D129=B132,D132=B132),B132,IF(AND(D129=B132,D132=B133),B140,IF(AND(D129=B132,D132=B134),B134,IF(AND(D129=B133,D132=B132),B140,IF(AND(D129=B133,D132=B133),B140,IF(AND(D129=B133,D132=B134),B143,IF(AND(D129=B134,D132=B132),B143,IF(AND(D129=B134,D132=B133),B143,IF(AND(D129=B134,D132=B134),B143)))))))))</f>
        <v>0</v>
      </c>
      <c r="E137"/>
      <c r="M137" s="317" t="s">
        <v>398</v>
      </c>
      <c r="N137" s="129" t="s">
        <v>404</v>
      </c>
      <c r="O137" s="314" t="b">
        <f>+IF(AND(O129=M132,O132=M132),M132,IF(AND(O129=M132,O132=M133),M140,IF(AND(O129=M132,O132=M134),M134,IF(AND(O129=M133,O132=M132),M140,IF(AND(O129=M133,O132=M133),M140,IF(AND(O129=M133,O132=M134),M143,IF(AND(O129=M134,O132=M132),M143,IF(AND(O129=M134,O132=M133),M143,IF(AND(O129=M134,O132=M134),M143)))))))))</f>
        <v>0</v>
      </c>
      <c r="P137"/>
      <c r="X137" s="317" t="s">
        <v>398</v>
      </c>
      <c r="Y137" s="129" t="s">
        <v>404</v>
      </c>
      <c r="Z137" s="314" t="b">
        <f>+IF(AND(Z129=X132,Z132=X132),X132,IF(AND(Z129=X132,Z132=X133),X140,IF(AND(Z129=X132,Z132=X134),X134,IF(AND(Z129=X133,Z132=X132),X140,IF(AND(Z129=X133,Z132=X133),X140,IF(AND(Z129=X133,Z132=X134),X143,IF(AND(Z129=X134,Z132=X132),X143,IF(AND(Z129=X134,Z132=X133),X143,IF(AND(Z129=X134,Z132=X134),X143)))))))))</f>
        <v>0</v>
      </c>
      <c r="AA137"/>
      <c r="AI137" s="317" t="s">
        <v>398</v>
      </c>
      <c r="AJ137" s="129" t="s">
        <v>404</v>
      </c>
      <c r="AK137" s="314" t="b">
        <f>+IF(AND(AK129=AI132,AK132=AI132),AI132,IF(AND(AK129=AI132,AK132=AI133),AI140,IF(AND(AK129=AI132,AK132=AI134),AI134,IF(AND(AK129=AI133,AK132=AI132),AI140,IF(AND(AK129=AI133,AK132=AI133),AI140,IF(AND(AK129=AI133,AK132=AI134),AI143,IF(AND(AK129=AI134,AK132=AI132),AI143,IF(AND(AK129=AI134,AK132=AI133),AI143,IF(AND(AK129=AI134,AK132=AI134),AI143)))))))))</f>
        <v>0</v>
      </c>
      <c r="AL137"/>
      <c r="AT137" s="317" t="s">
        <v>398</v>
      </c>
      <c r="AU137" s="129" t="s">
        <v>404</v>
      </c>
      <c r="AV137" s="314" t="b">
        <f>+IF(AND(AV129=AT132,AV132=AT132),AT132,IF(AND(AV129=AT132,AV132=AT133),AT140,IF(AND(AV129=AT132,AV132=AT134),AT134,IF(AND(AV129=AT133,AV132=AT132),AT140,IF(AND(AV129=AT133,AV132=AT133),AT140,IF(AND(AV129=AT133,AV132=AT134),AT143,IF(AND(AV129=AT134,AV132=AT132),AT143,IF(AND(AV129=AT134,AV132=AT133),AT143,IF(AND(AV129=AT134,AV132=AT134),AT143)))))))))</f>
        <v>0</v>
      </c>
      <c r="AW137"/>
      <c r="BE137" s="317" t="s">
        <v>398</v>
      </c>
      <c r="BF137" s="129" t="s">
        <v>404</v>
      </c>
      <c r="BG137" s="314" t="b">
        <f>+IF(AND(BG129=BE132,BG132=BE132),BE132,IF(AND(BG129=BE132,BG132=BE133),BE140,IF(AND(BG129=BE132,BG132=BE134),BE134,IF(AND(BG129=BE133,BG132=BE132),BE140,IF(AND(BG129=BE133,BG132=BE133),BE140,IF(AND(BG129=BE133,BG132=BE134),BE143,IF(AND(BG129=BE134,BG132=BE132),BE143,IF(AND(BG129=BE134,BG132=BE133),BE143,IF(AND(BG129=BE134,BG132=BE134),BE143)))))))))</f>
        <v>0</v>
      </c>
      <c r="BH137"/>
      <c r="BP137" s="317" t="s">
        <v>398</v>
      </c>
      <c r="BQ137" s="129" t="s">
        <v>404</v>
      </c>
      <c r="BR137" s="314" t="b">
        <f>+IF(AND(BR129=BP132,BR132=BP132),BP132,IF(AND(BR129=BP132,BR132=BP133),BP140,IF(AND(BR129=BP132,BR132=BP134),BP134,IF(AND(BR129=BP133,BR132=BP132),BP140,IF(AND(BR129=BP133,BR132=BP133),BP140,IF(AND(BR129=BP133,BR132=BP134),BP143,IF(AND(BR129=BP134,BR132=BP132),BP143,IF(AND(BR129=BP134,BR132=BP133),BP143,IF(AND(BR129=BP134,BR132=BP134),BP143)))))))))</f>
        <v>0</v>
      </c>
      <c r="BS137"/>
      <c r="CA137" s="317" t="s">
        <v>398</v>
      </c>
      <c r="CB137" s="129" t="s">
        <v>404</v>
      </c>
      <c r="CC137" s="314" t="b">
        <f>+IF(AND(CC129=CA132,CC132=CA132),CA132,IF(AND(CC129=CA132,CC132=CA133),CA140,IF(AND(CC129=CA132,CC132=CA134),CA134,IF(AND(CC129=CA133,CC132=CA132),CA140,IF(AND(CC129=CA133,CC132=CA133),CA140,IF(AND(CC129=CA133,CC132=CA134),CA143,IF(AND(CC129=CA134,CC132=CA132),CA143,IF(AND(CC129=CA134,CC132=CA133),CA143,IF(AND(CC129=CA134,CC132=CA134),CA143)))))))))</f>
        <v>0</v>
      </c>
      <c r="CD137"/>
      <c r="CL137" s="317" t="s">
        <v>398</v>
      </c>
      <c r="CM137" s="129" t="s">
        <v>404</v>
      </c>
      <c r="CN137" s="314" t="b">
        <f>+IF(AND(CN129=CL132,CN132=CL132),CL132,IF(AND(CN129=CL132,CN132=CL133),CL140,IF(AND(CN129=CL132,CN132=CL134),CL134,IF(AND(CN129=CL133,CN132=CL132),CL140,IF(AND(CN129=CL133,CN132=CL133),CL140,IF(AND(CN129=CL133,CN132=CL134),CL143,IF(AND(CN129=CL134,CN132=CL132),CL143,IF(AND(CN129=CL134,CN132=CL133),CL143,IF(AND(CN129=CL134,CN132=CL134),CL143)))))))))</f>
        <v>0</v>
      </c>
      <c r="CO137"/>
      <c r="CW137" s="317" t="s">
        <v>398</v>
      </c>
      <c r="CX137" s="129" t="s">
        <v>404</v>
      </c>
      <c r="CY137" s="314" t="b">
        <f>+IF(AND(CY129=CW132,CY132=CW132),CW132,IF(AND(CY129=CW132,CY132=CW133),CW140,IF(AND(CY129=CW132,CY132=CW134),CW134,IF(AND(CY129=CW133,CY132=CW132),CW140,IF(AND(CY129=CW133,CY132=CW133),CW140,IF(AND(CY129=CW133,CY132=CW134),CW143,IF(AND(CY129=CW134,CY132=CW132),CW143,IF(AND(CY129=CW134,CY132=CW133),CW143,IF(AND(CY129=CW134,CY132=CW134),CW143)))))))))</f>
        <v>0</v>
      </c>
      <c r="CZ137"/>
      <c r="DH137" s="317" t="s">
        <v>398</v>
      </c>
      <c r="DI137" s="129" t="s">
        <v>404</v>
      </c>
      <c r="DJ137" s="314" t="b">
        <f>+IF(AND(DJ129=DH132,DJ132=DH132),DH132,IF(AND(DJ129=DH132,DJ132=DH133),DH140,IF(AND(DJ129=DH132,DJ132=DH134),DH134,IF(AND(DJ129=DH133,DJ132=DH132),DH140,IF(AND(DJ129=DH133,DJ132=DH133),DH140,IF(AND(DJ129=DH133,DJ132=DH134),DH143,IF(AND(DJ129=DH134,DJ132=DH132),DH143,IF(AND(DJ129=DH134,DJ132=DH133),DH143,IF(AND(DJ129=DH134,DJ132=DH134),DH143)))))))))</f>
        <v>0</v>
      </c>
      <c r="DK137"/>
      <c r="DS137" s="317" t="s">
        <v>398</v>
      </c>
      <c r="DT137" s="129" t="s">
        <v>404</v>
      </c>
      <c r="DU137" s="314" t="b">
        <f>+IF(AND(DU129=DS132,DU132=DS132),DS132,IF(AND(DU129=DS132,DU132=DS133),DS140,IF(AND(DU129=DS132,DU132=DS134),DS134,IF(AND(DU129=DS133,DU132=DS132),DS140,IF(AND(DU129=DS133,DU132=DS133),DS140,IF(AND(DU129=DS133,DU132=DS134),DS143,IF(AND(DU129=DS134,DU132=DS132),DS143,IF(AND(DU129=DS134,DU132=DS133),DS143,IF(AND(DU129=DS134,DU132=DS134),DS143)))))))))</f>
        <v>0</v>
      </c>
      <c r="DV137"/>
      <c r="ED137" s="317" t="s">
        <v>398</v>
      </c>
      <c r="EE137" s="129" t="s">
        <v>404</v>
      </c>
      <c r="EF137" s="314" t="b">
        <f>+IF(AND(EF129=ED132,EF132=ED132),ED132,IF(AND(EF129=ED132,EF132=ED133),ED140,IF(AND(EF129=ED132,EF132=ED134),ED134,IF(AND(EF129=ED133,EF132=ED132),ED140,IF(AND(EF129=ED133,EF132=ED133),ED140,IF(AND(EF129=ED133,EF132=ED134),ED143,IF(AND(EF129=ED134,EF132=ED132),ED143,IF(AND(EF129=ED134,EF132=ED133),ED143,IF(AND(EF129=ED134,EF132=ED134),ED143)))))))))</f>
        <v>0</v>
      </c>
      <c r="EG137"/>
      <c r="EO137" s="317" t="s">
        <v>398</v>
      </c>
      <c r="EP137" s="129" t="s">
        <v>404</v>
      </c>
      <c r="EQ137" s="314" t="b">
        <f>+IF(AND(EQ129=EO132,EQ132=EO132),EO132,IF(AND(EQ129=EO132,EQ132=EO133),EO140,IF(AND(EQ129=EO132,EQ132=EO134),EO134,IF(AND(EQ129=EO133,EQ132=EO132),EO140,IF(AND(EQ129=EO133,EQ132=EO133),EO140,IF(AND(EQ129=EO133,EQ132=EO134),EO143,IF(AND(EQ129=EO134,EQ132=EO132),EO143,IF(AND(EQ129=EO134,EQ132=EO133),EO143,IF(AND(EQ129=EO134,EQ132=EO134),EO143)))))))))</f>
        <v>0</v>
      </c>
      <c r="ER137"/>
      <c r="EZ137" s="317" t="s">
        <v>398</v>
      </c>
      <c r="FA137" s="129" t="s">
        <v>404</v>
      </c>
      <c r="FB137" s="314" t="b">
        <f>+IF(AND(FB129=EZ132,FB132=EZ132),EZ132,IF(AND(FB129=EZ132,FB132=EZ133),EZ140,IF(AND(FB129=EZ132,FB132=EZ134),EZ134,IF(AND(FB129=EZ133,FB132=EZ132),EZ140,IF(AND(FB129=EZ133,FB132=EZ133),EZ140,IF(AND(FB129=EZ133,FB132=EZ134),EZ143,IF(AND(FB129=EZ134,FB132=EZ132),EZ143,IF(AND(FB129=EZ134,FB132=EZ133),EZ143,IF(AND(FB129=EZ134,FB132=EZ134),EZ143)))))))))</f>
        <v>0</v>
      </c>
      <c r="FC137"/>
      <c r="FK137" s="317" t="s">
        <v>398</v>
      </c>
      <c r="FL137" s="129" t="s">
        <v>404</v>
      </c>
      <c r="FM137" s="314" t="b">
        <f>+IF(AND(FM129=FK132,FM132=FK132),FK132,IF(AND(FM129=FK132,FM132=FK133),FK140,IF(AND(FM129=FK132,FM132=FK134),FK134,IF(AND(FM129=FK133,FM132=FK132),FK140,IF(AND(FM129=FK133,FM132=FK133),FK140,IF(AND(FM129=FK133,FM132=FK134),FK143,IF(AND(FM129=FK134,FM132=FK132),FK143,IF(AND(FM129=FK134,FM132=FK133),FK143,IF(AND(FM129=FK134,FM132=FK134),FK143)))))))))</f>
        <v>0</v>
      </c>
      <c r="FN137"/>
      <c r="FV137" s="317" t="s">
        <v>398</v>
      </c>
      <c r="FW137" s="129" t="s">
        <v>404</v>
      </c>
      <c r="FX137" s="314" t="b">
        <f>+IF(AND(FX129=FV132,FX132=FV132),FV132,IF(AND(FX129=FV132,FX132=FV133),FV140,IF(AND(FX129=FV132,FX132=FV134),FV134,IF(AND(FX129=FV133,FX132=FV132),FV140,IF(AND(FX129=FV133,FX132=FV133),FV140,IF(AND(FX129=FV133,FX132=FV134),FV143,IF(AND(FX129=FV134,FX132=FV132),FV143,IF(AND(FX129=FV134,FX132=FV133),FV143,IF(AND(FX129=FV134,FX132=FV134),FV143)))))))))</f>
        <v>0</v>
      </c>
      <c r="FY137"/>
      <c r="GG137" s="317" t="s">
        <v>398</v>
      </c>
      <c r="GH137" s="129" t="s">
        <v>404</v>
      </c>
      <c r="GI137" s="314" t="b">
        <f>+IF(AND(GI129=GG132,GI132=GG132),GG132,IF(AND(GI129=GG132,GI132=GG133),GG140,IF(AND(GI129=GG132,GI132=GG134),GG134,IF(AND(GI129=GG133,GI132=GG132),GG140,IF(AND(GI129=GG133,GI132=GG133),GG140,IF(AND(GI129=GG133,GI132=GG134),GG143,IF(AND(GI129=GG134,GI132=GG132),GG143,IF(AND(GI129=GG134,GI132=GG133),GG143,IF(AND(GI129=GG134,GI132=GG134),GG143)))))))))</f>
        <v>0</v>
      </c>
      <c r="GJ137"/>
      <c r="GR137" s="317" t="s">
        <v>398</v>
      </c>
      <c r="GS137" s="129" t="s">
        <v>404</v>
      </c>
      <c r="GT137" s="314" t="b">
        <f>+IF(AND(GT129=GR132,GT132=GR132),GR132,IF(AND(GT129=GR132,GT132=GR133),GR140,IF(AND(GT129=GR132,GT132=GR134),GR134,IF(AND(GT129=GR133,GT132=GR132),GR140,IF(AND(GT129=GR133,GT132=GR133),GR140,IF(AND(GT129=GR133,GT132=GR134),GR143,IF(AND(GT129=GR134,GT132=GR132),GR143,IF(AND(GT129=GR134,GT132=GR133),GR143,IF(AND(GT129=GR134,GT132=GR134),GR143)))))))))</f>
        <v>0</v>
      </c>
      <c r="GU137"/>
      <c r="HC137" s="317" t="s">
        <v>398</v>
      </c>
      <c r="HD137" s="129" t="s">
        <v>404</v>
      </c>
      <c r="HE137" s="314" t="b">
        <f>+IF(AND(HE129=HC132,HE132=HC132),HC132,IF(AND(HE129=HC132,HE132=HC133),HC140,IF(AND(HE129=HC132,HE132=HC134),HC134,IF(AND(HE129=HC133,HE132=HC132),HC140,IF(AND(HE129=HC133,HE132=HC133),HC140,IF(AND(HE129=HC133,HE132=HC134),HC143,IF(AND(HE129=HC134,HE132=HC132),HC143,IF(AND(HE129=HC134,HE132=HC133),HC143,IF(AND(HE129=HC134,HE132=HC134),HC143)))))))))</f>
        <v>0</v>
      </c>
      <c r="HF137"/>
    </row>
    <row r="138" spans="2:214" x14ac:dyDescent="0.25">
      <c r="B138" s="310"/>
      <c r="C138" s="58" t="s">
        <v>405</v>
      </c>
      <c r="D138" s="315"/>
      <c r="E138"/>
      <c r="M138" s="310"/>
      <c r="N138" s="58" t="s">
        <v>405</v>
      </c>
      <c r="O138" s="315"/>
      <c r="P138"/>
      <c r="X138" s="310"/>
      <c r="Y138" s="58" t="s">
        <v>405</v>
      </c>
      <c r="Z138" s="315"/>
      <c r="AA138"/>
      <c r="AI138" s="310"/>
      <c r="AJ138" s="58" t="s">
        <v>405</v>
      </c>
      <c r="AK138" s="315"/>
      <c r="AL138"/>
      <c r="AT138" s="310"/>
      <c r="AU138" s="58" t="s">
        <v>405</v>
      </c>
      <c r="AV138" s="315"/>
      <c r="AW138"/>
      <c r="BE138" s="310"/>
      <c r="BF138" s="58" t="s">
        <v>405</v>
      </c>
      <c r="BG138" s="315"/>
      <c r="BH138"/>
      <c r="BP138" s="310"/>
      <c r="BQ138" s="58" t="s">
        <v>405</v>
      </c>
      <c r="BR138" s="315"/>
      <c r="BS138"/>
      <c r="CA138" s="310"/>
      <c r="CB138" s="58" t="s">
        <v>405</v>
      </c>
      <c r="CC138" s="315"/>
      <c r="CD138"/>
      <c r="CL138" s="310"/>
      <c r="CM138" s="58" t="s">
        <v>405</v>
      </c>
      <c r="CN138" s="315"/>
      <c r="CO138"/>
      <c r="CW138" s="310"/>
      <c r="CX138" s="58" t="s">
        <v>405</v>
      </c>
      <c r="CY138" s="315"/>
      <c r="CZ138"/>
      <c r="DH138" s="310"/>
      <c r="DI138" s="58" t="s">
        <v>405</v>
      </c>
      <c r="DJ138" s="315"/>
      <c r="DK138"/>
      <c r="DS138" s="310"/>
      <c r="DT138" s="58" t="s">
        <v>405</v>
      </c>
      <c r="DU138" s="315"/>
      <c r="DV138"/>
      <c r="ED138" s="310"/>
      <c r="EE138" s="58" t="s">
        <v>405</v>
      </c>
      <c r="EF138" s="315"/>
      <c r="EG138"/>
      <c r="EO138" s="310"/>
      <c r="EP138" s="58" t="s">
        <v>405</v>
      </c>
      <c r="EQ138" s="315"/>
      <c r="ER138"/>
      <c r="EZ138" s="310"/>
      <c r="FA138" s="58" t="s">
        <v>405</v>
      </c>
      <c r="FB138" s="315"/>
      <c r="FC138"/>
      <c r="FK138" s="310"/>
      <c r="FL138" s="58" t="s">
        <v>405</v>
      </c>
      <c r="FM138" s="315"/>
      <c r="FN138"/>
      <c r="FV138" s="310"/>
      <c r="FW138" s="58" t="s">
        <v>405</v>
      </c>
      <c r="FX138" s="315"/>
      <c r="FY138"/>
      <c r="GG138" s="310"/>
      <c r="GH138" s="58" t="s">
        <v>405</v>
      </c>
      <c r="GI138" s="315"/>
      <c r="GJ138"/>
      <c r="GR138" s="310"/>
      <c r="GS138" s="58" t="s">
        <v>405</v>
      </c>
      <c r="GT138" s="315"/>
      <c r="GU138"/>
      <c r="HC138" s="310"/>
      <c r="HD138" s="58" t="s">
        <v>405</v>
      </c>
      <c r="HE138" s="315"/>
      <c r="HF138"/>
    </row>
    <row r="139" spans="2:214" x14ac:dyDescent="0.25">
      <c r="B139" s="311"/>
      <c r="C139" s="130" t="s">
        <v>406</v>
      </c>
      <c r="D139" s="315"/>
      <c r="E139"/>
      <c r="M139" s="311"/>
      <c r="N139" s="130" t="s">
        <v>406</v>
      </c>
      <c r="O139" s="315"/>
      <c r="P139"/>
      <c r="X139" s="311"/>
      <c r="Y139" s="130" t="s">
        <v>406</v>
      </c>
      <c r="Z139" s="315"/>
      <c r="AA139"/>
      <c r="AI139" s="311"/>
      <c r="AJ139" s="130" t="s">
        <v>406</v>
      </c>
      <c r="AK139" s="315"/>
      <c r="AL139"/>
      <c r="AT139" s="311"/>
      <c r="AU139" s="130" t="s">
        <v>406</v>
      </c>
      <c r="AV139" s="315"/>
      <c r="AW139"/>
      <c r="BE139" s="311"/>
      <c r="BF139" s="130" t="s">
        <v>406</v>
      </c>
      <c r="BG139" s="315"/>
      <c r="BH139"/>
      <c r="BP139" s="311"/>
      <c r="BQ139" s="130" t="s">
        <v>406</v>
      </c>
      <c r="BR139" s="315"/>
      <c r="BS139"/>
      <c r="CA139" s="311"/>
      <c r="CB139" s="130" t="s">
        <v>406</v>
      </c>
      <c r="CC139" s="315"/>
      <c r="CD139"/>
      <c r="CL139" s="311"/>
      <c r="CM139" s="130" t="s">
        <v>406</v>
      </c>
      <c r="CN139" s="315"/>
      <c r="CO139"/>
      <c r="CW139" s="311"/>
      <c r="CX139" s="130" t="s">
        <v>406</v>
      </c>
      <c r="CY139" s="315"/>
      <c r="CZ139"/>
      <c r="DH139" s="311"/>
      <c r="DI139" s="130" t="s">
        <v>406</v>
      </c>
      <c r="DJ139" s="315"/>
      <c r="DK139"/>
      <c r="DS139" s="311"/>
      <c r="DT139" s="130" t="s">
        <v>406</v>
      </c>
      <c r="DU139" s="315"/>
      <c r="DV139"/>
      <c r="ED139" s="311"/>
      <c r="EE139" s="130" t="s">
        <v>406</v>
      </c>
      <c r="EF139" s="315"/>
      <c r="EG139"/>
      <c r="EO139" s="311"/>
      <c r="EP139" s="130" t="s">
        <v>406</v>
      </c>
      <c r="EQ139" s="315"/>
      <c r="ER139"/>
      <c r="EZ139" s="311"/>
      <c r="FA139" s="130" t="s">
        <v>406</v>
      </c>
      <c r="FB139" s="315"/>
      <c r="FC139"/>
      <c r="FK139" s="311"/>
      <c r="FL139" s="130" t="s">
        <v>406</v>
      </c>
      <c r="FM139" s="315"/>
      <c r="FN139"/>
      <c r="FV139" s="311"/>
      <c r="FW139" s="130" t="s">
        <v>406</v>
      </c>
      <c r="FX139" s="315"/>
      <c r="FY139"/>
      <c r="GG139" s="311"/>
      <c r="GH139" s="130" t="s">
        <v>406</v>
      </c>
      <c r="GI139" s="315"/>
      <c r="GJ139"/>
      <c r="GR139" s="311"/>
      <c r="GS139" s="130" t="s">
        <v>406</v>
      </c>
      <c r="GT139" s="315"/>
      <c r="GU139"/>
      <c r="HC139" s="311"/>
      <c r="HD139" s="130" t="s">
        <v>406</v>
      </c>
      <c r="HE139" s="315"/>
      <c r="HF139"/>
    </row>
    <row r="140" spans="2:214" x14ac:dyDescent="0.25">
      <c r="B140" s="309" t="s">
        <v>52</v>
      </c>
      <c r="C140" s="131" t="s">
        <v>407</v>
      </c>
      <c r="D140" s="315"/>
      <c r="E140"/>
      <c r="M140" s="309" t="s">
        <v>52</v>
      </c>
      <c r="N140" s="131" t="s">
        <v>407</v>
      </c>
      <c r="O140" s="315"/>
      <c r="P140"/>
      <c r="X140" s="309" t="s">
        <v>52</v>
      </c>
      <c r="Y140" s="131" t="s">
        <v>407</v>
      </c>
      <c r="Z140" s="315"/>
      <c r="AA140"/>
      <c r="AI140" s="309" t="s">
        <v>52</v>
      </c>
      <c r="AJ140" s="131" t="s">
        <v>407</v>
      </c>
      <c r="AK140" s="315"/>
      <c r="AL140"/>
      <c r="AT140" s="309" t="s">
        <v>52</v>
      </c>
      <c r="AU140" s="131" t="s">
        <v>407</v>
      </c>
      <c r="AV140" s="315"/>
      <c r="AW140"/>
      <c r="BE140" s="309" t="s">
        <v>52</v>
      </c>
      <c r="BF140" s="131" t="s">
        <v>407</v>
      </c>
      <c r="BG140" s="315"/>
      <c r="BH140"/>
      <c r="BP140" s="309" t="s">
        <v>52</v>
      </c>
      <c r="BQ140" s="131" t="s">
        <v>407</v>
      </c>
      <c r="BR140" s="315"/>
      <c r="BS140"/>
      <c r="CA140" s="309" t="s">
        <v>52</v>
      </c>
      <c r="CB140" s="131" t="s">
        <v>407</v>
      </c>
      <c r="CC140" s="315"/>
      <c r="CD140"/>
      <c r="CL140" s="309" t="s">
        <v>52</v>
      </c>
      <c r="CM140" s="131" t="s">
        <v>407</v>
      </c>
      <c r="CN140" s="315"/>
      <c r="CO140"/>
      <c r="CW140" s="309" t="s">
        <v>52</v>
      </c>
      <c r="CX140" s="131" t="s">
        <v>407</v>
      </c>
      <c r="CY140" s="315"/>
      <c r="CZ140"/>
      <c r="DH140" s="309" t="s">
        <v>52</v>
      </c>
      <c r="DI140" s="131" t="s">
        <v>407</v>
      </c>
      <c r="DJ140" s="315"/>
      <c r="DK140"/>
      <c r="DS140" s="309" t="s">
        <v>52</v>
      </c>
      <c r="DT140" s="131" t="s">
        <v>407</v>
      </c>
      <c r="DU140" s="315"/>
      <c r="DV140"/>
      <c r="ED140" s="309" t="s">
        <v>52</v>
      </c>
      <c r="EE140" s="131" t="s">
        <v>407</v>
      </c>
      <c r="EF140" s="315"/>
      <c r="EG140"/>
      <c r="EO140" s="309" t="s">
        <v>52</v>
      </c>
      <c r="EP140" s="131" t="s">
        <v>407</v>
      </c>
      <c r="EQ140" s="315"/>
      <c r="ER140"/>
      <c r="EZ140" s="309" t="s">
        <v>52</v>
      </c>
      <c r="FA140" s="131" t="s">
        <v>407</v>
      </c>
      <c r="FB140" s="315"/>
      <c r="FC140"/>
      <c r="FK140" s="309" t="s">
        <v>52</v>
      </c>
      <c r="FL140" s="131" t="s">
        <v>407</v>
      </c>
      <c r="FM140" s="315"/>
      <c r="FN140"/>
      <c r="FV140" s="309" t="s">
        <v>52</v>
      </c>
      <c r="FW140" s="131" t="s">
        <v>407</v>
      </c>
      <c r="FX140" s="315"/>
      <c r="FY140"/>
      <c r="GG140" s="309" t="s">
        <v>52</v>
      </c>
      <c r="GH140" s="131" t="s">
        <v>407</v>
      </c>
      <c r="GI140" s="315"/>
      <c r="GJ140"/>
      <c r="GR140" s="309" t="s">
        <v>52</v>
      </c>
      <c r="GS140" s="131" t="s">
        <v>407</v>
      </c>
      <c r="GT140" s="315"/>
      <c r="GU140"/>
      <c r="HC140" s="309" t="s">
        <v>52</v>
      </c>
      <c r="HD140" s="131" t="s">
        <v>407</v>
      </c>
      <c r="HE140" s="315"/>
      <c r="HF140"/>
    </row>
    <row r="141" spans="2:214" x14ac:dyDescent="0.25">
      <c r="B141" s="310"/>
      <c r="C141" s="56" t="s">
        <v>408</v>
      </c>
      <c r="D141" s="315"/>
      <c r="E141"/>
      <c r="M141" s="310"/>
      <c r="N141" s="56" t="s">
        <v>408</v>
      </c>
      <c r="O141" s="315"/>
      <c r="P141"/>
      <c r="X141" s="310"/>
      <c r="Y141" s="56" t="s">
        <v>408</v>
      </c>
      <c r="Z141" s="315"/>
      <c r="AA141"/>
      <c r="AI141" s="310"/>
      <c r="AJ141" s="56" t="s">
        <v>408</v>
      </c>
      <c r="AK141" s="315"/>
      <c r="AL141"/>
      <c r="AT141" s="310"/>
      <c r="AU141" s="56" t="s">
        <v>408</v>
      </c>
      <c r="AV141" s="315"/>
      <c r="AW141"/>
      <c r="BE141" s="310"/>
      <c r="BF141" s="56" t="s">
        <v>408</v>
      </c>
      <c r="BG141" s="315"/>
      <c r="BH141"/>
      <c r="BP141" s="310"/>
      <c r="BQ141" s="56" t="s">
        <v>408</v>
      </c>
      <c r="BR141" s="315"/>
      <c r="BS141"/>
      <c r="CA141" s="310"/>
      <c r="CB141" s="56" t="s">
        <v>408</v>
      </c>
      <c r="CC141" s="315"/>
      <c r="CD141"/>
      <c r="CL141" s="310"/>
      <c r="CM141" s="56" t="s">
        <v>408</v>
      </c>
      <c r="CN141" s="315"/>
      <c r="CO141"/>
      <c r="CW141" s="310"/>
      <c r="CX141" s="56" t="s">
        <v>408</v>
      </c>
      <c r="CY141" s="315"/>
      <c r="CZ141"/>
      <c r="DH141" s="310"/>
      <c r="DI141" s="56" t="s">
        <v>408</v>
      </c>
      <c r="DJ141" s="315"/>
      <c r="DK141"/>
      <c r="DS141" s="310"/>
      <c r="DT141" s="56" t="s">
        <v>408</v>
      </c>
      <c r="DU141" s="315"/>
      <c r="DV141"/>
      <c r="ED141" s="310"/>
      <c r="EE141" s="56" t="s">
        <v>408</v>
      </c>
      <c r="EF141" s="315"/>
      <c r="EG141"/>
      <c r="EO141" s="310"/>
      <c r="EP141" s="56" t="s">
        <v>408</v>
      </c>
      <c r="EQ141" s="315"/>
      <c r="ER141"/>
      <c r="EZ141" s="310"/>
      <c r="FA141" s="56" t="s">
        <v>408</v>
      </c>
      <c r="FB141" s="315"/>
      <c r="FC141"/>
      <c r="FK141" s="310"/>
      <c r="FL141" s="56" t="s">
        <v>408</v>
      </c>
      <c r="FM141" s="315"/>
      <c r="FN141"/>
      <c r="FV141" s="310"/>
      <c r="FW141" s="56" t="s">
        <v>408</v>
      </c>
      <c r="FX141" s="315"/>
      <c r="FY141"/>
      <c r="GG141" s="310"/>
      <c r="GH141" s="56" t="s">
        <v>408</v>
      </c>
      <c r="GI141" s="315"/>
      <c r="GJ141"/>
      <c r="GR141" s="310"/>
      <c r="GS141" s="56" t="s">
        <v>408</v>
      </c>
      <c r="GT141" s="315"/>
      <c r="GU141"/>
      <c r="HC141" s="310"/>
      <c r="HD141" s="56" t="s">
        <v>408</v>
      </c>
      <c r="HE141" s="315"/>
      <c r="HF141"/>
    </row>
    <row r="142" spans="2:214" x14ac:dyDescent="0.25">
      <c r="B142" s="311"/>
      <c r="C142" s="132" t="s">
        <v>409</v>
      </c>
      <c r="D142" s="315"/>
      <c r="E142"/>
      <c r="M142" s="311"/>
      <c r="N142" s="132" t="s">
        <v>409</v>
      </c>
      <c r="O142" s="315"/>
      <c r="P142"/>
      <c r="X142" s="311"/>
      <c r="Y142" s="132" t="s">
        <v>409</v>
      </c>
      <c r="Z142" s="315"/>
      <c r="AA142"/>
      <c r="AI142" s="311"/>
      <c r="AJ142" s="132" t="s">
        <v>409</v>
      </c>
      <c r="AK142" s="315"/>
      <c r="AL142"/>
      <c r="AT142" s="311"/>
      <c r="AU142" s="132" t="s">
        <v>409</v>
      </c>
      <c r="AV142" s="315"/>
      <c r="AW142"/>
      <c r="BE142" s="311"/>
      <c r="BF142" s="132" t="s">
        <v>409</v>
      </c>
      <c r="BG142" s="315"/>
      <c r="BH142"/>
      <c r="BP142" s="311"/>
      <c r="BQ142" s="132" t="s">
        <v>409</v>
      </c>
      <c r="BR142" s="315"/>
      <c r="BS142"/>
      <c r="CA142" s="311"/>
      <c r="CB142" s="132" t="s">
        <v>409</v>
      </c>
      <c r="CC142" s="315"/>
      <c r="CD142"/>
      <c r="CL142" s="311"/>
      <c r="CM142" s="132" t="s">
        <v>409</v>
      </c>
      <c r="CN142" s="315"/>
      <c r="CO142"/>
      <c r="CW142" s="311"/>
      <c r="CX142" s="132" t="s">
        <v>409</v>
      </c>
      <c r="CY142" s="315"/>
      <c r="CZ142"/>
      <c r="DH142" s="311"/>
      <c r="DI142" s="132" t="s">
        <v>409</v>
      </c>
      <c r="DJ142" s="315"/>
      <c r="DK142"/>
      <c r="DS142" s="311"/>
      <c r="DT142" s="132" t="s">
        <v>409</v>
      </c>
      <c r="DU142" s="315"/>
      <c r="DV142"/>
      <c r="ED142" s="311"/>
      <c r="EE142" s="132" t="s">
        <v>409</v>
      </c>
      <c r="EF142" s="315"/>
      <c r="EG142"/>
      <c r="EO142" s="311"/>
      <c r="EP142" s="132" t="s">
        <v>409</v>
      </c>
      <c r="EQ142" s="315"/>
      <c r="ER142"/>
      <c r="EZ142" s="311"/>
      <c r="FA142" s="132" t="s">
        <v>409</v>
      </c>
      <c r="FB142" s="315"/>
      <c r="FC142"/>
      <c r="FK142" s="311"/>
      <c r="FL142" s="132" t="s">
        <v>409</v>
      </c>
      <c r="FM142" s="315"/>
      <c r="FN142"/>
      <c r="FV142" s="311"/>
      <c r="FW142" s="132" t="s">
        <v>409</v>
      </c>
      <c r="FX142" s="315"/>
      <c r="FY142"/>
      <c r="GG142" s="311"/>
      <c r="GH142" s="132" t="s">
        <v>409</v>
      </c>
      <c r="GI142" s="315"/>
      <c r="GJ142"/>
      <c r="GR142" s="311"/>
      <c r="GS142" s="132" t="s">
        <v>409</v>
      </c>
      <c r="GT142" s="315"/>
      <c r="GU142"/>
      <c r="HC142" s="311"/>
      <c r="HD142" s="132" t="s">
        <v>409</v>
      </c>
      <c r="HE142" s="315"/>
      <c r="HF142"/>
    </row>
    <row r="143" spans="2:214" x14ac:dyDescent="0.25">
      <c r="B143" s="312" t="s">
        <v>401</v>
      </c>
      <c r="C143" s="58" t="s">
        <v>410</v>
      </c>
      <c r="D143" s="315"/>
      <c r="E143"/>
      <c r="M143" s="312" t="s">
        <v>401</v>
      </c>
      <c r="N143" s="58" t="s">
        <v>410</v>
      </c>
      <c r="O143" s="315"/>
      <c r="P143"/>
      <c r="X143" s="312" t="s">
        <v>401</v>
      </c>
      <c r="Y143" s="58" t="s">
        <v>410</v>
      </c>
      <c r="Z143" s="315"/>
      <c r="AA143"/>
      <c r="AI143" s="312" t="s">
        <v>401</v>
      </c>
      <c r="AJ143" s="58" t="s">
        <v>410</v>
      </c>
      <c r="AK143" s="315"/>
      <c r="AL143"/>
      <c r="AT143" s="312" t="s">
        <v>401</v>
      </c>
      <c r="AU143" s="58" t="s">
        <v>410</v>
      </c>
      <c r="AV143" s="315"/>
      <c r="AW143"/>
      <c r="BE143" s="312" t="s">
        <v>401</v>
      </c>
      <c r="BF143" s="58" t="s">
        <v>410</v>
      </c>
      <c r="BG143" s="315"/>
      <c r="BH143"/>
      <c r="BP143" s="312" t="s">
        <v>401</v>
      </c>
      <c r="BQ143" s="58" t="s">
        <v>410</v>
      </c>
      <c r="BR143" s="315"/>
      <c r="BS143"/>
      <c r="CA143" s="312" t="s">
        <v>401</v>
      </c>
      <c r="CB143" s="58" t="s">
        <v>410</v>
      </c>
      <c r="CC143" s="315"/>
      <c r="CD143"/>
      <c r="CL143" s="312" t="s">
        <v>401</v>
      </c>
      <c r="CM143" s="58" t="s">
        <v>410</v>
      </c>
      <c r="CN143" s="315"/>
      <c r="CO143"/>
      <c r="CW143" s="312" t="s">
        <v>401</v>
      </c>
      <c r="CX143" s="58" t="s">
        <v>410</v>
      </c>
      <c r="CY143" s="315"/>
      <c r="CZ143"/>
      <c r="DH143" s="312" t="s">
        <v>401</v>
      </c>
      <c r="DI143" s="58" t="s">
        <v>410</v>
      </c>
      <c r="DJ143" s="315"/>
      <c r="DK143"/>
      <c r="DS143" s="312" t="s">
        <v>401</v>
      </c>
      <c r="DT143" s="58" t="s">
        <v>410</v>
      </c>
      <c r="DU143" s="315"/>
      <c r="DV143"/>
      <c r="ED143" s="312" t="s">
        <v>401</v>
      </c>
      <c r="EE143" s="58" t="s">
        <v>410</v>
      </c>
      <c r="EF143" s="315"/>
      <c r="EG143"/>
      <c r="EO143" s="312" t="s">
        <v>401</v>
      </c>
      <c r="EP143" s="58" t="s">
        <v>410</v>
      </c>
      <c r="EQ143" s="315"/>
      <c r="ER143"/>
      <c r="EZ143" s="312" t="s">
        <v>401</v>
      </c>
      <c r="FA143" s="58" t="s">
        <v>410</v>
      </c>
      <c r="FB143" s="315"/>
      <c r="FC143"/>
      <c r="FK143" s="312" t="s">
        <v>401</v>
      </c>
      <c r="FL143" s="58" t="s">
        <v>410</v>
      </c>
      <c r="FM143" s="315"/>
      <c r="FN143"/>
      <c r="FV143" s="312" t="s">
        <v>401</v>
      </c>
      <c r="FW143" s="58" t="s">
        <v>410</v>
      </c>
      <c r="FX143" s="315"/>
      <c r="FY143"/>
      <c r="GG143" s="312" t="s">
        <v>401</v>
      </c>
      <c r="GH143" s="58" t="s">
        <v>410</v>
      </c>
      <c r="GI143" s="315"/>
      <c r="GJ143"/>
      <c r="GR143" s="312" t="s">
        <v>401</v>
      </c>
      <c r="GS143" s="58" t="s">
        <v>410</v>
      </c>
      <c r="GT143" s="315"/>
      <c r="GU143"/>
      <c r="HC143" s="312" t="s">
        <v>401</v>
      </c>
      <c r="HD143" s="58" t="s">
        <v>410</v>
      </c>
      <c r="HE143" s="315"/>
      <c r="HF143"/>
    </row>
    <row r="144" spans="2:214" x14ac:dyDescent="0.25">
      <c r="B144" s="312"/>
      <c r="C144" s="133" t="s">
        <v>411</v>
      </c>
      <c r="D144" s="315"/>
      <c r="E144"/>
      <c r="M144" s="312"/>
      <c r="N144" s="133" t="s">
        <v>411</v>
      </c>
      <c r="O144" s="315"/>
      <c r="P144"/>
      <c r="X144" s="312"/>
      <c r="Y144" s="133" t="s">
        <v>411</v>
      </c>
      <c r="Z144" s="315"/>
      <c r="AA144"/>
      <c r="AI144" s="312"/>
      <c r="AJ144" s="133" t="s">
        <v>411</v>
      </c>
      <c r="AK144" s="315"/>
      <c r="AL144"/>
      <c r="AT144" s="312"/>
      <c r="AU144" s="133" t="s">
        <v>411</v>
      </c>
      <c r="AV144" s="315"/>
      <c r="AW144"/>
      <c r="BE144" s="312"/>
      <c r="BF144" s="133" t="s">
        <v>411</v>
      </c>
      <c r="BG144" s="315"/>
      <c r="BH144"/>
      <c r="BP144" s="312"/>
      <c r="BQ144" s="133" t="s">
        <v>411</v>
      </c>
      <c r="BR144" s="315"/>
      <c r="BS144"/>
      <c r="CA144" s="312"/>
      <c r="CB144" s="133" t="s">
        <v>411</v>
      </c>
      <c r="CC144" s="315"/>
      <c r="CD144"/>
      <c r="CL144" s="312"/>
      <c r="CM144" s="133" t="s">
        <v>411</v>
      </c>
      <c r="CN144" s="315"/>
      <c r="CO144"/>
      <c r="CW144" s="312"/>
      <c r="CX144" s="133" t="s">
        <v>411</v>
      </c>
      <c r="CY144" s="315"/>
      <c r="CZ144"/>
      <c r="DH144" s="312"/>
      <c r="DI144" s="133" t="s">
        <v>411</v>
      </c>
      <c r="DJ144" s="315"/>
      <c r="DK144"/>
      <c r="DS144" s="312"/>
      <c r="DT144" s="133" t="s">
        <v>411</v>
      </c>
      <c r="DU144" s="315"/>
      <c r="DV144"/>
      <c r="ED144" s="312"/>
      <c r="EE144" s="133" t="s">
        <v>411</v>
      </c>
      <c r="EF144" s="315"/>
      <c r="EG144"/>
      <c r="EO144" s="312"/>
      <c r="EP144" s="133" t="s">
        <v>411</v>
      </c>
      <c r="EQ144" s="315"/>
      <c r="ER144"/>
      <c r="EZ144" s="312"/>
      <c r="FA144" s="133" t="s">
        <v>411</v>
      </c>
      <c r="FB144" s="315"/>
      <c r="FC144"/>
      <c r="FK144" s="312"/>
      <c r="FL144" s="133" t="s">
        <v>411</v>
      </c>
      <c r="FM144" s="315"/>
      <c r="FN144"/>
      <c r="FV144" s="312"/>
      <c r="FW144" s="133" t="s">
        <v>411</v>
      </c>
      <c r="FX144" s="315"/>
      <c r="FY144"/>
      <c r="GG144" s="312"/>
      <c r="GH144" s="133" t="s">
        <v>411</v>
      </c>
      <c r="GI144" s="315"/>
      <c r="GJ144"/>
      <c r="GR144" s="312"/>
      <c r="GS144" s="133" t="s">
        <v>411</v>
      </c>
      <c r="GT144" s="315"/>
      <c r="GU144"/>
      <c r="HC144" s="312"/>
      <c r="HD144" s="133" t="s">
        <v>411</v>
      </c>
      <c r="HE144" s="315"/>
      <c r="HF144"/>
    </row>
    <row r="145" spans="2:214" ht="15.75" thickBot="1" x14ac:dyDescent="0.3">
      <c r="B145" s="313"/>
      <c r="C145" s="6" t="s">
        <v>412</v>
      </c>
      <c r="D145" s="316"/>
      <c r="E145"/>
      <c r="M145" s="313"/>
      <c r="N145" s="6" t="s">
        <v>412</v>
      </c>
      <c r="O145" s="316"/>
      <c r="P145"/>
      <c r="X145" s="313"/>
      <c r="Y145" s="6" t="s">
        <v>412</v>
      </c>
      <c r="Z145" s="316"/>
      <c r="AA145"/>
      <c r="AI145" s="313"/>
      <c r="AJ145" s="6" t="s">
        <v>412</v>
      </c>
      <c r="AK145" s="316"/>
      <c r="AL145"/>
      <c r="AT145" s="313"/>
      <c r="AU145" s="6" t="s">
        <v>412</v>
      </c>
      <c r="AV145" s="316"/>
      <c r="AW145"/>
      <c r="BE145" s="313"/>
      <c r="BF145" s="6" t="s">
        <v>412</v>
      </c>
      <c r="BG145" s="316"/>
      <c r="BH145"/>
      <c r="BP145" s="313"/>
      <c r="BQ145" s="6" t="s">
        <v>412</v>
      </c>
      <c r="BR145" s="316"/>
      <c r="BS145"/>
      <c r="CA145" s="313"/>
      <c r="CB145" s="6" t="s">
        <v>412</v>
      </c>
      <c r="CC145" s="316"/>
      <c r="CD145"/>
      <c r="CL145" s="313"/>
      <c r="CM145" s="6" t="s">
        <v>412</v>
      </c>
      <c r="CN145" s="316"/>
      <c r="CO145"/>
      <c r="CW145" s="313"/>
      <c r="CX145" s="6" t="s">
        <v>412</v>
      </c>
      <c r="CY145" s="316"/>
      <c r="CZ145"/>
      <c r="DH145" s="313"/>
      <c r="DI145" s="6" t="s">
        <v>412</v>
      </c>
      <c r="DJ145" s="316"/>
      <c r="DK145"/>
      <c r="DS145" s="313"/>
      <c r="DT145" s="6" t="s">
        <v>412</v>
      </c>
      <c r="DU145" s="316"/>
      <c r="DV145"/>
      <c r="ED145" s="313"/>
      <c r="EE145" s="6" t="s">
        <v>412</v>
      </c>
      <c r="EF145" s="316"/>
      <c r="EG145"/>
      <c r="EO145" s="313"/>
      <c r="EP145" s="6" t="s">
        <v>412</v>
      </c>
      <c r="EQ145" s="316"/>
      <c r="ER145"/>
      <c r="EZ145" s="313"/>
      <c r="FA145" s="6" t="s">
        <v>412</v>
      </c>
      <c r="FB145" s="316"/>
      <c r="FC145"/>
      <c r="FK145" s="313"/>
      <c r="FL145" s="6" t="s">
        <v>412</v>
      </c>
      <c r="FM145" s="316"/>
      <c r="FN145"/>
      <c r="FV145" s="313"/>
      <c r="FW145" s="6" t="s">
        <v>412</v>
      </c>
      <c r="FX145" s="316"/>
      <c r="FY145"/>
      <c r="GG145" s="313"/>
      <c r="GH145" s="6" t="s">
        <v>412</v>
      </c>
      <c r="GI145" s="316"/>
      <c r="GJ145"/>
      <c r="GR145" s="313"/>
      <c r="GS145" s="6" t="s">
        <v>412</v>
      </c>
      <c r="GT145" s="316"/>
      <c r="GU145"/>
      <c r="HC145" s="313"/>
      <c r="HD145" s="6" t="s">
        <v>412</v>
      </c>
      <c r="HE145" s="316"/>
      <c r="HF145"/>
    </row>
    <row r="147" spans="2:214" ht="15.75" thickBot="1" x14ac:dyDescent="0.3"/>
    <row r="148" spans="2:214" ht="15.75" thickBot="1" x14ac:dyDescent="0.3">
      <c r="B148" s="18" t="s">
        <v>353</v>
      </c>
      <c r="C148" s="3" t="s">
        <v>481</v>
      </c>
      <c r="D148" s="21"/>
      <c r="E148" s="21"/>
      <c r="M148" s="18" t="s">
        <v>353</v>
      </c>
      <c r="N148" s="3" t="s">
        <v>481</v>
      </c>
      <c r="O148" s="21"/>
      <c r="P148" s="21"/>
      <c r="X148" s="18" t="s">
        <v>353</v>
      </c>
      <c r="Y148" s="3" t="s">
        <v>481</v>
      </c>
      <c r="Z148" s="21"/>
      <c r="AA148" s="21"/>
      <c r="AI148" s="18" t="s">
        <v>353</v>
      </c>
      <c r="AJ148" s="3" t="s">
        <v>481</v>
      </c>
      <c r="AK148" s="21"/>
      <c r="AL148" s="21"/>
      <c r="AT148" s="18" t="s">
        <v>353</v>
      </c>
      <c r="AU148" s="3" t="s">
        <v>481</v>
      </c>
      <c r="AV148" s="21"/>
      <c r="AW148" s="21"/>
      <c r="BE148" s="18" t="s">
        <v>353</v>
      </c>
      <c r="BF148" s="3" t="s">
        <v>481</v>
      </c>
      <c r="BG148" s="21"/>
      <c r="BH148" s="21"/>
      <c r="BP148" s="18" t="s">
        <v>353</v>
      </c>
      <c r="BQ148" s="3" t="s">
        <v>481</v>
      </c>
      <c r="BR148" s="21"/>
      <c r="BS148" s="21"/>
      <c r="CA148" s="18" t="s">
        <v>353</v>
      </c>
      <c r="CB148" s="3" t="s">
        <v>481</v>
      </c>
      <c r="CC148" s="21"/>
      <c r="CD148" s="21"/>
      <c r="CL148" s="18" t="s">
        <v>353</v>
      </c>
      <c r="CM148" s="3" t="s">
        <v>481</v>
      </c>
      <c r="CN148" s="21"/>
      <c r="CO148" s="21"/>
      <c r="CW148" s="18" t="s">
        <v>353</v>
      </c>
      <c r="CX148" s="3" t="s">
        <v>481</v>
      </c>
      <c r="CY148" s="21"/>
      <c r="CZ148" s="21"/>
      <c r="DH148" s="18" t="s">
        <v>353</v>
      </c>
      <c r="DI148" s="3" t="s">
        <v>481</v>
      </c>
      <c r="DJ148" s="21"/>
      <c r="DK148" s="21"/>
      <c r="DS148" s="18" t="s">
        <v>353</v>
      </c>
      <c r="DT148" s="3" t="s">
        <v>481</v>
      </c>
      <c r="DU148" s="21"/>
      <c r="DV148" s="21"/>
      <c r="ED148" s="18" t="s">
        <v>353</v>
      </c>
      <c r="EE148" s="3" t="s">
        <v>481</v>
      </c>
      <c r="EF148" s="21"/>
      <c r="EG148" s="21"/>
      <c r="EO148" s="18" t="s">
        <v>353</v>
      </c>
      <c r="EP148" s="3" t="s">
        <v>481</v>
      </c>
      <c r="EQ148" s="21"/>
      <c r="ER148" s="21"/>
      <c r="EZ148" s="18" t="s">
        <v>353</v>
      </c>
      <c r="FA148" s="3" t="s">
        <v>481</v>
      </c>
      <c r="FB148" s="21"/>
      <c r="FC148" s="21"/>
      <c r="FK148" s="18" t="s">
        <v>353</v>
      </c>
      <c r="FL148" s="3" t="s">
        <v>481</v>
      </c>
      <c r="FM148" s="21"/>
      <c r="FN148" s="21"/>
      <c r="FV148" s="18" t="s">
        <v>353</v>
      </c>
      <c r="FW148" s="3" t="s">
        <v>481</v>
      </c>
      <c r="FX148" s="21"/>
      <c r="FY148" s="21"/>
      <c r="GG148" s="18" t="s">
        <v>353</v>
      </c>
      <c r="GH148" s="3" t="s">
        <v>481</v>
      </c>
      <c r="GI148" s="21"/>
      <c r="GJ148" s="21"/>
      <c r="GR148" s="18" t="s">
        <v>353</v>
      </c>
      <c r="GS148" s="3" t="s">
        <v>481</v>
      </c>
      <c r="GT148" s="21"/>
      <c r="GU148" s="21"/>
      <c r="HC148" s="18" t="s">
        <v>353</v>
      </c>
      <c r="HD148" s="3" t="s">
        <v>481</v>
      </c>
      <c r="HE148" s="21"/>
      <c r="HF148" s="21"/>
    </row>
    <row r="149" spans="2:214" ht="15.75" thickBot="1" x14ac:dyDescent="0.3">
      <c r="B149" s="110">
        <f>+B118+1</f>
        <v>5</v>
      </c>
      <c r="C149" s="111"/>
      <c r="D149"/>
      <c r="E149"/>
      <c r="M149" s="110">
        <f>+M118+1</f>
        <v>5</v>
      </c>
      <c r="N149" s="111"/>
      <c r="O149"/>
      <c r="P149"/>
      <c r="X149" s="110">
        <f>+X118+1</f>
        <v>5</v>
      </c>
      <c r="Y149" s="111"/>
      <c r="Z149"/>
      <c r="AA149"/>
      <c r="AI149" s="110">
        <f>+AI118+1</f>
        <v>5</v>
      </c>
      <c r="AJ149" s="111"/>
      <c r="AK149"/>
      <c r="AL149"/>
      <c r="AT149" s="110">
        <f>+AT118+1</f>
        <v>5</v>
      </c>
      <c r="AU149" s="111"/>
      <c r="AV149"/>
      <c r="AW149"/>
      <c r="BE149" s="110">
        <f>+BE118+1</f>
        <v>5</v>
      </c>
      <c r="BF149" s="111"/>
      <c r="BG149"/>
      <c r="BH149"/>
      <c r="BP149" s="110">
        <f>+BP118+1</f>
        <v>5</v>
      </c>
      <c r="BQ149" s="111"/>
      <c r="BR149"/>
      <c r="BS149"/>
      <c r="CA149" s="110">
        <f>+CA118+1</f>
        <v>5</v>
      </c>
      <c r="CB149" s="111"/>
      <c r="CC149"/>
      <c r="CD149"/>
      <c r="CL149" s="110">
        <f>+CL118+1</f>
        <v>5</v>
      </c>
      <c r="CM149" s="111"/>
      <c r="CN149"/>
      <c r="CO149"/>
      <c r="CW149" s="110">
        <f>+CW118+1</f>
        <v>5</v>
      </c>
      <c r="CX149" s="111"/>
      <c r="CY149"/>
      <c r="CZ149"/>
      <c r="DH149" s="110">
        <f>+DH118+1</f>
        <v>5</v>
      </c>
      <c r="DI149" s="111"/>
      <c r="DJ149"/>
      <c r="DK149"/>
      <c r="DS149" s="110">
        <f>+DS118+1</f>
        <v>5</v>
      </c>
      <c r="DT149" s="111"/>
      <c r="DU149"/>
      <c r="DV149"/>
      <c r="ED149" s="110">
        <f>+ED118+1</f>
        <v>5</v>
      </c>
      <c r="EE149" s="111"/>
      <c r="EF149"/>
      <c r="EG149"/>
      <c r="EO149" s="110">
        <f>+EO118+1</f>
        <v>5</v>
      </c>
      <c r="EP149" s="111"/>
      <c r="EQ149"/>
      <c r="ER149"/>
      <c r="EZ149" s="110">
        <f>+EZ118+1</f>
        <v>5</v>
      </c>
      <c r="FA149" s="111"/>
      <c r="FB149"/>
      <c r="FC149"/>
      <c r="FK149" s="110">
        <f>+FK118+1</f>
        <v>5</v>
      </c>
      <c r="FL149" s="111"/>
      <c r="FM149"/>
      <c r="FN149"/>
      <c r="FV149" s="110">
        <f>+FV118+1</f>
        <v>5</v>
      </c>
      <c r="FW149" s="111"/>
      <c r="FX149"/>
      <c r="FY149"/>
      <c r="GG149" s="110">
        <f>+GG118+1</f>
        <v>5</v>
      </c>
      <c r="GH149" s="111"/>
      <c r="GI149"/>
      <c r="GJ149"/>
      <c r="GR149" s="110">
        <f>+GR118+1</f>
        <v>5</v>
      </c>
      <c r="GS149" s="111"/>
      <c r="GT149"/>
      <c r="GU149"/>
      <c r="HC149" s="110">
        <f>+HC118+1</f>
        <v>5</v>
      </c>
      <c r="HD149" s="111"/>
      <c r="HE149"/>
      <c r="HF149"/>
    </row>
    <row r="150" spans="2:214" ht="15.75" thickBot="1" x14ac:dyDescent="0.3">
      <c r="B150" s="166"/>
      <c r="C150" s="167"/>
      <c r="D150"/>
      <c r="E150"/>
      <c r="M150" s="166"/>
      <c r="N150" s="167"/>
      <c r="O150"/>
      <c r="P150"/>
      <c r="X150" s="166"/>
      <c r="Y150" s="167"/>
      <c r="Z150"/>
      <c r="AA150"/>
      <c r="AI150" s="166"/>
      <c r="AJ150" s="167"/>
      <c r="AK150"/>
      <c r="AL150"/>
      <c r="AT150" s="166"/>
      <c r="AU150" s="167"/>
      <c r="AV150"/>
      <c r="AW150"/>
      <c r="BE150" s="166"/>
      <c r="BF150" s="167"/>
      <c r="BG150"/>
      <c r="BH150"/>
      <c r="BP150" s="166"/>
      <c r="BQ150" s="167"/>
      <c r="BR150"/>
      <c r="BS150"/>
      <c r="CA150" s="166"/>
      <c r="CB150" s="167"/>
      <c r="CC150"/>
      <c r="CD150"/>
      <c r="CL150" s="166"/>
      <c r="CM150" s="167"/>
      <c r="CN150"/>
      <c r="CO150"/>
      <c r="CW150" s="166"/>
      <c r="CX150" s="167"/>
      <c r="CY150"/>
      <c r="CZ150"/>
      <c r="DH150" s="166"/>
      <c r="DI150" s="167"/>
      <c r="DJ150"/>
      <c r="DK150"/>
      <c r="DS150" s="166"/>
      <c r="DT150" s="167"/>
      <c r="DU150"/>
      <c r="DV150"/>
      <c r="ED150" s="166"/>
      <c r="EE150" s="167"/>
      <c r="EF150"/>
      <c r="EG150"/>
      <c r="EO150" s="166"/>
      <c r="EP150" s="167"/>
      <c r="EQ150"/>
      <c r="ER150"/>
      <c r="EZ150" s="166"/>
      <c r="FA150" s="167"/>
      <c r="FB150"/>
      <c r="FC150"/>
      <c r="FK150" s="166"/>
      <c r="FL150" s="167"/>
      <c r="FM150"/>
      <c r="FN150"/>
      <c r="FV150" s="166"/>
      <c r="FW150" s="167"/>
      <c r="FX150"/>
      <c r="FY150"/>
      <c r="GG150" s="166"/>
      <c r="GH150" s="167"/>
      <c r="GI150"/>
      <c r="GJ150"/>
      <c r="GR150" s="166"/>
      <c r="GS150" s="167"/>
      <c r="GT150"/>
      <c r="GU150"/>
      <c r="HC150" s="166"/>
      <c r="HD150" s="167"/>
      <c r="HE150"/>
      <c r="HF150"/>
    </row>
    <row r="151" spans="2:214" ht="15.75" thickBot="1" x14ac:dyDescent="0.3">
      <c r="B151" s="18" t="s">
        <v>370</v>
      </c>
      <c r="C151" s="18" t="s">
        <v>371</v>
      </c>
      <c r="D151" s="18" t="s">
        <v>372</v>
      </c>
      <c r="E151" s="18" t="s">
        <v>6</v>
      </c>
      <c r="M151" s="18" t="s">
        <v>370</v>
      </c>
      <c r="N151" s="18" t="s">
        <v>371</v>
      </c>
      <c r="O151" s="18" t="s">
        <v>372</v>
      </c>
      <c r="P151" s="18" t="s">
        <v>6</v>
      </c>
      <c r="X151" s="18" t="s">
        <v>370</v>
      </c>
      <c r="Y151" s="18" t="s">
        <v>371</v>
      </c>
      <c r="Z151" s="18" t="s">
        <v>372</v>
      </c>
      <c r="AA151" s="18" t="s">
        <v>6</v>
      </c>
      <c r="AI151" s="18" t="s">
        <v>370</v>
      </c>
      <c r="AJ151" s="18" t="s">
        <v>371</v>
      </c>
      <c r="AK151" s="18" t="s">
        <v>372</v>
      </c>
      <c r="AL151" s="18" t="s">
        <v>6</v>
      </c>
      <c r="AT151" s="18" t="s">
        <v>370</v>
      </c>
      <c r="AU151" s="18" t="s">
        <v>371</v>
      </c>
      <c r="AV151" s="18" t="s">
        <v>372</v>
      </c>
      <c r="AW151" s="18" t="s">
        <v>6</v>
      </c>
      <c r="BE151" s="18" t="s">
        <v>370</v>
      </c>
      <c r="BF151" s="18" t="s">
        <v>371</v>
      </c>
      <c r="BG151" s="18" t="s">
        <v>372</v>
      </c>
      <c r="BH151" s="18" t="s">
        <v>6</v>
      </c>
      <c r="BP151" s="18" t="s">
        <v>370</v>
      </c>
      <c r="BQ151" s="18" t="s">
        <v>371</v>
      </c>
      <c r="BR151" s="18" t="s">
        <v>372</v>
      </c>
      <c r="BS151" s="18" t="s">
        <v>6</v>
      </c>
      <c r="CA151" s="18" t="s">
        <v>370</v>
      </c>
      <c r="CB151" s="18" t="s">
        <v>371</v>
      </c>
      <c r="CC151" s="18" t="s">
        <v>372</v>
      </c>
      <c r="CD151" s="18" t="s">
        <v>6</v>
      </c>
      <c r="CL151" s="18" t="s">
        <v>370</v>
      </c>
      <c r="CM151" s="18" t="s">
        <v>371</v>
      </c>
      <c r="CN151" s="18" t="s">
        <v>372</v>
      </c>
      <c r="CO151" s="18" t="s">
        <v>6</v>
      </c>
      <c r="CW151" s="18" t="s">
        <v>370</v>
      </c>
      <c r="CX151" s="18" t="s">
        <v>371</v>
      </c>
      <c r="CY151" s="18" t="s">
        <v>372</v>
      </c>
      <c r="CZ151" s="18" t="s">
        <v>6</v>
      </c>
      <c r="DH151" s="18" t="s">
        <v>370</v>
      </c>
      <c r="DI151" s="18" t="s">
        <v>371</v>
      </c>
      <c r="DJ151" s="18" t="s">
        <v>372</v>
      </c>
      <c r="DK151" s="18" t="s">
        <v>6</v>
      </c>
      <c r="DS151" s="18" t="s">
        <v>370</v>
      </c>
      <c r="DT151" s="18" t="s">
        <v>371</v>
      </c>
      <c r="DU151" s="18" t="s">
        <v>372</v>
      </c>
      <c r="DV151" s="18" t="s">
        <v>6</v>
      </c>
      <c r="ED151" s="18" t="s">
        <v>370</v>
      </c>
      <c r="EE151" s="18" t="s">
        <v>371</v>
      </c>
      <c r="EF151" s="18" t="s">
        <v>372</v>
      </c>
      <c r="EG151" s="18" t="s">
        <v>6</v>
      </c>
      <c r="EO151" s="18" t="s">
        <v>370</v>
      </c>
      <c r="EP151" s="18" t="s">
        <v>371</v>
      </c>
      <c r="EQ151" s="18" t="s">
        <v>372</v>
      </c>
      <c r="ER151" s="18" t="s">
        <v>6</v>
      </c>
      <c r="EZ151" s="18" t="s">
        <v>370</v>
      </c>
      <c r="FA151" s="18" t="s">
        <v>371</v>
      </c>
      <c r="FB151" s="18" t="s">
        <v>372</v>
      </c>
      <c r="FC151" s="18" t="s">
        <v>6</v>
      </c>
      <c r="FK151" s="18" t="s">
        <v>370</v>
      </c>
      <c r="FL151" s="18" t="s">
        <v>371</v>
      </c>
      <c r="FM151" s="18" t="s">
        <v>372</v>
      </c>
      <c r="FN151" s="18" t="s">
        <v>6</v>
      </c>
      <c r="FV151" s="18" t="s">
        <v>370</v>
      </c>
      <c r="FW151" s="18" t="s">
        <v>371</v>
      </c>
      <c r="FX151" s="18" t="s">
        <v>372</v>
      </c>
      <c r="FY151" s="18" t="s">
        <v>6</v>
      </c>
      <c r="GG151" s="18" t="s">
        <v>370</v>
      </c>
      <c r="GH151" s="18" t="s">
        <v>371</v>
      </c>
      <c r="GI151" s="18" t="s">
        <v>372</v>
      </c>
      <c r="GJ151" s="18" t="s">
        <v>6</v>
      </c>
      <c r="GR151" s="18" t="s">
        <v>370</v>
      </c>
      <c r="GS151" s="18" t="s">
        <v>371</v>
      </c>
      <c r="GT151" s="18" t="s">
        <v>372</v>
      </c>
      <c r="GU151" s="18" t="s">
        <v>6</v>
      </c>
      <c r="HC151" s="18" t="s">
        <v>370</v>
      </c>
      <c r="HD151" s="18" t="s">
        <v>371</v>
      </c>
      <c r="HE151" s="18" t="s">
        <v>372</v>
      </c>
      <c r="HF151" s="18" t="s">
        <v>6</v>
      </c>
    </row>
    <row r="152" spans="2:214" x14ac:dyDescent="0.25">
      <c r="B152" s="318" t="s">
        <v>373</v>
      </c>
      <c r="C152" s="58" t="s">
        <v>374</v>
      </c>
      <c r="D152" s="212"/>
      <c r="E152" s="134" t="str">
        <f>+IF(D152="","",VLOOKUP(D152,Parámetros!$B$100:$C$116,2,0))</f>
        <v/>
      </c>
      <c r="M152" s="318" t="s">
        <v>373</v>
      </c>
      <c r="N152" s="58" t="s">
        <v>374</v>
      </c>
      <c r="O152" s="212"/>
      <c r="P152" s="134" t="str">
        <f>+IF(O152="","",VLOOKUP(O152,Parámetros!$B$100:$C$116,2,0))</f>
        <v/>
      </c>
      <c r="X152" s="318" t="s">
        <v>373</v>
      </c>
      <c r="Y152" s="58" t="s">
        <v>374</v>
      </c>
      <c r="Z152" s="212"/>
      <c r="AA152" s="134" t="str">
        <f>+IF(Z152="","",VLOOKUP(Z152,Parámetros!$B$100:$C$116,2,0))</f>
        <v/>
      </c>
      <c r="AI152" s="318" t="s">
        <v>373</v>
      </c>
      <c r="AJ152" s="58" t="s">
        <v>374</v>
      </c>
      <c r="AK152" s="212"/>
      <c r="AL152" s="134" t="str">
        <f>+IF(AK152="","",VLOOKUP(AK152,Parámetros!$B$100:$C$116,2,0))</f>
        <v/>
      </c>
      <c r="AT152" s="318" t="s">
        <v>373</v>
      </c>
      <c r="AU152" s="58" t="s">
        <v>374</v>
      </c>
      <c r="AV152" s="212"/>
      <c r="AW152" s="134" t="str">
        <f>+IF(AV152="","",VLOOKUP(AV152,Parámetros!$B$100:$C$116,2,0))</f>
        <v/>
      </c>
      <c r="BE152" s="318" t="s">
        <v>373</v>
      </c>
      <c r="BF152" s="58" t="s">
        <v>374</v>
      </c>
      <c r="BG152" s="212"/>
      <c r="BH152" s="134" t="str">
        <f>+IF(BG152="","",VLOOKUP(BG152,Parámetros!$B$100:$C$116,2,0))</f>
        <v/>
      </c>
      <c r="BP152" s="318" t="s">
        <v>373</v>
      </c>
      <c r="BQ152" s="58" t="s">
        <v>374</v>
      </c>
      <c r="BR152" s="212"/>
      <c r="BS152" s="134" t="str">
        <f>+IF(BR152="","",VLOOKUP(BR152,Parámetros!$B$100:$C$116,2,0))</f>
        <v/>
      </c>
      <c r="CA152" s="318" t="s">
        <v>373</v>
      </c>
      <c r="CB152" s="58" t="s">
        <v>374</v>
      </c>
      <c r="CC152" s="212"/>
      <c r="CD152" s="134" t="str">
        <f>+IF(CC152="","",VLOOKUP(CC152,Parámetros!$B$100:$C$116,2,0))</f>
        <v/>
      </c>
      <c r="CL152" s="318" t="s">
        <v>373</v>
      </c>
      <c r="CM152" s="58" t="s">
        <v>374</v>
      </c>
      <c r="CN152" s="212"/>
      <c r="CO152" s="134" t="str">
        <f>+IF(CN152="","",VLOOKUP(CN152,Parámetros!$B$100:$C$116,2,0))</f>
        <v/>
      </c>
      <c r="CW152" s="318" t="s">
        <v>373</v>
      </c>
      <c r="CX152" s="58" t="s">
        <v>374</v>
      </c>
      <c r="CY152" s="212"/>
      <c r="CZ152" s="134" t="str">
        <f>+IF(CY152="","",VLOOKUP(CY152,Parámetros!$B$100:$C$116,2,0))</f>
        <v/>
      </c>
      <c r="DH152" s="318" t="s">
        <v>373</v>
      </c>
      <c r="DI152" s="58" t="s">
        <v>374</v>
      </c>
      <c r="DJ152" s="212"/>
      <c r="DK152" s="134" t="str">
        <f>+IF(DJ152="","",VLOOKUP(DJ152,Parámetros!$B$100:$C$116,2,0))</f>
        <v/>
      </c>
      <c r="DS152" s="318" t="s">
        <v>373</v>
      </c>
      <c r="DT152" s="58" t="s">
        <v>374</v>
      </c>
      <c r="DU152" s="212"/>
      <c r="DV152" s="134" t="str">
        <f>+IF(DU152="","",VLOOKUP(DU152,Parámetros!$B$100:$C$116,2,0))</f>
        <v/>
      </c>
      <c r="ED152" s="318" t="s">
        <v>373</v>
      </c>
      <c r="EE152" s="58" t="s">
        <v>374</v>
      </c>
      <c r="EF152" s="212"/>
      <c r="EG152" s="134" t="str">
        <f>+IF(EF152="","",VLOOKUP(EF152,Parámetros!$B$100:$C$116,2,0))</f>
        <v/>
      </c>
      <c r="EO152" s="318" t="s">
        <v>373</v>
      </c>
      <c r="EP152" s="58" t="s">
        <v>374</v>
      </c>
      <c r="EQ152" s="212"/>
      <c r="ER152" s="134" t="str">
        <f>+IF(EQ152="","",VLOOKUP(EQ152,Parámetros!$B$100:$C$116,2,0))</f>
        <v/>
      </c>
      <c r="EZ152" s="318" t="s">
        <v>373</v>
      </c>
      <c r="FA152" s="58" t="s">
        <v>374</v>
      </c>
      <c r="FB152" s="212"/>
      <c r="FC152" s="134" t="str">
        <f>+IF(FB152="","",VLOOKUP(FB152,Parámetros!$B$100:$C$116,2,0))</f>
        <v/>
      </c>
      <c r="FK152" s="318" t="s">
        <v>373</v>
      </c>
      <c r="FL152" s="58" t="s">
        <v>374</v>
      </c>
      <c r="FM152" s="212"/>
      <c r="FN152" s="134" t="str">
        <f>+IF(FM152="","",VLOOKUP(FM152,Parámetros!$B$100:$C$116,2,0))</f>
        <v/>
      </c>
      <c r="FV152" s="318" t="s">
        <v>373</v>
      </c>
      <c r="FW152" s="58" t="s">
        <v>374</v>
      </c>
      <c r="FX152" s="212"/>
      <c r="FY152" s="134" t="str">
        <f>+IF(FX152="","",VLOOKUP(FX152,Parámetros!$B$100:$C$116,2,0))</f>
        <v/>
      </c>
      <c r="GG152" s="318" t="s">
        <v>373</v>
      </c>
      <c r="GH152" s="58" t="s">
        <v>374</v>
      </c>
      <c r="GI152" s="212"/>
      <c r="GJ152" s="134" t="str">
        <f>+IF(GI152="","",VLOOKUP(GI152,Parámetros!$B$100:$C$116,2,0))</f>
        <v/>
      </c>
      <c r="GR152" s="318" t="s">
        <v>373</v>
      </c>
      <c r="GS152" s="58" t="s">
        <v>374</v>
      </c>
      <c r="GT152" s="212"/>
      <c r="GU152" s="134" t="str">
        <f>+IF(GT152="","",VLOOKUP(GT152,Parámetros!$B$100:$C$116,2,0))</f>
        <v/>
      </c>
      <c r="HC152" s="318" t="s">
        <v>373</v>
      </c>
      <c r="HD152" s="58" t="s">
        <v>374</v>
      </c>
      <c r="HE152" s="212"/>
      <c r="HF152" s="134" t="str">
        <f>+IF(HE152="","",VLOOKUP(HE152,Parámetros!$B$100:$C$116,2,0))</f>
        <v/>
      </c>
    </row>
    <row r="153" spans="2:214" ht="30" x14ac:dyDescent="0.25">
      <c r="B153" s="319"/>
      <c r="C153" s="56" t="s">
        <v>376</v>
      </c>
      <c r="D153" s="213"/>
      <c r="E153" s="134" t="str">
        <f>+IF(D153="","",VLOOKUP(D153,Parámetros!$B$100:$C$116,2,0))</f>
        <v/>
      </c>
      <c r="M153" s="319"/>
      <c r="N153" s="56" t="s">
        <v>376</v>
      </c>
      <c r="O153" s="213"/>
      <c r="P153" s="134" t="str">
        <f>+IF(O153="","",VLOOKUP(O153,Parámetros!$B$100:$C$116,2,0))</f>
        <v/>
      </c>
      <c r="X153" s="319"/>
      <c r="Y153" s="56" t="s">
        <v>376</v>
      </c>
      <c r="Z153" s="213"/>
      <c r="AA153" s="134" t="str">
        <f>+IF(Z153="","",VLOOKUP(Z153,Parámetros!$B$100:$C$116,2,0))</f>
        <v/>
      </c>
      <c r="AI153" s="319"/>
      <c r="AJ153" s="56" t="s">
        <v>376</v>
      </c>
      <c r="AK153" s="213"/>
      <c r="AL153" s="134" t="str">
        <f>+IF(AK153="","",VLOOKUP(AK153,Parámetros!$B$100:$C$116,2,0))</f>
        <v/>
      </c>
      <c r="AT153" s="319"/>
      <c r="AU153" s="56" t="s">
        <v>376</v>
      </c>
      <c r="AV153" s="213"/>
      <c r="AW153" s="134" t="str">
        <f>+IF(AV153="","",VLOOKUP(AV153,Parámetros!$B$100:$C$116,2,0))</f>
        <v/>
      </c>
      <c r="BE153" s="319"/>
      <c r="BF153" s="56" t="s">
        <v>376</v>
      </c>
      <c r="BG153" s="213"/>
      <c r="BH153" s="134" t="str">
        <f>+IF(BG153="","",VLOOKUP(BG153,Parámetros!$B$100:$C$116,2,0))</f>
        <v/>
      </c>
      <c r="BP153" s="319"/>
      <c r="BQ153" s="56" t="s">
        <v>376</v>
      </c>
      <c r="BR153" s="213"/>
      <c r="BS153" s="134" t="str">
        <f>+IF(BR153="","",VLOOKUP(BR153,Parámetros!$B$100:$C$116,2,0))</f>
        <v/>
      </c>
      <c r="CA153" s="319"/>
      <c r="CB153" s="56" t="s">
        <v>376</v>
      </c>
      <c r="CC153" s="213"/>
      <c r="CD153" s="134" t="str">
        <f>+IF(CC153="","",VLOOKUP(CC153,Parámetros!$B$100:$C$116,2,0))</f>
        <v/>
      </c>
      <c r="CL153" s="319"/>
      <c r="CM153" s="56" t="s">
        <v>376</v>
      </c>
      <c r="CN153" s="213"/>
      <c r="CO153" s="134" t="str">
        <f>+IF(CN153="","",VLOOKUP(CN153,Parámetros!$B$100:$C$116,2,0))</f>
        <v/>
      </c>
      <c r="CW153" s="319"/>
      <c r="CX153" s="56" t="s">
        <v>376</v>
      </c>
      <c r="CY153" s="213"/>
      <c r="CZ153" s="134" t="str">
        <f>+IF(CY153="","",VLOOKUP(CY153,Parámetros!$B$100:$C$116,2,0))</f>
        <v/>
      </c>
      <c r="DH153" s="319"/>
      <c r="DI153" s="56" t="s">
        <v>376</v>
      </c>
      <c r="DJ153" s="213"/>
      <c r="DK153" s="134" t="str">
        <f>+IF(DJ153="","",VLOOKUP(DJ153,Parámetros!$B$100:$C$116,2,0))</f>
        <v/>
      </c>
      <c r="DS153" s="319"/>
      <c r="DT153" s="56" t="s">
        <v>376</v>
      </c>
      <c r="DU153" s="213"/>
      <c r="DV153" s="134" t="str">
        <f>+IF(DU153="","",VLOOKUP(DU153,Parámetros!$B$100:$C$116,2,0))</f>
        <v/>
      </c>
      <c r="ED153" s="319"/>
      <c r="EE153" s="56" t="s">
        <v>376</v>
      </c>
      <c r="EF153" s="213"/>
      <c r="EG153" s="134" t="str">
        <f>+IF(EF153="","",VLOOKUP(EF153,Parámetros!$B$100:$C$116,2,0))</f>
        <v/>
      </c>
      <c r="EO153" s="319"/>
      <c r="EP153" s="56" t="s">
        <v>376</v>
      </c>
      <c r="EQ153" s="213"/>
      <c r="ER153" s="134" t="str">
        <f>+IF(EQ153="","",VLOOKUP(EQ153,Parámetros!$B$100:$C$116,2,0))</f>
        <v/>
      </c>
      <c r="EZ153" s="319"/>
      <c r="FA153" s="56" t="s">
        <v>376</v>
      </c>
      <c r="FB153" s="213"/>
      <c r="FC153" s="134" t="str">
        <f>+IF(FB153="","",VLOOKUP(FB153,Parámetros!$B$100:$C$116,2,0))</f>
        <v/>
      </c>
      <c r="FK153" s="319"/>
      <c r="FL153" s="56" t="s">
        <v>376</v>
      </c>
      <c r="FM153" s="213"/>
      <c r="FN153" s="134" t="str">
        <f>+IF(FM153="","",VLOOKUP(FM153,Parámetros!$B$100:$C$116,2,0))</f>
        <v/>
      </c>
      <c r="FV153" s="319"/>
      <c r="FW153" s="56" t="s">
        <v>376</v>
      </c>
      <c r="FX153" s="213"/>
      <c r="FY153" s="134" t="str">
        <f>+IF(FX153="","",VLOOKUP(FX153,Parámetros!$B$100:$C$116,2,0))</f>
        <v/>
      </c>
      <c r="GG153" s="319"/>
      <c r="GH153" s="56" t="s">
        <v>376</v>
      </c>
      <c r="GI153" s="213"/>
      <c r="GJ153" s="134" t="str">
        <f>+IF(GI153="","",VLOOKUP(GI153,Parámetros!$B$100:$C$116,2,0))</f>
        <v/>
      </c>
      <c r="GR153" s="319"/>
      <c r="GS153" s="56" t="s">
        <v>376</v>
      </c>
      <c r="GT153" s="213"/>
      <c r="GU153" s="134" t="str">
        <f>+IF(GT153="","",VLOOKUP(GT153,Parámetros!$B$100:$C$116,2,0))</f>
        <v/>
      </c>
      <c r="HC153" s="319"/>
      <c r="HD153" s="56" t="s">
        <v>376</v>
      </c>
      <c r="HE153" s="213"/>
      <c r="HF153" s="134" t="str">
        <f>+IF(HE153="","",VLOOKUP(HE153,Parámetros!$B$100:$C$116,2,0))</f>
        <v/>
      </c>
    </row>
    <row r="154" spans="2:214" ht="45" x14ac:dyDescent="0.25">
      <c r="B154" s="56" t="s">
        <v>378</v>
      </c>
      <c r="C154" s="56" t="s">
        <v>379</v>
      </c>
      <c r="D154" s="213"/>
      <c r="E154" s="134" t="str">
        <f>+IF(D154="","",VLOOKUP(D154,Parámetros!$B$100:$C$116,2,0))</f>
        <v/>
      </c>
      <c r="M154" s="56" t="s">
        <v>378</v>
      </c>
      <c r="N154" s="56" t="s">
        <v>379</v>
      </c>
      <c r="O154" s="213"/>
      <c r="P154" s="134" t="str">
        <f>+IF(O154="","",VLOOKUP(O154,Parámetros!$B$100:$C$116,2,0))</f>
        <v/>
      </c>
      <c r="X154" s="56" t="s">
        <v>378</v>
      </c>
      <c r="Y154" s="56" t="s">
        <v>379</v>
      </c>
      <c r="Z154" s="213"/>
      <c r="AA154" s="134" t="str">
        <f>+IF(Z154="","",VLOOKUP(Z154,Parámetros!$B$100:$C$116,2,0))</f>
        <v/>
      </c>
      <c r="AI154" s="56" t="s">
        <v>378</v>
      </c>
      <c r="AJ154" s="56" t="s">
        <v>379</v>
      </c>
      <c r="AK154" s="213"/>
      <c r="AL154" s="134" t="str">
        <f>+IF(AK154="","",VLOOKUP(AK154,Parámetros!$B$100:$C$116,2,0))</f>
        <v/>
      </c>
      <c r="AT154" s="56" t="s">
        <v>378</v>
      </c>
      <c r="AU154" s="56" t="s">
        <v>379</v>
      </c>
      <c r="AV154" s="213"/>
      <c r="AW154" s="134" t="str">
        <f>+IF(AV154="","",VLOOKUP(AV154,Parámetros!$B$100:$C$116,2,0))</f>
        <v/>
      </c>
      <c r="BE154" s="56" t="s">
        <v>378</v>
      </c>
      <c r="BF154" s="56" t="s">
        <v>379</v>
      </c>
      <c r="BG154" s="213"/>
      <c r="BH154" s="134" t="str">
        <f>+IF(BG154="","",VLOOKUP(BG154,Parámetros!$B$100:$C$116,2,0))</f>
        <v/>
      </c>
      <c r="BP154" s="56" t="s">
        <v>378</v>
      </c>
      <c r="BQ154" s="56" t="s">
        <v>379</v>
      </c>
      <c r="BR154" s="213"/>
      <c r="BS154" s="134" t="str">
        <f>+IF(BR154="","",VLOOKUP(BR154,Parámetros!$B$100:$C$116,2,0))</f>
        <v/>
      </c>
      <c r="CA154" s="56" t="s">
        <v>378</v>
      </c>
      <c r="CB154" s="56" t="s">
        <v>379</v>
      </c>
      <c r="CC154" s="213"/>
      <c r="CD154" s="134" t="str">
        <f>+IF(CC154="","",VLOOKUP(CC154,Parámetros!$B$100:$C$116,2,0))</f>
        <v/>
      </c>
      <c r="CL154" s="56" t="s">
        <v>378</v>
      </c>
      <c r="CM154" s="56" t="s">
        <v>379</v>
      </c>
      <c r="CN154" s="213"/>
      <c r="CO154" s="134" t="str">
        <f>+IF(CN154="","",VLOOKUP(CN154,Parámetros!$B$100:$C$116,2,0))</f>
        <v/>
      </c>
      <c r="CW154" s="56" t="s">
        <v>378</v>
      </c>
      <c r="CX154" s="56" t="s">
        <v>379</v>
      </c>
      <c r="CY154" s="213"/>
      <c r="CZ154" s="134" t="str">
        <f>+IF(CY154="","",VLOOKUP(CY154,Parámetros!$B$100:$C$116,2,0))</f>
        <v/>
      </c>
      <c r="DH154" s="56" t="s">
        <v>378</v>
      </c>
      <c r="DI154" s="56" t="s">
        <v>379</v>
      </c>
      <c r="DJ154" s="213"/>
      <c r="DK154" s="134" t="str">
        <f>+IF(DJ154="","",VLOOKUP(DJ154,Parámetros!$B$100:$C$116,2,0))</f>
        <v/>
      </c>
      <c r="DS154" s="56" t="s">
        <v>378</v>
      </c>
      <c r="DT154" s="56" t="s">
        <v>379</v>
      </c>
      <c r="DU154" s="213"/>
      <c r="DV154" s="134" t="str">
        <f>+IF(DU154="","",VLOOKUP(DU154,Parámetros!$B$100:$C$116,2,0))</f>
        <v/>
      </c>
      <c r="ED154" s="56" t="s">
        <v>378</v>
      </c>
      <c r="EE154" s="56" t="s">
        <v>379</v>
      </c>
      <c r="EF154" s="213"/>
      <c r="EG154" s="134" t="str">
        <f>+IF(EF154="","",VLOOKUP(EF154,Parámetros!$B$100:$C$116,2,0))</f>
        <v/>
      </c>
      <c r="EO154" s="56" t="s">
        <v>378</v>
      </c>
      <c r="EP154" s="56" t="s">
        <v>379</v>
      </c>
      <c r="EQ154" s="213"/>
      <c r="ER154" s="134" t="str">
        <f>+IF(EQ154="","",VLOOKUP(EQ154,Parámetros!$B$100:$C$116,2,0))</f>
        <v/>
      </c>
      <c r="EZ154" s="56" t="s">
        <v>378</v>
      </c>
      <c r="FA154" s="56" t="s">
        <v>379</v>
      </c>
      <c r="FB154" s="213"/>
      <c r="FC154" s="134" t="str">
        <f>+IF(FB154="","",VLOOKUP(FB154,Parámetros!$B$100:$C$116,2,0))</f>
        <v/>
      </c>
      <c r="FK154" s="56" t="s">
        <v>378</v>
      </c>
      <c r="FL154" s="56" t="s">
        <v>379</v>
      </c>
      <c r="FM154" s="213"/>
      <c r="FN154" s="134" t="str">
        <f>+IF(FM154="","",VLOOKUP(FM154,Parámetros!$B$100:$C$116,2,0))</f>
        <v/>
      </c>
      <c r="FV154" s="56" t="s">
        <v>378</v>
      </c>
      <c r="FW154" s="56" t="s">
        <v>379</v>
      </c>
      <c r="FX154" s="213"/>
      <c r="FY154" s="134" t="str">
        <f>+IF(FX154="","",VLOOKUP(FX154,Parámetros!$B$100:$C$116,2,0))</f>
        <v/>
      </c>
      <c r="GG154" s="56" t="s">
        <v>378</v>
      </c>
      <c r="GH154" s="56" t="s">
        <v>379</v>
      </c>
      <c r="GI154" s="213"/>
      <c r="GJ154" s="134" t="str">
        <f>+IF(GI154="","",VLOOKUP(GI154,Parámetros!$B$100:$C$116,2,0))</f>
        <v/>
      </c>
      <c r="GR154" s="56" t="s">
        <v>378</v>
      </c>
      <c r="GS154" s="56" t="s">
        <v>379</v>
      </c>
      <c r="GT154" s="213"/>
      <c r="GU154" s="134" t="str">
        <f>+IF(GT154="","",VLOOKUP(GT154,Parámetros!$B$100:$C$116,2,0))</f>
        <v/>
      </c>
      <c r="HC154" s="56" t="s">
        <v>378</v>
      </c>
      <c r="HD154" s="56" t="s">
        <v>379</v>
      </c>
      <c r="HE154" s="213"/>
      <c r="HF154" s="134" t="str">
        <f>+IF(HE154="","",VLOOKUP(HE154,Parámetros!$B$100:$C$116,2,0))</f>
        <v/>
      </c>
    </row>
    <row r="155" spans="2:214" ht="45" x14ac:dyDescent="0.25">
      <c r="B155" s="56" t="s">
        <v>381</v>
      </c>
      <c r="C155" s="56" t="s">
        <v>382</v>
      </c>
      <c r="D155" s="213"/>
      <c r="E155" s="134" t="str">
        <f>+IF(D155="","",VLOOKUP(D155,Parámetros!$B$100:$C$116,2,0))</f>
        <v/>
      </c>
      <c r="M155" s="56" t="s">
        <v>381</v>
      </c>
      <c r="N155" s="56" t="s">
        <v>382</v>
      </c>
      <c r="O155" s="213"/>
      <c r="P155" s="134" t="str">
        <f>+IF(O155="","",VLOOKUP(O155,Parámetros!$B$100:$C$116,2,0))</f>
        <v/>
      </c>
      <c r="X155" s="56" t="s">
        <v>381</v>
      </c>
      <c r="Y155" s="56" t="s">
        <v>382</v>
      </c>
      <c r="Z155" s="213"/>
      <c r="AA155" s="134" t="str">
        <f>+IF(Z155="","",VLOOKUP(Z155,Parámetros!$B$100:$C$116,2,0))</f>
        <v/>
      </c>
      <c r="AI155" s="56" t="s">
        <v>381</v>
      </c>
      <c r="AJ155" s="56" t="s">
        <v>382</v>
      </c>
      <c r="AK155" s="213"/>
      <c r="AL155" s="134" t="str">
        <f>+IF(AK155="","",VLOOKUP(AK155,Parámetros!$B$100:$C$116,2,0))</f>
        <v/>
      </c>
      <c r="AT155" s="56" t="s">
        <v>381</v>
      </c>
      <c r="AU155" s="56" t="s">
        <v>382</v>
      </c>
      <c r="AV155" s="213"/>
      <c r="AW155" s="134" t="str">
        <f>+IF(AV155="","",VLOOKUP(AV155,Parámetros!$B$100:$C$116,2,0))</f>
        <v/>
      </c>
      <c r="BE155" s="56" t="s">
        <v>381</v>
      </c>
      <c r="BF155" s="56" t="s">
        <v>382</v>
      </c>
      <c r="BG155" s="213"/>
      <c r="BH155" s="134" t="str">
        <f>+IF(BG155="","",VLOOKUP(BG155,Parámetros!$B$100:$C$116,2,0))</f>
        <v/>
      </c>
      <c r="BP155" s="56" t="s">
        <v>381</v>
      </c>
      <c r="BQ155" s="56" t="s">
        <v>382</v>
      </c>
      <c r="BR155" s="213"/>
      <c r="BS155" s="134" t="str">
        <f>+IF(BR155="","",VLOOKUP(BR155,Parámetros!$B$100:$C$116,2,0))</f>
        <v/>
      </c>
      <c r="CA155" s="56" t="s">
        <v>381</v>
      </c>
      <c r="CB155" s="56" t="s">
        <v>382</v>
      </c>
      <c r="CC155" s="213"/>
      <c r="CD155" s="134" t="str">
        <f>+IF(CC155="","",VLOOKUP(CC155,Parámetros!$B$100:$C$116,2,0))</f>
        <v/>
      </c>
      <c r="CL155" s="56" t="s">
        <v>381</v>
      </c>
      <c r="CM155" s="56" t="s">
        <v>382</v>
      </c>
      <c r="CN155" s="213"/>
      <c r="CO155" s="134" t="str">
        <f>+IF(CN155="","",VLOOKUP(CN155,Parámetros!$B$100:$C$116,2,0))</f>
        <v/>
      </c>
      <c r="CW155" s="56" t="s">
        <v>381</v>
      </c>
      <c r="CX155" s="56" t="s">
        <v>382</v>
      </c>
      <c r="CY155" s="213"/>
      <c r="CZ155" s="134" t="str">
        <f>+IF(CY155="","",VLOOKUP(CY155,Parámetros!$B$100:$C$116,2,0))</f>
        <v/>
      </c>
      <c r="DH155" s="56" t="s">
        <v>381</v>
      </c>
      <c r="DI155" s="56" t="s">
        <v>382</v>
      </c>
      <c r="DJ155" s="213"/>
      <c r="DK155" s="134" t="str">
        <f>+IF(DJ155="","",VLOOKUP(DJ155,Parámetros!$B$100:$C$116,2,0))</f>
        <v/>
      </c>
      <c r="DS155" s="56" t="s">
        <v>381</v>
      </c>
      <c r="DT155" s="56" t="s">
        <v>382</v>
      </c>
      <c r="DU155" s="213"/>
      <c r="DV155" s="134" t="str">
        <f>+IF(DU155="","",VLOOKUP(DU155,Parámetros!$B$100:$C$116,2,0))</f>
        <v/>
      </c>
      <c r="ED155" s="56" t="s">
        <v>381</v>
      </c>
      <c r="EE155" s="56" t="s">
        <v>382</v>
      </c>
      <c r="EF155" s="213"/>
      <c r="EG155" s="134" t="str">
        <f>+IF(EF155="","",VLOOKUP(EF155,Parámetros!$B$100:$C$116,2,0))</f>
        <v/>
      </c>
      <c r="EO155" s="56" t="s">
        <v>381</v>
      </c>
      <c r="EP155" s="56" t="s">
        <v>382</v>
      </c>
      <c r="EQ155" s="213"/>
      <c r="ER155" s="134" t="str">
        <f>+IF(EQ155="","",VLOOKUP(EQ155,Parámetros!$B$100:$C$116,2,0))</f>
        <v/>
      </c>
      <c r="EZ155" s="56" t="s">
        <v>381</v>
      </c>
      <c r="FA155" s="56" t="s">
        <v>382</v>
      </c>
      <c r="FB155" s="213"/>
      <c r="FC155" s="134" t="str">
        <f>+IF(FB155="","",VLOOKUP(FB155,Parámetros!$B$100:$C$116,2,0))</f>
        <v/>
      </c>
      <c r="FK155" s="56" t="s">
        <v>381</v>
      </c>
      <c r="FL155" s="56" t="s">
        <v>382</v>
      </c>
      <c r="FM155" s="213"/>
      <c r="FN155" s="134" t="str">
        <f>+IF(FM155="","",VLOOKUP(FM155,Parámetros!$B$100:$C$116,2,0))</f>
        <v/>
      </c>
      <c r="FV155" s="56" t="s">
        <v>381</v>
      </c>
      <c r="FW155" s="56" t="s">
        <v>382</v>
      </c>
      <c r="FX155" s="213"/>
      <c r="FY155" s="134" t="str">
        <f>+IF(FX155="","",VLOOKUP(FX155,Parámetros!$B$100:$C$116,2,0))</f>
        <v/>
      </c>
      <c r="GG155" s="56" t="s">
        <v>381</v>
      </c>
      <c r="GH155" s="56" t="s">
        <v>382</v>
      </c>
      <c r="GI155" s="213"/>
      <c r="GJ155" s="134" t="str">
        <f>+IF(GI155="","",VLOOKUP(GI155,Parámetros!$B$100:$C$116,2,0))</f>
        <v/>
      </c>
      <c r="GR155" s="56" t="s">
        <v>381</v>
      </c>
      <c r="GS155" s="56" t="s">
        <v>382</v>
      </c>
      <c r="GT155" s="213"/>
      <c r="GU155" s="134" t="str">
        <f>+IF(GT155="","",VLOOKUP(GT155,Parámetros!$B$100:$C$116,2,0))</f>
        <v/>
      </c>
      <c r="HC155" s="56" t="s">
        <v>381</v>
      </c>
      <c r="HD155" s="56" t="s">
        <v>382</v>
      </c>
      <c r="HE155" s="213"/>
      <c r="HF155" s="134" t="str">
        <f>+IF(HE155="","",VLOOKUP(HE155,Parámetros!$B$100:$C$116,2,0))</f>
        <v/>
      </c>
    </row>
    <row r="156" spans="2:214" ht="30" x14ac:dyDescent="0.25">
      <c r="B156" s="56" t="s">
        <v>384</v>
      </c>
      <c r="C156" s="56" t="s">
        <v>385</v>
      </c>
      <c r="D156" s="213"/>
      <c r="E156" s="134" t="str">
        <f>+IF(D156="","",VLOOKUP(D156,Parámetros!$B$100:$C$116,2,0))</f>
        <v/>
      </c>
      <c r="M156" s="56" t="s">
        <v>384</v>
      </c>
      <c r="N156" s="56" t="s">
        <v>385</v>
      </c>
      <c r="O156" s="213"/>
      <c r="P156" s="134" t="str">
        <f>+IF(O156="","",VLOOKUP(O156,Parámetros!$B$100:$C$116,2,0))</f>
        <v/>
      </c>
      <c r="X156" s="56" t="s">
        <v>384</v>
      </c>
      <c r="Y156" s="56" t="s">
        <v>385</v>
      </c>
      <c r="Z156" s="213"/>
      <c r="AA156" s="134" t="str">
        <f>+IF(Z156="","",VLOOKUP(Z156,Parámetros!$B$100:$C$116,2,0))</f>
        <v/>
      </c>
      <c r="AI156" s="56" t="s">
        <v>384</v>
      </c>
      <c r="AJ156" s="56" t="s">
        <v>385</v>
      </c>
      <c r="AK156" s="213"/>
      <c r="AL156" s="134" t="str">
        <f>+IF(AK156="","",VLOOKUP(AK156,Parámetros!$B$100:$C$116,2,0))</f>
        <v/>
      </c>
      <c r="AT156" s="56" t="s">
        <v>384</v>
      </c>
      <c r="AU156" s="56" t="s">
        <v>385</v>
      </c>
      <c r="AV156" s="213"/>
      <c r="AW156" s="134" t="str">
        <f>+IF(AV156="","",VLOOKUP(AV156,Parámetros!$B$100:$C$116,2,0))</f>
        <v/>
      </c>
      <c r="BE156" s="56" t="s">
        <v>384</v>
      </c>
      <c r="BF156" s="56" t="s">
        <v>385</v>
      </c>
      <c r="BG156" s="213"/>
      <c r="BH156" s="134" t="str">
        <f>+IF(BG156="","",VLOOKUP(BG156,Parámetros!$B$100:$C$116,2,0))</f>
        <v/>
      </c>
      <c r="BP156" s="56" t="s">
        <v>384</v>
      </c>
      <c r="BQ156" s="56" t="s">
        <v>385</v>
      </c>
      <c r="BR156" s="213"/>
      <c r="BS156" s="134" t="str">
        <f>+IF(BR156="","",VLOOKUP(BR156,Parámetros!$B$100:$C$116,2,0))</f>
        <v/>
      </c>
      <c r="CA156" s="56" t="s">
        <v>384</v>
      </c>
      <c r="CB156" s="56" t="s">
        <v>385</v>
      </c>
      <c r="CC156" s="213"/>
      <c r="CD156" s="134" t="str">
        <f>+IF(CC156="","",VLOOKUP(CC156,Parámetros!$B$100:$C$116,2,0))</f>
        <v/>
      </c>
      <c r="CL156" s="56" t="s">
        <v>384</v>
      </c>
      <c r="CM156" s="56" t="s">
        <v>385</v>
      </c>
      <c r="CN156" s="213"/>
      <c r="CO156" s="134" t="str">
        <f>+IF(CN156="","",VLOOKUP(CN156,Parámetros!$B$100:$C$116,2,0))</f>
        <v/>
      </c>
      <c r="CW156" s="56" t="s">
        <v>384</v>
      </c>
      <c r="CX156" s="56" t="s">
        <v>385</v>
      </c>
      <c r="CY156" s="213"/>
      <c r="CZ156" s="134" t="str">
        <f>+IF(CY156="","",VLOOKUP(CY156,Parámetros!$B$100:$C$116,2,0))</f>
        <v/>
      </c>
      <c r="DH156" s="56" t="s">
        <v>384</v>
      </c>
      <c r="DI156" s="56" t="s">
        <v>385</v>
      </c>
      <c r="DJ156" s="213"/>
      <c r="DK156" s="134" t="str">
        <f>+IF(DJ156="","",VLOOKUP(DJ156,Parámetros!$B$100:$C$116,2,0))</f>
        <v/>
      </c>
      <c r="DS156" s="56" t="s">
        <v>384</v>
      </c>
      <c r="DT156" s="56" t="s">
        <v>385</v>
      </c>
      <c r="DU156" s="213"/>
      <c r="DV156" s="134" t="str">
        <f>+IF(DU156="","",VLOOKUP(DU156,Parámetros!$B$100:$C$116,2,0))</f>
        <v/>
      </c>
      <c r="ED156" s="56" t="s">
        <v>384</v>
      </c>
      <c r="EE156" s="56" t="s">
        <v>385</v>
      </c>
      <c r="EF156" s="213"/>
      <c r="EG156" s="134" t="str">
        <f>+IF(EF156="","",VLOOKUP(EF156,Parámetros!$B$100:$C$116,2,0))</f>
        <v/>
      </c>
      <c r="EO156" s="56" t="s">
        <v>384</v>
      </c>
      <c r="EP156" s="56" t="s">
        <v>385</v>
      </c>
      <c r="EQ156" s="213"/>
      <c r="ER156" s="134" t="str">
        <f>+IF(EQ156="","",VLOOKUP(EQ156,Parámetros!$B$100:$C$116,2,0))</f>
        <v/>
      </c>
      <c r="EZ156" s="56" t="s">
        <v>384</v>
      </c>
      <c r="FA156" s="56" t="s">
        <v>385</v>
      </c>
      <c r="FB156" s="213"/>
      <c r="FC156" s="134" t="str">
        <f>+IF(FB156="","",VLOOKUP(FB156,Parámetros!$B$100:$C$116,2,0))</f>
        <v/>
      </c>
      <c r="FK156" s="56" t="s">
        <v>384</v>
      </c>
      <c r="FL156" s="56" t="s">
        <v>385</v>
      </c>
      <c r="FM156" s="213"/>
      <c r="FN156" s="134" t="str">
        <f>+IF(FM156="","",VLOOKUP(FM156,Parámetros!$B$100:$C$116,2,0))</f>
        <v/>
      </c>
      <c r="FV156" s="56" t="s">
        <v>384</v>
      </c>
      <c r="FW156" s="56" t="s">
        <v>385</v>
      </c>
      <c r="FX156" s="213"/>
      <c r="FY156" s="134" t="str">
        <f>+IF(FX156="","",VLOOKUP(FX156,Parámetros!$B$100:$C$116,2,0))</f>
        <v/>
      </c>
      <c r="GG156" s="56" t="s">
        <v>384</v>
      </c>
      <c r="GH156" s="56" t="s">
        <v>385</v>
      </c>
      <c r="GI156" s="213"/>
      <c r="GJ156" s="134" t="str">
        <f>+IF(GI156="","",VLOOKUP(GI156,Parámetros!$B$100:$C$116,2,0))</f>
        <v/>
      </c>
      <c r="GR156" s="56" t="s">
        <v>384</v>
      </c>
      <c r="GS156" s="56" t="s">
        <v>385</v>
      </c>
      <c r="GT156" s="213"/>
      <c r="GU156" s="134" t="str">
        <f>+IF(GT156="","",VLOOKUP(GT156,Parámetros!$B$100:$C$116,2,0))</f>
        <v/>
      </c>
      <c r="HC156" s="56" t="s">
        <v>384</v>
      </c>
      <c r="HD156" s="56" t="s">
        <v>385</v>
      </c>
      <c r="HE156" s="213"/>
      <c r="HF156" s="134" t="str">
        <f>+IF(HE156="","",VLOOKUP(HE156,Parámetros!$B$100:$C$116,2,0))</f>
        <v/>
      </c>
    </row>
    <row r="157" spans="2:214" ht="45" x14ac:dyDescent="0.25">
      <c r="B157" s="56" t="s">
        <v>387</v>
      </c>
      <c r="C157" s="56" t="s">
        <v>388</v>
      </c>
      <c r="D157" s="213"/>
      <c r="E157" s="134" t="str">
        <f>+IF(D157="","",VLOOKUP(D157,Parámetros!$B$100:$C$116,2,0))</f>
        <v/>
      </c>
      <c r="M157" s="56" t="s">
        <v>387</v>
      </c>
      <c r="N157" s="56" t="s">
        <v>388</v>
      </c>
      <c r="O157" s="213"/>
      <c r="P157" s="134" t="str">
        <f>+IF(O157="","",VLOOKUP(O157,Parámetros!$B$100:$C$116,2,0))</f>
        <v/>
      </c>
      <c r="X157" s="56" t="s">
        <v>387</v>
      </c>
      <c r="Y157" s="56" t="s">
        <v>388</v>
      </c>
      <c r="Z157" s="213"/>
      <c r="AA157" s="134" t="str">
        <f>+IF(Z157="","",VLOOKUP(Z157,Parámetros!$B$100:$C$116,2,0))</f>
        <v/>
      </c>
      <c r="AI157" s="56" t="s">
        <v>387</v>
      </c>
      <c r="AJ157" s="56" t="s">
        <v>388</v>
      </c>
      <c r="AK157" s="213"/>
      <c r="AL157" s="134" t="str">
        <f>+IF(AK157="","",VLOOKUP(AK157,Parámetros!$B$100:$C$116,2,0))</f>
        <v/>
      </c>
      <c r="AT157" s="56" t="s">
        <v>387</v>
      </c>
      <c r="AU157" s="56" t="s">
        <v>388</v>
      </c>
      <c r="AV157" s="213"/>
      <c r="AW157" s="134" t="str">
        <f>+IF(AV157="","",VLOOKUP(AV157,Parámetros!$B$100:$C$116,2,0))</f>
        <v/>
      </c>
      <c r="BE157" s="56" t="s">
        <v>387</v>
      </c>
      <c r="BF157" s="56" t="s">
        <v>388</v>
      </c>
      <c r="BG157" s="213"/>
      <c r="BH157" s="134" t="str">
        <f>+IF(BG157="","",VLOOKUP(BG157,Parámetros!$B$100:$C$116,2,0))</f>
        <v/>
      </c>
      <c r="BP157" s="56" t="s">
        <v>387</v>
      </c>
      <c r="BQ157" s="56" t="s">
        <v>388</v>
      </c>
      <c r="BR157" s="213"/>
      <c r="BS157" s="134" t="str">
        <f>+IF(BR157="","",VLOOKUP(BR157,Parámetros!$B$100:$C$116,2,0))</f>
        <v/>
      </c>
      <c r="CA157" s="56" t="s">
        <v>387</v>
      </c>
      <c r="CB157" s="56" t="s">
        <v>388</v>
      </c>
      <c r="CC157" s="213"/>
      <c r="CD157" s="134" t="str">
        <f>+IF(CC157="","",VLOOKUP(CC157,Parámetros!$B$100:$C$116,2,0))</f>
        <v/>
      </c>
      <c r="CL157" s="56" t="s">
        <v>387</v>
      </c>
      <c r="CM157" s="56" t="s">
        <v>388</v>
      </c>
      <c r="CN157" s="213"/>
      <c r="CO157" s="134" t="str">
        <f>+IF(CN157="","",VLOOKUP(CN157,Parámetros!$B$100:$C$116,2,0))</f>
        <v/>
      </c>
      <c r="CW157" s="56" t="s">
        <v>387</v>
      </c>
      <c r="CX157" s="56" t="s">
        <v>388</v>
      </c>
      <c r="CY157" s="213"/>
      <c r="CZ157" s="134" t="str">
        <f>+IF(CY157="","",VLOOKUP(CY157,Parámetros!$B$100:$C$116,2,0))</f>
        <v/>
      </c>
      <c r="DH157" s="56" t="s">
        <v>387</v>
      </c>
      <c r="DI157" s="56" t="s">
        <v>388</v>
      </c>
      <c r="DJ157" s="213"/>
      <c r="DK157" s="134" t="str">
        <f>+IF(DJ157="","",VLOOKUP(DJ157,Parámetros!$B$100:$C$116,2,0))</f>
        <v/>
      </c>
      <c r="DS157" s="56" t="s">
        <v>387</v>
      </c>
      <c r="DT157" s="56" t="s">
        <v>388</v>
      </c>
      <c r="DU157" s="213"/>
      <c r="DV157" s="134" t="str">
        <f>+IF(DU157="","",VLOOKUP(DU157,Parámetros!$B$100:$C$116,2,0))</f>
        <v/>
      </c>
      <c r="ED157" s="56" t="s">
        <v>387</v>
      </c>
      <c r="EE157" s="56" t="s">
        <v>388</v>
      </c>
      <c r="EF157" s="213"/>
      <c r="EG157" s="134" t="str">
        <f>+IF(EF157="","",VLOOKUP(EF157,Parámetros!$B$100:$C$116,2,0))</f>
        <v/>
      </c>
      <c r="EO157" s="56" t="s">
        <v>387</v>
      </c>
      <c r="EP157" s="56" t="s">
        <v>388</v>
      </c>
      <c r="EQ157" s="213"/>
      <c r="ER157" s="134" t="str">
        <f>+IF(EQ157="","",VLOOKUP(EQ157,Parámetros!$B$100:$C$116,2,0))</f>
        <v/>
      </c>
      <c r="EZ157" s="56" t="s">
        <v>387</v>
      </c>
      <c r="FA157" s="56" t="s">
        <v>388</v>
      </c>
      <c r="FB157" s="213"/>
      <c r="FC157" s="134" t="str">
        <f>+IF(FB157="","",VLOOKUP(FB157,Parámetros!$B$100:$C$116,2,0))</f>
        <v/>
      </c>
      <c r="FK157" s="56" t="s">
        <v>387</v>
      </c>
      <c r="FL157" s="56" t="s">
        <v>388</v>
      </c>
      <c r="FM157" s="213"/>
      <c r="FN157" s="134" t="str">
        <f>+IF(FM157="","",VLOOKUP(FM157,Parámetros!$B$100:$C$116,2,0))</f>
        <v/>
      </c>
      <c r="FV157" s="56" t="s">
        <v>387</v>
      </c>
      <c r="FW157" s="56" t="s">
        <v>388</v>
      </c>
      <c r="FX157" s="213"/>
      <c r="FY157" s="134" t="str">
        <f>+IF(FX157="","",VLOOKUP(FX157,Parámetros!$B$100:$C$116,2,0))</f>
        <v/>
      </c>
      <c r="GG157" s="56" t="s">
        <v>387</v>
      </c>
      <c r="GH157" s="56" t="s">
        <v>388</v>
      </c>
      <c r="GI157" s="213"/>
      <c r="GJ157" s="134" t="str">
        <f>+IF(GI157="","",VLOOKUP(GI157,Parámetros!$B$100:$C$116,2,0))</f>
        <v/>
      </c>
      <c r="GR157" s="56" t="s">
        <v>387</v>
      </c>
      <c r="GS157" s="56" t="s">
        <v>388</v>
      </c>
      <c r="GT157" s="213"/>
      <c r="GU157" s="134" t="str">
        <f>+IF(GT157="","",VLOOKUP(GT157,Parámetros!$B$100:$C$116,2,0))</f>
        <v/>
      </c>
      <c r="HC157" s="56" t="s">
        <v>387</v>
      </c>
      <c r="HD157" s="56" t="s">
        <v>388</v>
      </c>
      <c r="HE157" s="213"/>
      <c r="HF157" s="134" t="str">
        <f>+IF(HE157="","",VLOOKUP(HE157,Parámetros!$B$100:$C$116,2,0))</f>
        <v/>
      </c>
    </row>
    <row r="158" spans="2:214" ht="30.75" thickBot="1" x14ac:dyDescent="0.3">
      <c r="B158" s="57" t="s">
        <v>390</v>
      </c>
      <c r="C158" s="14" t="s">
        <v>391</v>
      </c>
      <c r="D158" s="123"/>
      <c r="E158" s="135" t="str">
        <f>+IF(D158="","",VLOOKUP(D158,Parámetros!$B$100:$C$116,2,0))</f>
        <v/>
      </c>
      <c r="M158" s="57" t="s">
        <v>390</v>
      </c>
      <c r="N158" s="14" t="s">
        <v>391</v>
      </c>
      <c r="O158" s="123"/>
      <c r="P158" s="135" t="str">
        <f>+IF(O158="","",VLOOKUP(O158,Parámetros!$B$100:$C$116,2,0))</f>
        <v/>
      </c>
      <c r="X158" s="57" t="s">
        <v>390</v>
      </c>
      <c r="Y158" s="14" t="s">
        <v>391</v>
      </c>
      <c r="Z158" s="123"/>
      <c r="AA158" s="135" t="str">
        <f>+IF(Z158="","",VLOOKUP(Z158,Parámetros!$B$100:$C$116,2,0))</f>
        <v/>
      </c>
      <c r="AI158" s="57" t="s">
        <v>390</v>
      </c>
      <c r="AJ158" s="14" t="s">
        <v>391</v>
      </c>
      <c r="AK158" s="123"/>
      <c r="AL158" s="135" t="str">
        <f>+IF(AK158="","",VLOOKUP(AK158,Parámetros!$B$100:$C$116,2,0))</f>
        <v/>
      </c>
      <c r="AT158" s="57" t="s">
        <v>390</v>
      </c>
      <c r="AU158" s="14" t="s">
        <v>391</v>
      </c>
      <c r="AV158" s="123"/>
      <c r="AW158" s="135" t="str">
        <f>+IF(AV158="","",VLOOKUP(AV158,Parámetros!$B$100:$C$116,2,0))</f>
        <v/>
      </c>
      <c r="BE158" s="57" t="s">
        <v>390</v>
      </c>
      <c r="BF158" s="14" t="s">
        <v>391</v>
      </c>
      <c r="BG158" s="123"/>
      <c r="BH158" s="135" t="str">
        <f>+IF(BG158="","",VLOOKUP(BG158,Parámetros!$B$100:$C$116,2,0))</f>
        <v/>
      </c>
      <c r="BP158" s="57" t="s">
        <v>390</v>
      </c>
      <c r="BQ158" s="14" t="s">
        <v>391</v>
      </c>
      <c r="BR158" s="123"/>
      <c r="BS158" s="135" t="str">
        <f>+IF(BR158="","",VLOOKUP(BR158,Parámetros!$B$100:$C$116,2,0))</f>
        <v/>
      </c>
      <c r="CA158" s="57" t="s">
        <v>390</v>
      </c>
      <c r="CB158" s="14" t="s">
        <v>391</v>
      </c>
      <c r="CC158" s="123"/>
      <c r="CD158" s="135" t="str">
        <f>+IF(CC158="","",VLOOKUP(CC158,Parámetros!$B$100:$C$116,2,0))</f>
        <v/>
      </c>
      <c r="CL158" s="57" t="s">
        <v>390</v>
      </c>
      <c r="CM158" s="14" t="s">
        <v>391</v>
      </c>
      <c r="CN158" s="123"/>
      <c r="CO158" s="135" t="str">
        <f>+IF(CN158="","",VLOOKUP(CN158,Parámetros!$B$100:$C$116,2,0))</f>
        <v/>
      </c>
      <c r="CW158" s="57" t="s">
        <v>390</v>
      </c>
      <c r="CX158" s="14" t="s">
        <v>391</v>
      </c>
      <c r="CY158" s="123"/>
      <c r="CZ158" s="135" t="str">
        <f>+IF(CY158="","",VLOOKUP(CY158,Parámetros!$B$100:$C$116,2,0))</f>
        <v/>
      </c>
      <c r="DH158" s="57" t="s">
        <v>390</v>
      </c>
      <c r="DI158" s="14" t="s">
        <v>391</v>
      </c>
      <c r="DJ158" s="123"/>
      <c r="DK158" s="135" t="str">
        <f>+IF(DJ158="","",VLOOKUP(DJ158,Parámetros!$B$100:$C$116,2,0))</f>
        <v/>
      </c>
      <c r="DS158" s="57" t="s">
        <v>390</v>
      </c>
      <c r="DT158" s="14" t="s">
        <v>391</v>
      </c>
      <c r="DU158" s="123"/>
      <c r="DV158" s="135" t="str">
        <f>+IF(DU158="","",VLOOKUP(DU158,Parámetros!$B$100:$C$116,2,0))</f>
        <v/>
      </c>
      <c r="ED158" s="57" t="s">
        <v>390</v>
      </c>
      <c r="EE158" s="14" t="s">
        <v>391</v>
      </c>
      <c r="EF158" s="123"/>
      <c r="EG158" s="135" t="str">
        <f>+IF(EF158="","",VLOOKUP(EF158,Parámetros!$B$100:$C$116,2,0))</f>
        <v/>
      </c>
      <c r="EO158" s="57" t="s">
        <v>390</v>
      </c>
      <c r="EP158" s="14" t="s">
        <v>391</v>
      </c>
      <c r="EQ158" s="123"/>
      <c r="ER158" s="135" t="str">
        <f>+IF(EQ158="","",VLOOKUP(EQ158,Parámetros!$B$100:$C$116,2,0))</f>
        <v/>
      </c>
      <c r="EZ158" s="57" t="s">
        <v>390</v>
      </c>
      <c r="FA158" s="14" t="s">
        <v>391</v>
      </c>
      <c r="FB158" s="123"/>
      <c r="FC158" s="135" t="str">
        <f>+IF(FB158="","",VLOOKUP(FB158,Parámetros!$B$100:$C$116,2,0))</f>
        <v/>
      </c>
      <c r="FK158" s="57" t="s">
        <v>390</v>
      </c>
      <c r="FL158" s="14" t="s">
        <v>391</v>
      </c>
      <c r="FM158" s="123"/>
      <c r="FN158" s="135" t="str">
        <f>+IF(FM158="","",VLOOKUP(FM158,Parámetros!$B$100:$C$116,2,0))</f>
        <v/>
      </c>
      <c r="FV158" s="57" t="s">
        <v>390</v>
      </c>
      <c r="FW158" s="14" t="s">
        <v>391</v>
      </c>
      <c r="FX158" s="123"/>
      <c r="FY158" s="135" t="str">
        <f>+IF(FX158="","",VLOOKUP(FX158,Parámetros!$B$100:$C$116,2,0))</f>
        <v/>
      </c>
      <c r="GG158" s="57" t="s">
        <v>390</v>
      </c>
      <c r="GH158" s="14" t="s">
        <v>391</v>
      </c>
      <c r="GI158" s="123"/>
      <c r="GJ158" s="135" t="str">
        <f>+IF(GI158="","",VLOOKUP(GI158,Parámetros!$B$100:$C$116,2,0))</f>
        <v/>
      </c>
      <c r="GR158" s="57" t="s">
        <v>390</v>
      </c>
      <c r="GS158" s="14" t="s">
        <v>391</v>
      </c>
      <c r="GT158" s="123"/>
      <c r="GU158" s="135" t="str">
        <f>+IF(GT158="","",VLOOKUP(GT158,Parámetros!$B$100:$C$116,2,0))</f>
        <v/>
      </c>
      <c r="HC158" s="57" t="s">
        <v>390</v>
      </c>
      <c r="HD158" s="14" t="s">
        <v>391</v>
      </c>
      <c r="HE158" s="123"/>
      <c r="HF158" s="135" t="str">
        <f>+IF(HE158="","",VLOOKUP(HE158,Parámetros!$B$100:$C$116,2,0))</f>
        <v/>
      </c>
    </row>
    <row r="159" spans="2:214" ht="15.75" thickBot="1" x14ac:dyDescent="0.3">
      <c r="B159" s="124" t="s">
        <v>393</v>
      </c>
      <c r="C159" s="125"/>
      <c r="D159" s="136">
        <f>+SUM(E152:E158)</f>
        <v>0</v>
      </c>
      <c r="E159" s="137"/>
      <c r="M159" s="124" t="s">
        <v>393</v>
      </c>
      <c r="N159" s="125"/>
      <c r="O159" s="136">
        <f>+SUM(P152:P158)</f>
        <v>0</v>
      </c>
      <c r="P159" s="137"/>
      <c r="X159" s="124" t="s">
        <v>393</v>
      </c>
      <c r="Y159" s="125"/>
      <c r="Z159" s="136">
        <f>+SUM(AA152:AA158)</f>
        <v>0</v>
      </c>
      <c r="AA159" s="137"/>
      <c r="AI159" s="124" t="s">
        <v>393</v>
      </c>
      <c r="AJ159" s="125"/>
      <c r="AK159" s="136">
        <f>+SUM(AL152:AL158)</f>
        <v>0</v>
      </c>
      <c r="AL159" s="137"/>
      <c r="AT159" s="124" t="s">
        <v>393</v>
      </c>
      <c r="AU159" s="125"/>
      <c r="AV159" s="136">
        <f>+SUM(AW152:AW158)</f>
        <v>0</v>
      </c>
      <c r="AW159" s="137"/>
      <c r="BE159" s="124" t="s">
        <v>393</v>
      </c>
      <c r="BF159" s="125"/>
      <c r="BG159" s="136">
        <f>+SUM(BH152:BH158)</f>
        <v>0</v>
      </c>
      <c r="BH159" s="137"/>
      <c r="BP159" s="124" t="s">
        <v>393</v>
      </c>
      <c r="BQ159" s="125"/>
      <c r="BR159" s="136">
        <f>+SUM(BS152:BS158)</f>
        <v>0</v>
      </c>
      <c r="BS159" s="137"/>
      <c r="CA159" s="124" t="s">
        <v>393</v>
      </c>
      <c r="CB159" s="125"/>
      <c r="CC159" s="136">
        <f>+SUM(CD152:CD158)</f>
        <v>0</v>
      </c>
      <c r="CD159" s="137"/>
      <c r="CL159" s="124" t="s">
        <v>393</v>
      </c>
      <c r="CM159" s="125"/>
      <c r="CN159" s="136">
        <f>+SUM(CO152:CO158)</f>
        <v>0</v>
      </c>
      <c r="CO159" s="137"/>
      <c r="CW159" s="124" t="s">
        <v>393</v>
      </c>
      <c r="CX159" s="125"/>
      <c r="CY159" s="136">
        <f>+SUM(CZ152:CZ158)</f>
        <v>0</v>
      </c>
      <c r="CZ159" s="137"/>
      <c r="DH159" s="124" t="s">
        <v>393</v>
      </c>
      <c r="DI159" s="125"/>
      <c r="DJ159" s="136">
        <f>+SUM(DK152:DK158)</f>
        <v>0</v>
      </c>
      <c r="DK159" s="137"/>
      <c r="DS159" s="124" t="s">
        <v>393</v>
      </c>
      <c r="DT159" s="125"/>
      <c r="DU159" s="136">
        <f>+SUM(DV152:DV158)</f>
        <v>0</v>
      </c>
      <c r="DV159" s="137"/>
      <c r="ED159" s="124" t="s">
        <v>393</v>
      </c>
      <c r="EE159" s="125"/>
      <c r="EF159" s="136">
        <f>+SUM(EG152:EG158)</f>
        <v>0</v>
      </c>
      <c r="EG159" s="137"/>
      <c r="EO159" s="124" t="s">
        <v>393</v>
      </c>
      <c r="EP159" s="125"/>
      <c r="EQ159" s="136">
        <f>+SUM(ER152:ER158)</f>
        <v>0</v>
      </c>
      <c r="ER159" s="137"/>
      <c r="EZ159" s="124" t="s">
        <v>393</v>
      </c>
      <c r="FA159" s="125"/>
      <c r="FB159" s="136">
        <f>+SUM(FC152:FC158)</f>
        <v>0</v>
      </c>
      <c r="FC159" s="137"/>
      <c r="FK159" s="124" t="s">
        <v>393</v>
      </c>
      <c r="FL159" s="125"/>
      <c r="FM159" s="136">
        <f>+SUM(FN152:FN158)</f>
        <v>0</v>
      </c>
      <c r="FN159" s="137"/>
      <c r="FV159" s="124" t="s">
        <v>393</v>
      </c>
      <c r="FW159" s="125"/>
      <c r="FX159" s="136">
        <f>+SUM(FY152:FY158)</f>
        <v>0</v>
      </c>
      <c r="FY159" s="137"/>
      <c r="GG159" s="124" t="s">
        <v>393</v>
      </c>
      <c r="GH159" s="125"/>
      <c r="GI159" s="136">
        <f>+SUM(GJ152:GJ158)</f>
        <v>0</v>
      </c>
      <c r="GJ159" s="137"/>
      <c r="GR159" s="124" t="s">
        <v>393</v>
      </c>
      <c r="GS159" s="125"/>
      <c r="GT159" s="136">
        <f>+SUM(GU152:GU158)</f>
        <v>0</v>
      </c>
      <c r="GU159" s="137"/>
      <c r="HC159" s="124" t="s">
        <v>393</v>
      </c>
      <c r="HD159" s="125"/>
      <c r="HE159" s="136">
        <f>+SUM(HF152:HF158)</f>
        <v>0</v>
      </c>
      <c r="HF159" s="137"/>
    </row>
    <row r="160" spans="2:214" ht="15.75" thickBot="1" x14ac:dyDescent="0.3">
      <c r="B160" s="126" t="s">
        <v>394</v>
      </c>
      <c r="C160" s="127"/>
      <c r="D160" s="138" t="str">
        <f>+IF(AND(D159&gt;=Parámetros!$C$122,D159&lt;=Parámetros!$D$122),Parámetros!$B$122,IF(AND(D159&gt;=Parámetros!$C$121,D159&lt;=Parámetros!$D$121),Parámetros!$B$121,IF(AND(D159&gt;=Parámetros!$C$120,D159&lt;=Parámetros!$D$120),Parámetros!$B$120,"Error")))</f>
        <v>Débil</v>
      </c>
      <c r="E160" s="138"/>
      <c r="M160" s="126" t="s">
        <v>394</v>
      </c>
      <c r="N160" s="127"/>
      <c r="O160" s="138" t="str">
        <f>+IF(AND(O159&gt;=Parámetros!$C$122,O159&lt;=Parámetros!$D$122),Parámetros!$B$122,IF(AND(O159&gt;=Parámetros!$C$121,O159&lt;=Parámetros!$D$121),Parámetros!$B$121,IF(AND(O159&gt;=Parámetros!$C$120,O159&lt;=Parámetros!$D$120),Parámetros!$B$120,"Error")))</f>
        <v>Débil</v>
      </c>
      <c r="P160" s="138"/>
      <c r="X160" s="126" t="s">
        <v>394</v>
      </c>
      <c r="Y160" s="127"/>
      <c r="Z160" s="138" t="str">
        <f>+IF(AND(Z159&gt;=Parámetros!$C$122,Z159&lt;=Parámetros!$D$122),Parámetros!$B$122,IF(AND(Z159&gt;=Parámetros!$C$121,Z159&lt;=Parámetros!$D$121),Parámetros!$B$121,IF(AND(Z159&gt;=Parámetros!$C$120,Z159&lt;=Parámetros!$D$120),Parámetros!$B$120,"Error")))</f>
        <v>Débil</v>
      </c>
      <c r="AA160" s="138"/>
      <c r="AI160" s="126" t="s">
        <v>394</v>
      </c>
      <c r="AJ160" s="127"/>
      <c r="AK160" s="138" t="str">
        <f>+IF(AND(AK159&gt;=Parámetros!$C$122,AK159&lt;=Parámetros!$D$122),Parámetros!$B$122,IF(AND(AK159&gt;=Parámetros!$C$121,AK159&lt;=Parámetros!$D$121),Parámetros!$B$121,IF(AND(AK159&gt;=Parámetros!$C$120,AK159&lt;=Parámetros!$D$120),Parámetros!$B$120,"Error")))</f>
        <v>Débil</v>
      </c>
      <c r="AL160" s="138"/>
      <c r="AT160" s="126" t="s">
        <v>394</v>
      </c>
      <c r="AU160" s="127"/>
      <c r="AV160" s="138" t="str">
        <f>+IF(AND(AV159&gt;=Parámetros!$C$122,AV159&lt;=Parámetros!$D$122),Parámetros!$B$122,IF(AND(AV159&gt;=Parámetros!$C$121,AV159&lt;=Parámetros!$D$121),Parámetros!$B$121,IF(AND(AV159&gt;=Parámetros!$C$120,AV159&lt;=Parámetros!$D$120),Parámetros!$B$120,"Error")))</f>
        <v>Débil</v>
      </c>
      <c r="AW160" s="138"/>
      <c r="BE160" s="126" t="s">
        <v>394</v>
      </c>
      <c r="BF160" s="127"/>
      <c r="BG160" s="138" t="str">
        <f>+IF(AND(BG159&gt;=Parámetros!$C$122,BG159&lt;=Parámetros!$D$122),Parámetros!$B$122,IF(AND(BG159&gt;=Parámetros!$C$121,BG159&lt;=Parámetros!$D$121),Parámetros!$B$121,IF(AND(BG159&gt;=Parámetros!$C$120,BG159&lt;=Parámetros!$D$120),Parámetros!$B$120,"Error")))</f>
        <v>Débil</v>
      </c>
      <c r="BH160" s="138"/>
      <c r="BP160" s="126" t="s">
        <v>394</v>
      </c>
      <c r="BQ160" s="127"/>
      <c r="BR160" s="138" t="str">
        <f>+IF(AND(BR159&gt;=Parámetros!$C$122,BR159&lt;=Parámetros!$D$122),Parámetros!$B$122,IF(AND(BR159&gt;=Parámetros!$C$121,BR159&lt;=Parámetros!$D$121),Parámetros!$B$121,IF(AND(BR159&gt;=Parámetros!$C$120,BR159&lt;=Parámetros!$D$120),Parámetros!$B$120,"Error")))</f>
        <v>Débil</v>
      </c>
      <c r="BS160" s="138"/>
      <c r="CA160" s="126" t="s">
        <v>394</v>
      </c>
      <c r="CB160" s="127"/>
      <c r="CC160" s="138" t="str">
        <f>+IF(AND(CC159&gt;=Parámetros!$C$122,CC159&lt;=Parámetros!$D$122),Parámetros!$B$122,IF(AND(CC159&gt;=Parámetros!$C$121,CC159&lt;=Parámetros!$D$121),Parámetros!$B$121,IF(AND(CC159&gt;=Parámetros!$C$120,CC159&lt;=Parámetros!$D$120),Parámetros!$B$120,"Error")))</f>
        <v>Débil</v>
      </c>
      <c r="CD160" s="138"/>
      <c r="CL160" s="126" t="s">
        <v>394</v>
      </c>
      <c r="CM160" s="127"/>
      <c r="CN160" s="138" t="str">
        <f>+IF(AND(CN159&gt;=Parámetros!$C$122,CN159&lt;=Parámetros!$D$122),Parámetros!$B$122,IF(AND(CN159&gt;=Parámetros!$C$121,CN159&lt;=Parámetros!$D$121),Parámetros!$B$121,IF(AND(CN159&gt;=Parámetros!$C$120,CN159&lt;=Parámetros!$D$120),Parámetros!$B$120,"Error")))</f>
        <v>Débil</v>
      </c>
      <c r="CO160" s="138"/>
      <c r="CW160" s="126" t="s">
        <v>394</v>
      </c>
      <c r="CX160" s="127"/>
      <c r="CY160" s="138" t="str">
        <f>+IF(AND(CY159&gt;=Parámetros!$C$122,CY159&lt;=Parámetros!$D$122),Parámetros!$B$122,IF(AND(CY159&gt;=Parámetros!$C$121,CY159&lt;=Parámetros!$D$121),Parámetros!$B$121,IF(AND(CY159&gt;=Parámetros!$C$120,CY159&lt;=Parámetros!$D$120),Parámetros!$B$120,"Error")))</f>
        <v>Débil</v>
      </c>
      <c r="CZ160" s="138"/>
      <c r="DH160" s="126" t="s">
        <v>394</v>
      </c>
      <c r="DI160" s="127"/>
      <c r="DJ160" s="138" t="str">
        <f>+IF(AND(DJ159&gt;=Parámetros!$C$122,DJ159&lt;=Parámetros!$D$122),Parámetros!$B$122,IF(AND(DJ159&gt;=Parámetros!$C$121,DJ159&lt;=Parámetros!$D$121),Parámetros!$B$121,IF(AND(DJ159&gt;=Parámetros!$C$120,DJ159&lt;=Parámetros!$D$120),Parámetros!$B$120,"Error")))</f>
        <v>Débil</v>
      </c>
      <c r="DK160" s="138"/>
      <c r="DS160" s="126" t="s">
        <v>394</v>
      </c>
      <c r="DT160" s="127"/>
      <c r="DU160" s="138" t="str">
        <f>+IF(AND(DU159&gt;=Parámetros!$C$122,DU159&lt;=Parámetros!$D$122),Parámetros!$B$122,IF(AND(DU159&gt;=Parámetros!$C$121,DU159&lt;=Parámetros!$D$121),Parámetros!$B$121,IF(AND(DU159&gt;=Parámetros!$C$120,DU159&lt;=Parámetros!$D$120),Parámetros!$B$120,"Error")))</f>
        <v>Débil</v>
      </c>
      <c r="DV160" s="138"/>
      <c r="ED160" s="126" t="s">
        <v>394</v>
      </c>
      <c r="EE160" s="127"/>
      <c r="EF160" s="138" t="str">
        <f>+IF(AND(EF159&gt;=Parámetros!$C$122,EF159&lt;=Parámetros!$D$122),Parámetros!$B$122,IF(AND(EF159&gt;=Parámetros!$C$121,EF159&lt;=Parámetros!$D$121),Parámetros!$B$121,IF(AND(EF159&gt;=Parámetros!$C$120,EF159&lt;=Parámetros!$D$120),Parámetros!$B$120,"Error")))</f>
        <v>Débil</v>
      </c>
      <c r="EG160" s="138"/>
      <c r="EO160" s="126" t="s">
        <v>394</v>
      </c>
      <c r="EP160" s="127"/>
      <c r="EQ160" s="138" t="str">
        <f>+IF(AND(EQ159&gt;=Parámetros!$C$122,EQ159&lt;=Parámetros!$D$122),Parámetros!$B$122,IF(AND(EQ159&gt;=Parámetros!$C$121,EQ159&lt;=Parámetros!$D$121),Parámetros!$B$121,IF(AND(EQ159&gt;=Parámetros!$C$120,EQ159&lt;=Parámetros!$D$120),Parámetros!$B$120,"Error")))</f>
        <v>Débil</v>
      </c>
      <c r="ER160" s="138"/>
      <c r="EZ160" s="126" t="s">
        <v>394</v>
      </c>
      <c r="FA160" s="127"/>
      <c r="FB160" s="138" t="str">
        <f>+IF(AND(FB159&gt;=Parámetros!$C$122,FB159&lt;=Parámetros!$D$122),Parámetros!$B$122,IF(AND(FB159&gt;=Parámetros!$C$121,FB159&lt;=Parámetros!$D$121),Parámetros!$B$121,IF(AND(FB159&gt;=Parámetros!$C$120,FB159&lt;=Parámetros!$D$120),Parámetros!$B$120,"Error")))</f>
        <v>Débil</v>
      </c>
      <c r="FC160" s="138"/>
      <c r="FK160" s="126" t="s">
        <v>394</v>
      </c>
      <c r="FL160" s="127"/>
      <c r="FM160" s="138" t="str">
        <f>+IF(AND(FM159&gt;=Parámetros!$C$122,FM159&lt;=Parámetros!$D$122),Parámetros!$B$122,IF(AND(FM159&gt;=Parámetros!$C$121,FM159&lt;=Parámetros!$D$121),Parámetros!$B$121,IF(AND(FM159&gt;=Parámetros!$C$120,FM159&lt;=Parámetros!$D$120),Parámetros!$B$120,"Error")))</f>
        <v>Débil</v>
      </c>
      <c r="FN160" s="138"/>
      <c r="FV160" s="126" t="s">
        <v>394</v>
      </c>
      <c r="FW160" s="127"/>
      <c r="FX160" s="138" t="str">
        <f>+IF(AND(FX159&gt;=Parámetros!$C$122,FX159&lt;=Parámetros!$D$122),Parámetros!$B$122,IF(AND(FX159&gt;=Parámetros!$C$121,FX159&lt;=Parámetros!$D$121),Parámetros!$B$121,IF(AND(FX159&gt;=Parámetros!$C$120,FX159&lt;=Parámetros!$D$120),Parámetros!$B$120,"Error")))</f>
        <v>Débil</v>
      </c>
      <c r="FY160" s="138"/>
      <c r="GG160" s="126" t="s">
        <v>394</v>
      </c>
      <c r="GH160" s="127"/>
      <c r="GI160" s="138" t="str">
        <f>+IF(AND(GI159&gt;=Parámetros!$C$122,GI159&lt;=Parámetros!$D$122),Parámetros!$B$122,IF(AND(GI159&gt;=Parámetros!$C$121,GI159&lt;=Parámetros!$D$121),Parámetros!$B$121,IF(AND(GI159&gt;=Parámetros!$C$120,GI159&lt;=Parámetros!$D$120),Parámetros!$B$120,"Error")))</f>
        <v>Débil</v>
      </c>
      <c r="GJ160" s="138"/>
      <c r="GR160" s="126" t="s">
        <v>394</v>
      </c>
      <c r="GS160" s="127"/>
      <c r="GT160" s="138" t="str">
        <f>+IF(AND(GT159&gt;=Parámetros!$C$122,GT159&lt;=Parámetros!$D$122),Parámetros!$B$122,IF(AND(GT159&gt;=Parámetros!$C$121,GT159&lt;=Parámetros!$D$121),Parámetros!$B$121,IF(AND(GT159&gt;=Parámetros!$C$120,GT159&lt;=Parámetros!$D$120),Parámetros!$B$120,"Error")))</f>
        <v>Débil</v>
      </c>
      <c r="GU160" s="138"/>
      <c r="HC160" s="126" t="s">
        <v>394</v>
      </c>
      <c r="HD160" s="127"/>
      <c r="HE160" s="138" t="str">
        <f>+IF(AND(HE159&gt;=Parámetros!$C$122,HE159&lt;=Parámetros!$D$122),Parámetros!$B$122,IF(AND(HE159&gt;=Parámetros!$C$121,HE159&lt;=Parámetros!$D$121),Parámetros!$B$121,IF(AND(HE159&gt;=Parámetros!$C$120,HE159&lt;=Parámetros!$D$120),Parámetros!$B$120,"Error")))</f>
        <v>Débil</v>
      </c>
      <c r="HF160" s="138"/>
    </row>
    <row r="161" spans="2:214" ht="15.75" thickBot="1" x14ac:dyDescent="0.3">
      <c r="C161"/>
      <c r="D161"/>
      <c r="E161"/>
      <c r="N161"/>
      <c r="O161"/>
      <c r="P161"/>
      <c r="Y161"/>
      <c r="Z161"/>
      <c r="AA161"/>
      <c r="AJ161"/>
      <c r="AK161"/>
      <c r="AL161"/>
      <c r="AU161"/>
      <c r="AV161"/>
      <c r="AW161"/>
      <c r="BF161"/>
      <c r="BG161"/>
      <c r="BH161"/>
      <c r="BQ161"/>
      <c r="BR161"/>
      <c r="BS161"/>
      <c r="CB161"/>
      <c r="CC161"/>
      <c r="CD161"/>
      <c r="CM161"/>
      <c r="CN161"/>
      <c r="CO161"/>
      <c r="CX161"/>
      <c r="CY161"/>
      <c r="CZ161"/>
      <c r="DI161"/>
      <c r="DJ161"/>
      <c r="DK161"/>
      <c r="DT161"/>
      <c r="DU161"/>
      <c r="DV161"/>
      <c r="EE161"/>
      <c r="EF161"/>
      <c r="EG161"/>
      <c r="EP161"/>
      <c r="EQ161"/>
      <c r="ER161"/>
      <c r="FA161"/>
      <c r="FB161"/>
      <c r="FC161"/>
      <c r="FL161"/>
      <c r="FM161"/>
      <c r="FN161"/>
      <c r="FW161"/>
      <c r="FX161"/>
      <c r="FY161"/>
      <c r="GH161"/>
      <c r="GI161"/>
      <c r="GJ161"/>
      <c r="GS161"/>
      <c r="GT161"/>
      <c r="GU161"/>
      <c r="HD161"/>
      <c r="HE161"/>
      <c r="HF161"/>
    </row>
    <row r="162" spans="2:214" ht="15.75" thickBot="1" x14ac:dyDescent="0.3">
      <c r="B162" s="18" t="s">
        <v>395</v>
      </c>
      <c r="C162" s="18" t="s">
        <v>396</v>
      </c>
      <c r="D162" s="18" t="s">
        <v>397</v>
      </c>
      <c r="E162"/>
      <c r="M162" s="18" t="s">
        <v>395</v>
      </c>
      <c r="N162" s="18" t="s">
        <v>396</v>
      </c>
      <c r="O162" s="18" t="s">
        <v>397</v>
      </c>
      <c r="P162"/>
      <c r="X162" s="18" t="s">
        <v>395</v>
      </c>
      <c r="Y162" s="18" t="s">
        <v>396</v>
      </c>
      <c r="Z162" s="18" t="s">
        <v>397</v>
      </c>
      <c r="AA162"/>
      <c r="AI162" s="18" t="s">
        <v>395</v>
      </c>
      <c r="AJ162" s="18" t="s">
        <v>396</v>
      </c>
      <c r="AK162" s="18" t="s">
        <v>397</v>
      </c>
      <c r="AL162"/>
      <c r="AT162" s="18" t="s">
        <v>395</v>
      </c>
      <c r="AU162" s="18" t="s">
        <v>396</v>
      </c>
      <c r="AV162" s="18" t="s">
        <v>397</v>
      </c>
      <c r="AW162"/>
      <c r="BE162" s="18" t="s">
        <v>395</v>
      </c>
      <c r="BF162" s="18" t="s">
        <v>396</v>
      </c>
      <c r="BG162" s="18" t="s">
        <v>397</v>
      </c>
      <c r="BH162"/>
      <c r="BP162" s="18" t="s">
        <v>395</v>
      </c>
      <c r="BQ162" s="18" t="s">
        <v>396</v>
      </c>
      <c r="BR162" s="18" t="s">
        <v>397</v>
      </c>
      <c r="BS162"/>
      <c r="CA162" s="18" t="s">
        <v>395</v>
      </c>
      <c r="CB162" s="18" t="s">
        <v>396</v>
      </c>
      <c r="CC162" s="18" t="s">
        <v>397</v>
      </c>
      <c r="CD162"/>
      <c r="CL162" s="18" t="s">
        <v>395</v>
      </c>
      <c r="CM162" s="18" t="s">
        <v>396</v>
      </c>
      <c r="CN162" s="18" t="s">
        <v>397</v>
      </c>
      <c r="CO162"/>
      <c r="CW162" s="18" t="s">
        <v>395</v>
      </c>
      <c r="CX162" s="18" t="s">
        <v>396</v>
      </c>
      <c r="CY162" s="18" t="s">
        <v>397</v>
      </c>
      <c r="CZ162"/>
      <c r="DH162" s="18" t="s">
        <v>395</v>
      </c>
      <c r="DI162" s="18" t="s">
        <v>396</v>
      </c>
      <c r="DJ162" s="18" t="s">
        <v>397</v>
      </c>
      <c r="DK162"/>
      <c r="DS162" s="18" t="s">
        <v>395</v>
      </c>
      <c r="DT162" s="18" t="s">
        <v>396</v>
      </c>
      <c r="DU162" s="18" t="s">
        <v>397</v>
      </c>
      <c r="DV162"/>
      <c r="ED162" s="18" t="s">
        <v>395</v>
      </c>
      <c r="EE162" s="18" t="s">
        <v>396</v>
      </c>
      <c r="EF162" s="18" t="s">
        <v>397</v>
      </c>
      <c r="EG162"/>
      <c r="EO162" s="18" t="s">
        <v>395</v>
      </c>
      <c r="EP162" s="18" t="s">
        <v>396</v>
      </c>
      <c r="EQ162" s="18" t="s">
        <v>397</v>
      </c>
      <c r="ER162"/>
      <c r="EZ162" s="18" t="s">
        <v>395</v>
      </c>
      <c r="FA162" s="18" t="s">
        <v>396</v>
      </c>
      <c r="FB162" s="18" t="s">
        <v>397</v>
      </c>
      <c r="FC162"/>
      <c r="FK162" s="18" t="s">
        <v>395</v>
      </c>
      <c r="FL162" s="18" t="s">
        <v>396</v>
      </c>
      <c r="FM162" s="18" t="s">
        <v>397</v>
      </c>
      <c r="FN162"/>
      <c r="FV162" s="18" t="s">
        <v>395</v>
      </c>
      <c r="FW162" s="18" t="s">
        <v>396</v>
      </c>
      <c r="FX162" s="18" t="s">
        <v>397</v>
      </c>
      <c r="FY162"/>
      <c r="GG162" s="18" t="s">
        <v>395</v>
      </c>
      <c r="GH162" s="18" t="s">
        <v>396</v>
      </c>
      <c r="GI162" s="18" t="s">
        <v>397</v>
      </c>
      <c r="GJ162"/>
      <c r="GR162" s="18" t="s">
        <v>395</v>
      </c>
      <c r="GS162" s="18" t="s">
        <v>396</v>
      </c>
      <c r="GT162" s="18" t="s">
        <v>397</v>
      </c>
      <c r="GU162"/>
      <c r="HC162" s="18" t="s">
        <v>395</v>
      </c>
      <c r="HD162" s="18" t="s">
        <v>396</v>
      </c>
      <c r="HE162" s="18" t="s">
        <v>397</v>
      </c>
      <c r="HF162"/>
    </row>
    <row r="163" spans="2:214" x14ac:dyDescent="0.25">
      <c r="B163" s="58" t="s">
        <v>398</v>
      </c>
      <c r="C163" s="58" t="s">
        <v>399</v>
      </c>
      <c r="D163" s="314"/>
      <c r="E163"/>
      <c r="M163" s="58" t="s">
        <v>398</v>
      </c>
      <c r="N163" s="58" t="s">
        <v>399</v>
      </c>
      <c r="O163" s="314"/>
      <c r="P163"/>
      <c r="X163" s="58" t="s">
        <v>398</v>
      </c>
      <c r="Y163" s="58" t="s">
        <v>399</v>
      </c>
      <c r="Z163" s="314"/>
      <c r="AA163"/>
      <c r="AI163" s="58" t="s">
        <v>398</v>
      </c>
      <c r="AJ163" s="58" t="s">
        <v>399</v>
      </c>
      <c r="AK163" s="314"/>
      <c r="AL163"/>
      <c r="AT163" s="58" t="s">
        <v>398</v>
      </c>
      <c r="AU163" s="58" t="s">
        <v>399</v>
      </c>
      <c r="AV163" s="314"/>
      <c r="AW163"/>
      <c r="BE163" s="58" t="s">
        <v>398</v>
      </c>
      <c r="BF163" s="58" t="s">
        <v>399</v>
      </c>
      <c r="BG163" s="314"/>
      <c r="BH163"/>
      <c r="BP163" s="58" t="s">
        <v>398</v>
      </c>
      <c r="BQ163" s="58" t="s">
        <v>399</v>
      </c>
      <c r="BR163" s="314"/>
      <c r="BS163"/>
      <c r="CA163" s="58" t="s">
        <v>398</v>
      </c>
      <c r="CB163" s="58" t="s">
        <v>399</v>
      </c>
      <c r="CC163" s="314"/>
      <c r="CD163"/>
      <c r="CL163" s="58" t="s">
        <v>398</v>
      </c>
      <c r="CM163" s="58" t="s">
        <v>399</v>
      </c>
      <c r="CN163" s="314"/>
      <c r="CO163"/>
      <c r="CW163" s="58" t="s">
        <v>398</v>
      </c>
      <c r="CX163" s="58" t="s">
        <v>399</v>
      </c>
      <c r="CY163" s="314"/>
      <c r="CZ163"/>
      <c r="DH163" s="58" t="s">
        <v>398</v>
      </c>
      <c r="DI163" s="58" t="s">
        <v>399</v>
      </c>
      <c r="DJ163" s="314"/>
      <c r="DK163"/>
      <c r="DS163" s="58" t="s">
        <v>398</v>
      </c>
      <c r="DT163" s="58" t="s">
        <v>399</v>
      </c>
      <c r="DU163" s="314"/>
      <c r="DV163"/>
      <c r="ED163" s="58" t="s">
        <v>398</v>
      </c>
      <c r="EE163" s="58" t="s">
        <v>399</v>
      </c>
      <c r="EF163" s="314"/>
      <c r="EG163"/>
      <c r="EO163" s="58" t="s">
        <v>398</v>
      </c>
      <c r="EP163" s="58" t="s">
        <v>399</v>
      </c>
      <c r="EQ163" s="314"/>
      <c r="ER163"/>
      <c r="EZ163" s="58" t="s">
        <v>398</v>
      </c>
      <c r="FA163" s="58" t="s">
        <v>399</v>
      </c>
      <c r="FB163" s="314"/>
      <c r="FC163"/>
      <c r="FK163" s="58" t="s">
        <v>398</v>
      </c>
      <c r="FL163" s="58" t="s">
        <v>399</v>
      </c>
      <c r="FM163" s="314"/>
      <c r="FN163"/>
      <c r="FV163" s="58" t="s">
        <v>398</v>
      </c>
      <c r="FW163" s="58" t="s">
        <v>399</v>
      </c>
      <c r="FX163" s="314"/>
      <c r="FY163"/>
      <c r="GG163" s="58" t="s">
        <v>398</v>
      </c>
      <c r="GH163" s="58" t="s">
        <v>399</v>
      </c>
      <c r="GI163" s="314"/>
      <c r="GJ163"/>
      <c r="GR163" s="58" t="s">
        <v>398</v>
      </c>
      <c r="GS163" s="58" t="s">
        <v>399</v>
      </c>
      <c r="GT163" s="314"/>
      <c r="GU163"/>
      <c r="HC163" s="58" t="s">
        <v>398</v>
      </c>
      <c r="HD163" s="58" t="s">
        <v>399</v>
      </c>
      <c r="HE163" s="314"/>
      <c r="HF163"/>
    </row>
    <row r="164" spans="2:214" x14ac:dyDescent="0.25">
      <c r="B164" s="56" t="s">
        <v>52</v>
      </c>
      <c r="C164" s="56" t="s">
        <v>400</v>
      </c>
      <c r="D164" s="315"/>
      <c r="E164"/>
      <c r="M164" s="56" t="s">
        <v>52</v>
      </c>
      <c r="N164" s="56" t="s">
        <v>400</v>
      </c>
      <c r="O164" s="315"/>
      <c r="P164"/>
      <c r="X164" s="56" t="s">
        <v>52</v>
      </c>
      <c r="Y164" s="56" t="s">
        <v>400</v>
      </c>
      <c r="Z164" s="315"/>
      <c r="AA164"/>
      <c r="AI164" s="56" t="s">
        <v>52</v>
      </c>
      <c r="AJ164" s="56" t="s">
        <v>400</v>
      </c>
      <c r="AK164" s="315"/>
      <c r="AL164"/>
      <c r="AT164" s="56" t="s">
        <v>52</v>
      </c>
      <c r="AU164" s="56" t="s">
        <v>400</v>
      </c>
      <c r="AV164" s="315"/>
      <c r="AW164"/>
      <c r="BE164" s="56" t="s">
        <v>52</v>
      </c>
      <c r="BF164" s="56" t="s">
        <v>400</v>
      </c>
      <c r="BG164" s="315"/>
      <c r="BH164"/>
      <c r="BP164" s="56" t="s">
        <v>52</v>
      </c>
      <c r="BQ164" s="56" t="s">
        <v>400</v>
      </c>
      <c r="BR164" s="315"/>
      <c r="BS164"/>
      <c r="CA164" s="56" t="s">
        <v>52</v>
      </c>
      <c r="CB164" s="56" t="s">
        <v>400</v>
      </c>
      <c r="CC164" s="315"/>
      <c r="CD164"/>
      <c r="CL164" s="56" t="s">
        <v>52</v>
      </c>
      <c r="CM164" s="56" t="s">
        <v>400</v>
      </c>
      <c r="CN164" s="315"/>
      <c r="CO164"/>
      <c r="CW164" s="56" t="s">
        <v>52</v>
      </c>
      <c r="CX164" s="56" t="s">
        <v>400</v>
      </c>
      <c r="CY164" s="315"/>
      <c r="CZ164"/>
      <c r="DH164" s="56" t="s">
        <v>52</v>
      </c>
      <c r="DI164" s="56" t="s">
        <v>400</v>
      </c>
      <c r="DJ164" s="315"/>
      <c r="DK164"/>
      <c r="DS164" s="56" t="s">
        <v>52</v>
      </c>
      <c r="DT164" s="56" t="s">
        <v>400</v>
      </c>
      <c r="DU164" s="315"/>
      <c r="DV164"/>
      <c r="ED164" s="56" t="s">
        <v>52</v>
      </c>
      <c r="EE164" s="56" t="s">
        <v>400</v>
      </c>
      <c r="EF164" s="315"/>
      <c r="EG164"/>
      <c r="EO164" s="56" t="s">
        <v>52</v>
      </c>
      <c r="EP164" s="56" t="s">
        <v>400</v>
      </c>
      <c r="EQ164" s="315"/>
      <c r="ER164"/>
      <c r="EZ164" s="56" t="s">
        <v>52</v>
      </c>
      <c r="FA164" s="56" t="s">
        <v>400</v>
      </c>
      <c r="FB164" s="315"/>
      <c r="FC164"/>
      <c r="FK164" s="56" t="s">
        <v>52</v>
      </c>
      <c r="FL164" s="56" t="s">
        <v>400</v>
      </c>
      <c r="FM164" s="315"/>
      <c r="FN164"/>
      <c r="FV164" s="56" t="s">
        <v>52</v>
      </c>
      <c r="FW164" s="56" t="s">
        <v>400</v>
      </c>
      <c r="FX164" s="315"/>
      <c r="FY164"/>
      <c r="GG164" s="56" t="s">
        <v>52</v>
      </c>
      <c r="GH164" s="56" t="s">
        <v>400</v>
      </c>
      <c r="GI164" s="315"/>
      <c r="GJ164"/>
      <c r="GR164" s="56" t="s">
        <v>52</v>
      </c>
      <c r="GS164" s="56" t="s">
        <v>400</v>
      </c>
      <c r="GT164" s="315"/>
      <c r="GU164"/>
      <c r="HC164" s="56" t="s">
        <v>52</v>
      </c>
      <c r="HD164" s="56" t="s">
        <v>400</v>
      </c>
      <c r="HE164" s="315"/>
      <c r="HF164"/>
    </row>
    <row r="165" spans="2:214" ht="15.75" thickBot="1" x14ac:dyDescent="0.3">
      <c r="B165" s="128" t="s">
        <v>401</v>
      </c>
      <c r="C165" s="128" t="s">
        <v>402</v>
      </c>
      <c r="D165" s="316"/>
      <c r="E165"/>
      <c r="M165" s="128" t="s">
        <v>401</v>
      </c>
      <c r="N165" s="128" t="s">
        <v>402</v>
      </c>
      <c r="O165" s="316"/>
      <c r="P165"/>
      <c r="X165" s="128" t="s">
        <v>401</v>
      </c>
      <c r="Y165" s="128" t="s">
        <v>402</v>
      </c>
      <c r="Z165" s="316"/>
      <c r="AA165"/>
      <c r="AI165" s="128" t="s">
        <v>401</v>
      </c>
      <c r="AJ165" s="128" t="s">
        <v>402</v>
      </c>
      <c r="AK165" s="316"/>
      <c r="AL165"/>
      <c r="AT165" s="128" t="s">
        <v>401</v>
      </c>
      <c r="AU165" s="128" t="s">
        <v>402</v>
      </c>
      <c r="AV165" s="316"/>
      <c r="AW165"/>
      <c r="BE165" s="128" t="s">
        <v>401</v>
      </c>
      <c r="BF165" s="128" t="s">
        <v>402</v>
      </c>
      <c r="BG165" s="316"/>
      <c r="BH165"/>
      <c r="BP165" s="128" t="s">
        <v>401</v>
      </c>
      <c r="BQ165" s="128" t="s">
        <v>402</v>
      </c>
      <c r="BR165" s="316"/>
      <c r="BS165"/>
      <c r="CA165" s="128" t="s">
        <v>401</v>
      </c>
      <c r="CB165" s="128" t="s">
        <v>402</v>
      </c>
      <c r="CC165" s="316"/>
      <c r="CD165"/>
      <c r="CL165" s="128" t="s">
        <v>401</v>
      </c>
      <c r="CM165" s="128" t="s">
        <v>402</v>
      </c>
      <c r="CN165" s="316"/>
      <c r="CO165"/>
      <c r="CW165" s="128" t="s">
        <v>401</v>
      </c>
      <c r="CX165" s="128" t="s">
        <v>402</v>
      </c>
      <c r="CY165" s="316"/>
      <c r="CZ165"/>
      <c r="DH165" s="128" t="s">
        <v>401</v>
      </c>
      <c r="DI165" s="128" t="s">
        <v>402</v>
      </c>
      <c r="DJ165" s="316"/>
      <c r="DK165"/>
      <c r="DS165" s="128" t="s">
        <v>401</v>
      </c>
      <c r="DT165" s="128" t="s">
        <v>402</v>
      </c>
      <c r="DU165" s="316"/>
      <c r="DV165"/>
      <c r="ED165" s="128" t="s">
        <v>401</v>
      </c>
      <c r="EE165" s="128" t="s">
        <v>402</v>
      </c>
      <c r="EF165" s="316"/>
      <c r="EG165"/>
      <c r="EO165" s="128" t="s">
        <v>401</v>
      </c>
      <c r="EP165" s="128" t="s">
        <v>402</v>
      </c>
      <c r="EQ165" s="316"/>
      <c r="ER165"/>
      <c r="EZ165" s="128" t="s">
        <v>401</v>
      </c>
      <c r="FA165" s="128" t="s">
        <v>402</v>
      </c>
      <c r="FB165" s="316"/>
      <c r="FC165"/>
      <c r="FK165" s="128" t="s">
        <v>401</v>
      </c>
      <c r="FL165" s="128" t="s">
        <v>402</v>
      </c>
      <c r="FM165" s="316"/>
      <c r="FN165"/>
      <c r="FV165" s="128" t="s">
        <v>401</v>
      </c>
      <c r="FW165" s="128" t="s">
        <v>402</v>
      </c>
      <c r="FX165" s="316"/>
      <c r="FY165"/>
      <c r="GG165" s="128" t="s">
        <v>401</v>
      </c>
      <c r="GH165" s="128" t="s">
        <v>402</v>
      </c>
      <c r="GI165" s="316"/>
      <c r="GJ165"/>
      <c r="GR165" s="128" t="s">
        <v>401</v>
      </c>
      <c r="GS165" s="128" t="s">
        <v>402</v>
      </c>
      <c r="GT165" s="316"/>
      <c r="GU165"/>
      <c r="HC165" s="128" t="s">
        <v>401</v>
      </c>
      <c r="HD165" s="128" t="s">
        <v>402</v>
      </c>
      <c r="HE165" s="316"/>
      <c r="HF165"/>
    </row>
    <row r="166" spans="2:214" ht="15.75" thickBot="1" x14ac:dyDescent="0.3">
      <c r="C166"/>
      <c r="D166"/>
      <c r="E166"/>
      <c r="N166"/>
      <c r="O166"/>
      <c r="P166"/>
      <c r="Y166"/>
      <c r="Z166"/>
      <c r="AA166"/>
      <c r="AJ166"/>
      <c r="AK166"/>
      <c r="AL166"/>
      <c r="AU166"/>
      <c r="AV166"/>
      <c r="AW166"/>
      <c r="BF166"/>
      <c r="BG166"/>
      <c r="BH166"/>
      <c r="BQ166"/>
      <c r="BR166"/>
      <c r="BS166"/>
      <c r="CB166"/>
      <c r="CC166"/>
      <c r="CD166"/>
      <c r="CM166"/>
      <c r="CN166"/>
      <c r="CO166"/>
      <c r="CX166"/>
      <c r="CY166"/>
      <c r="CZ166"/>
      <c r="DI166"/>
      <c r="DJ166"/>
      <c r="DK166"/>
      <c r="DT166"/>
      <c r="DU166"/>
      <c r="DV166"/>
      <c r="EE166"/>
      <c r="EF166"/>
      <c r="EG166"/>
      <c r="EP166"/>
      <c r="EQ166"/>
      <c r="ER166"/>
      <c r="FA166"/>
      <c r="FB166"/>
      <c r="FC166"/>
      <c r="FL166"/>
      <c r="FM166"/>
      <c r="FN166"/>
      <c r="FW166"/>
      <c r="FX166"/>
      <c r="FY166"/>
      <c r="GH166"/>
      <c r="GI166"/>
      <c r="GJ166"/>
      <c r="GS166"/>
      <c r="GT166"/>
      <c r="GU166"/>
      <c r="HD166"/>
      <c r="HE166"/>
      <c r="HF166"/>
    </row>
    <row r="167" spans="2:214" ht="15.75" thickBot="1" x14ac:dyDescent="0.3">
      <c r="B167" s="18" t="s">
        <v>395</v>
      </c>
      <c r="C167" s="18" t="s">
        <v>403</v>
      </c>
      <c r="D167" s="18" t="s">
        <v>397</v>
      </c>
      <c r="E167"/>
      <c r="M167" s="18" t="s">
        <v>395</v>
      </c>
      <c r="N167" s="18" t="s">
        <v>403</v>
      </c>
      <c r="O167" s="18" t="s">
        <v>397</v>
      </c>
      <c r="P167"/>
      <c r="X167" s="18" t="s">
        <v>395</v>
      </c>
      <c r="Y167" s="18" t="s">
        <v>403</v>
      </c>
      <c r="Z167" s="18" t="s">
        <v>397</v>
      </c>
      <c r="AA167"/>
      <c r="AI167" s="18" t="s">
        <v>395</v>
      </c>
      <c r="AJ167" s="18" t="s">
        <v>403</v>
      </c>
      <c r="AK167" s="18" t="s">
        <v>397</v>
      </c>
      <c r="AL167"/>
      <c r="AT167" s="18" t="s">
        <v>395</v>
      </c>
      <c r="AU167" s="18" t="s">
        <v>403</v>
      </c>
      <c r="AV167" s="18" t="s">
        <v>397</v>
      </c>
      <c r="AW167"/>
      <c r="BE167" s="18" t="s">
        <v>395</v>
      </c>
      <c r="BF167" s="18" t="s">
        <v>403</v>
      </c>
      <c r="BG167" s="18" t="s">
        <v>397</v>
      </c>
      <c r="BH167"/>
      <c r="BP167" s="18" t="s">
        <v>395</v>
      </c>
      <c r="BQ167" s="18" t="s">
        <v>403</v>
      </c>
      <c r="BR167" s="18" t="s">
        <v>397</v>
      </c>
      <c r="BS167"/>
      <c r="CA167" s="18" t="s">
        <v>395</v>
      </c>
      <c r="CB167" s="18" t="s">
        <v>403</v>
      </c>
      <c r="CC167" s="18" t="s">
        <v>397</v>
      </c>
      <c r="CD167"/>
      <c r="CL167" s="18" t="s">
        <v>395</v>
      </c>
      <c r="CM167" s="18" t="s">
        <v>403</v>
      </c>
      <c r="CN167" s="18" t="s">
        <v>397</v>
      </c>
      <c r="CO167"/>
      <c r="CW167" s="18" t="s">
        <v>395</v>
      </c>
      <c r="CX167" s="18" t="s">
        <v>403</v>
      </c>
      <c r="CY167" s="18" t="s">
        <v>397</v>
      </c>
      <c r="CZ167"/>
      <c r="DH167" s="18" t="s">
        <v>395</v>
      </c>
      <c r="DI167" s="18" t="s">
        <v>403</v>
      </c>
      <c r="DJ167" s="18" t="s">
        <v>397</v>
      </c>
      <c r="DK167"/>
      <c r="DS167" s="18" t="s">
        <v>395</v>
      </c>
      <c r="DT167" s="18" t="s">
        <v>403</v>
      </c>
      <c r="DU167" s="18" t="s">
        <v>397</v>
      </c>
      <c r="DV167"/>
      <c r="ED167" s="18" t="s">
        <v>395</v>
      </c>
      <c r="EE167" s="18" t="s">
        <v>403</v>
      </c>
      <c r="EF167" s="18" t="s">
        <v>397</v>
      </c>
      <c r="EG167"/>
      <c r="EO167" s="18" t="s">
        <v>395</v>
      </c>
      <c r="EP167" s="18" t="s">
        <v>403</v>
      </c>
      <c r="EQ167" s="18" t="s">
        <v>397</v>
      </c>
      <c r="ER167"/>
      <c r="EZ167" s="18" t="s">
        <v>395</v>
      </c>
      <c r="FA167" s="18" t="s">
        <v>403</v>
      </c>
      <c r="FB167" s="18" t="s">
        <v>397</v>
      </c>
      <c r="FC167"/>
      <c r="FK167" s="18" t="s">
        <v>395</v>
      </c>
      <c r="FL167" s="18" t="s">
        <v>403</v>
      </c>
      <c r="FM167" s="18" t="s">
        <v>397</v>
      </c>
      <c r="FN167"/>
      <c r="FV167" s="18" t="s">
        <v>395</v>
      </c>
      <c r="FW167" s="18" t="s">
        <v>403</v>
      </c>
      <c r="FX167" s="18" t="s">
        <v>397</v>
      </c>
      <c r="FY167"/>
      <c r="GG167" s="18" t="s">
        <v>395</v>
      </c>
      <c r="GH167" s="18" t="s">
        <v>403</v>
      </c>
      <c r="GI167" s="18" t="s">
        <v>397</v>
      </c>
      <c r="GJ167"/>
      <c r="GR167" s="18" t="s">
        <v>395</v>
      </c>
      <c r="GS167" s="18" t="s">
        <v>403</v>
      </c>
      <c r="GT167" s="18" t="s">
        <v>397</v>
      </c>
      <c r="GU167"/>
      <c r="HC167" s="18" t="s">
        <v>395</v>
      </c>
      <c r="HD167" s="18" t="s">
        <v>403</v>
      </c>
      <c r="HE167" s="18" t="s">
        <v>397</v>
      </c>
      <c r="HF167"/>
    </row>
    <row r="168" spans="2:214" x14ac:dyDescent="0.25">
      <c r="B168" s="317" t="s">
        <v>398</v>
      </c>
      <c r="C168" s="129" t="s">
        <v>404</v>
      </c>
      <c r="D168" s="314" t="b">
        <f>+IF(AND(D160=B163,D163=B163),B163,IF(AND(D160=B163,D163=B164),B171,IF(AND(D160=B163,D163=B165),B165,IF(AND(D160=B164,D163=B163),B171,IF(AND(D160=B164,D163=B164),B171,IF(AND(D160=B164,D163=B165),B174,IF(AND(D160=B165,D163=B163),B174,IF(AND(D160=B165,D163=B164),B174,IF(AND(D160=B165,D163=B165),B174)))))))))</f>
        <v>0</v>
      </c>
      <c r="E168"/>
      <c r="M168" s="317" t="s">
        <v>398</v>
      </c>
      <c r="N168" s="129" t="s">
        <v>404</v>
      </c>
      <c r="O168" s="314" t="b">
        <f>+IF(AND(O160=M163,O163=M163),M163,IF(AND(O160=M163,O163=M164),M171,IF(AND(O160=M163,O163=M165),M165,IF(AND(O160=M164,O163=M163),M171,IF(AND(O160=M164,O163=M164),M171,IF(AND(O160=M164,O163=M165),M174,IF(AND(O160=M165,O163=M163),M174,IF(AND(O160=M165,O163=M164),M174,IF(AND(O160=M165,O163=M165),M174)))))))))</f>
        <v>0</v>
      </c>
      <c r="P168"/>
      <c r="X168" s="317" t="s">
        <v>398</v>
      </c>
      <c r="Y168" s="129" t="s">
        <v>404</v>
      </c>
      <c r="Z168" s="314" t="b">
        <f>+IF(AND(Z160=X163,Z163=X163),X163,IF(AND(Z160=X163,Z163=X164),X171,IF(AND(Z160=X163,Z163=X165),X165,IF(AND(Z160=X164,Z163=X163),X171,IF(AND(Z160=X164,Z163=X164),X171,IF(AND(Z160=X164,Z163=X165),X174,IF(AND(Z160=X165,Z163=X163),X174,IF(AND(Z160=X165,Z163=X164),X174,IF(AND(Z160=X165,Z163=X165),X174)))))))))</f>
        <v>0</v>
      </c>
      <c r="AA168"/>
      <c r="AI168" s="317" t="s">
        <v>398</v>
      </c>
      <c r="AJ168" s="129" t="s">
        <v>404</v>
      </c>
      <c r="AK168" s="314" t="b">
        <f>+IF(AND(AK160=AI163,AK163=AI163),AI163,IF(AND(AK160=AI163,AK163=AI164),AI171,IF(AND(AK160=AI163,AK163=AI165),AI165,IF(AND(AK160=AI164,AK163=AI163),AI171,IF(AND(AK160=AI164,AK163=AI164),AI171,IF(AND(AK160=AI164,AK163=AI165),AI174,IF(AND(AK160=AI165,AK163=AI163),AI174,IF(AND(AK160=AI165,AK163=AI164),AI174,IF(AND(AK160=AI165,AK163=AI165),AI174)))))))))</f>
        <v>0</v>
      </c>
      <c r="AL168"/>
      <c r="AT168" s="317" t="s">
        <v>398</v>
      </c>
      <c r="AU168" s="129" t="s">
        <v>404</v>
      </c>
      <c r="AV168" s="314" t="b">
        <f>+IF(AND(AV160=AT163,AV163=AT163),AT163,IF(AND(AV160=AT163,AV163=AT164),AT171,IF(AND(AV160=AT163,AV163=AT165),AT165,IF(AND(AV160=AT164,AV163=AT163),AT171,IF(AND(AV160=AT164,AV163=AT164),AT171,IF(AND(AV160=AT164,AV163=AT165),AT174,IF(AND(AV160=AT165,AV163=AT163),AT174,IF(AND(AV160=AT165,AV163=AT164),AT174,IF(AND(AV160=AT165,AV163=AT165),AT174)))))))))</f>
        <v>0</v>
      </c>
      <c r="AW168"/>
      <c r="BE168" s="317" t="s">
        <v>398</v>
      </c>
      <c r="BF168" s="129" t="s">
        <v>404</v>
      </c>
      <c r="BG168" s="314" t="b">
        <f>+IF(AND(BG160=BE163,BG163=BE163),BE163,IF(AND(BG160=BE163,BG163=BE164),BE171,IF(AND(BG160=BE163,BG163=BE165),BE165,IF(AND(BG160=BE164,BG163=BE163),BE171,IF(AND(BG160=BE164,BG163=BE164),BE171,IF(AND(BG160=BE164,BG163=BE165),BE174,IF(AND(BG160=BE165,BG163=BE163),BE174,IF(AND(BG160=BE165,BG163=BE164),BE174,IF(AND(BG160=BE165,BG163=BE165),BE174)))))))))</f>
        <v>0</v>
      </c>
      <c r="BH168"/>
      <c r="BP168" s="317" t="s">
        <v>398</v>
      </c>
      <c r="BQ168" s="129" t="s">
        <v>404</v>
      </c>
      <c r="BR168" s="314" t="b">
        <f>+IF(AND(BR160=BP163,BR163=BP163),BP163,IF(AND(BR160=BP163,BR163=BP164),BP171,IF(AND(BR160=BP163,BR163=BP165),BP165,IF(AND(BR160=BP164,BR163=BP163),BP171,IF(AND(BR160=BP164,BR163=BP164),BP171,IF(AND(BR160=BP164,BR163=BP165),BP174,IF(AND(BR160=BP165,BR163=BP163),BP174,IF(AND(BR160=BP165,BR163=BP164),BP174,IF(AND(BR160=BP165,BR163=BP165),BP174)))))))))</f>
        <v>0</v>
      </c>
      <c r="BS168"/>
      <c r="CA168" s="317" t="s">
        <v>398</v>
      </c>
      <c r="CB168" s="129" t="s">
        <v>404</v>
      </c>
      <c r="CC168" s="314" t="b">
        <f>+IF(AND(CC160=CA163,CC163=CA163),CA163,IF(AND(CC160=CA163,CC163=CA164),CA171,IF(AND(CC160=CA163,CC163=CA165),CA165,IF(AND(CC160=CA164,CC163=CA163),CA171,IF(AND(CC160=CA164,CC163=CA164),CA171,IF(AND(CC160=CA164,CC163=CA165),CA174,IF(AND(CC160=CA165,CC163=CA163),CA174,IF(AND(CC160=CA165,CC163=CA164),CA174,IF(AND(CC160=CA165,CC163=CA165),CA174)))))))))</f>
        <v>0</v>
      </c>
      <c r="CD168"/>
      <c r="CL168" s="317" t="s">
        <v>398</v>
      </c>
      <c r="CM168" s="129" t="s">
        <v>404</v>
      </c>
      <c r="CN168" s="314" t="b">
        <f>+IF(AND(CN160=CL163,CN163=CL163),CL163,IF(AND(CN160=CL163,CN163=CL164),CL171,IF(AND(CN160=CL163,CN163=CL165),CL165,IF(AND(CN160=CL164,CN163=CL163),CL171,IF(AND(CN160=CL164,CN163=CL164),CL171,IF(AND(CN160=CL164,CN163=CL165),CL174,IF(AND(CN160=CL165,CN163=CL163),CL174,IF(AND(CN160=CL165,CN163=CL164),CL174,IF(AND(CN160=CL165,CN163=CL165),CL174)))))))))</f>
        <v>0</v>
      </c>
      <c r="CO168"/>
      <c r="CW168" s="317" t="s">
        <v>398</v>
      </c>
      <c r="CX168" s="129" t="s">
        <v>404</v>
      </c>
      <c r="CY168" s="314" t="b">
        <f>+IF(AND(CY160=CW163,CY163=CW163),CW163,IF(AND(CY160=CW163,CY163=CW164),CW171,IF(AND(CY160=CW163,CY163=CW165),CW165,IF(AND(CY160=CW164,CY163=CW163),CW171,IF(AND(CY160=CW164,CY163=CW164),CW171,IF(AND(CY160=CW164,CY163=CW165),CW174,IF(AND(CY160=CW165,CY163=CW163),CW174,IF(AND(CY160=CW165,CY163=CW164),CW174,IF(AND(CY160=CW165,CY163=CW165),CW174)))))))))</f>
        <v>0</v>
      </c>
      <c r="CZ168"/>
      <c r="DH168" s="317" t="s">
        <v>398</v>
      </c>
      <c r="DI168" s="129" t="s">
        <v>404</v>
      </c>
      <c r="DJ168" s="314" t="b">
        <f>+IF(AND(DJ160=DH163,DJ163=DH163),DH163,IF(AND(DJ160=DH163,DJ163=DH164),DH171,IF(AND(DJ160=DH163,DJ163=DH165),DH165,IF(AND(DJ160=DH164,DJ163=DH163),DH171,IF(AND(DJ160=DH164,DJ163=DH164),DH171,IF(AND(DJ160=DH164,DJ163=DH165),DH174,IF(AND(DJ160=DH165,DJ163=DH163),DH174,IF(AND(DJ160=DH165,DJ163=DH164),DH174,IF(AND(DJ160=DH165,DJ163=DH165),DH174)))))))))</f>
        <v>0</v>
      </c>
      <c r="DK168"/>
      <c r="DS168" s="317" t="s">
        <v>398</v>
      </c>
      <c r="DT168" s="129" t="s">
        <v>404</v>
      </c>
      <c r="DU168" s="314" t="b">
        <f>+IF(AND(DU160=DS163,DU163=DS163),DS163,IF(AND(DU160=DS163,DU163=DS164),DS171,IF(AND(DU160=DS163,DU163=DS165),DS165,IF(AND(DU160=DS164,DU163=DS163),DS171,IF(AND(DU160=DS164,DU163=DS164),DS171,IF(AND(DU160=DS164,DU163=DS165),DS174,IF(AND(DU160=DS165,DU163=DS163),DS174,IF(AND(DU160=DS165,DU163=DS164),DS174,IF(AND(DU160=DS165,DU163=DS165),DS174)))))))))</f>
        <v>0</v>
      </c>
      <c r="DV168"/>
      <c r="ED168" s="317" t="s">
        <v>398</v>
      </c>
      <c r="EE168" s="129" t="s">
        <v>404</v>
      </c>
      <c r="EF168" s="314" t="b">
        <f>+IF(AND(EF160=ED163,EF163=ED163),ED163,IF(AND(EF160=ED163,EF163=ED164),ED171,IF(AND(EF160=ED163,EF163=ED165),ED165,IF(AND(EF160=ED164,EF163=ED163),ED171,IF(AND(EF160=ED164,EF163=ED164),ED171,IF(AND(EF160=ED164,EF163=ED165),ED174,IF(AND(EF160=ED165,EF163=ED163),ED174,IF(AND(EF160=ED165,EF163=ED164),ED174,IF(AND(EF160=ED165,EF163=ED165),ED174)))))))))</f>
        <v>0</v>
      </c>
      <c r="EG168"/>
      <c r="EO168" s="317" t="s">
        <v>398</v>
      </c>
      <c r="EP168" s="129" t="s">
        <v>404</v>
      </c>
      <c r="EQ168" s="314" t="b">
        <f>+IF(AND(EQ160=EO163,EQ163=EO163),EO163,IF(AND(EQ160=EO163,EQ163=EO164),EO171,IF(AND(EQ160=EO163,EQ163=EO165),EO165,IF(AND(EQ160=EO164,EQ163=EO163),EO171,IF(AND(EQ160=EO164,EQ163=EO164),EO171,IF(AND(EQ160=EO164,EQ163=EO165),EO174,IF(AND(EQ160=EO165,EQ163=EO163),EO174,IF(AND(EQ160=EO165,EQ163=EO164),EO174,IF(AND(EQ160=EO165,EQ163=EO165),EO174)))))))))</f>
        <v>0</v>
      </c>
      <c r="ER168"/>
      <c r="EZ168" s="317" t="s">
        <v>398</v>
      </c>
      <c r="FA168" s="129" t="s">
        <v>404</v>
      </c>
      <c r="FB168" s="314" t="b">
        <f>+IF(AND(FB160=EZ163,FB163=EZ163),EZ163,IF(AND(FB160=EZ163,FB163=EZ164),EZ171,IF(AND(FB160=EZ163,FB163=EZ165),EZ165,IF(AND(FB160=EZ164,FB163=EZ163),EZ171,IF(AND(FB160=EZ164,FB163=EZ164),EZ171,IF(AND(FB160=EZ164,FB163=EZ165),EZ174,IF(AND(FB160=EZ165,FB163=EZ163),EZ174,IF(AND(FB160=EZ165,FB163=EZ164),EZ174,IF(AND(FB160=EZ165,FB163=EZ165),EZ174)))))))))</f>
        <v>0</v>
      </c>
      <c r="FC168"/>
      <c r="FK168" s="317" t="s">
        <v>398</v>
      </c>
      <c r="FL168" s="129" t="s">
        <v>404</v>
      </c>
      <c r="FM168" s="314" t="b">
        <f>+IF(AND(FM160=FK163,FM163=FK163),FK163,IF(AND(FM160=FK163,FM163=FK164),FK171,IF(AND(FM160=FK163,FM163=FK165),FK165,IF(AND(FM160=FK164,FM163=FK163),FK171,IF(AND(FM160=FK164,FM163=FK164),FK171,IF(AND(FM160=FK164,FM163=FK165),FK174,IF(AND(FM160=FK165,FM163=FK163),FK174,IF(AND(FM160=FK165,FM163=FK164),FK174,IF(AND(FM160=FK165,FM163=FK165),FK174)))))))))</f>
        <v>0</v>
      </c>
      <c r="FN168"/>
      <c r="FV168" s="317" t="s">
        <v>398</v>
      </c>
      <c r="FW168" s="129" t="s">
        <v>404</v>
      </c>
      <c r="FX168" s="314" t="b">
        <f>+IF(AND(FX160=FV163,FX163=FV163),FV163,IF(AND(FX160=FV163,FX163=FV164),FV171,IF(AND(FX160=FV163,FX163=FV165),FV165,IF(AND(FX160=FV164,FX163=FV163),FV171,IF(AND(FX160=FV164,FX163=FV164),FV171,IF(AND(FX160=FV164,FX163=FV165),FV174,IF(AND(FX160=FV165,FX163=FV163),FV174,IF(AND(FX160=FV165,FX163=FV164),FV174,IF(AND(FX160=FV165,FX163=FV165),FV174)))))))))</f>
        <v>0</v>
      </c>
      <c r="FY168"/>
      <c r="GG168" s="317" t="s">
        <v>398</v>
      </c>
      <c r="GH168" s="129" t="s">
        <v>404</v>
      </c>
      <c r="GI168" s="314" t="b">
        <f>+IF(AND(GI160=GG163,GI163=GG163),GG163,IF(AND(GI160=GG163,GI163=GG164),GG171,IF(AND(GI160=GG163,GI163=GG165),GG165,IF(AND(GI160=GG164,GI163=GG163),GG171,IF(AND(GI160=GG164,GI163=GG164),GG171,IF(AND(GI160=GG164,GI163=GG165),GG174,IF(AND(GI160=GG165,GI163=GG163),GG174,IF(AND(GI160=GG165,GI163=GG164),GG174,IF(AND(GI160=GG165,GI163=GG165),GG174)))))))))</f>
        <v>0</v>
      </c>
      <c r="GJ168"/>
      <c r="GR168" s="317" t="s">
        <v>398</v>
      </c>
      <c r="GS168" s="129" t="s">
        <v>404</v>
      </c>
      <c r="GT168" s="314" t="b">
        <f>+IF(AND(GT160=GR163,GT163=GR163),GR163,IF(AND(GT160=GR163,GT163=GR164),GR171,IF(AND(GT160=GR163,GT163=GR165),GR165,IF(AND(GT160=GR164,GT163=GR163),GR171,IF(AND(GT160=GR164,GT163=GR164),GR171,IF(AND(GT160=GR164,GT163=GR165),GR174,IF(AND(GT160=GR165,GT163=GR163),GR174,IF(AND(GT160=GR165,GT163=GR164),GR174,IF(AND(GT160=GR165,GT163=GR165),GR174)))))))))</f>
        <v>0</v>
      </c>
      <c r="GU168"/>
      <c r="HC168" s="317" t="s">
        <v>398</v>
      </c>
      <c r="HD168" s="129" t="s">
        <v>404</v>
      </c>
      <c r="HE168" s="314" t="b">
        <f>+IF(AND(HE160=HC163,HE163=HC163),HC163,IF(AND(HE160=HC163,HE163=HC164),HC171,IF(AND(HE160=HC163,HE163=HC165),HC165,IF(AND(HE160=HC164,HE163=HC163),HC171,IF(AND(HE160=HC164,HE163=HC164),HC171,IF(AND(HE160=HC164,HE163=HC165),HC174,IF(AND(HE160=HC165,HE163=HC163),HC174,IF(AND(HE160=HC165,HE163=HC164),HC174,IF(AND(HE160=HC165,HE163=HC165),HC174)))))))))</f>
        <v>0</v>
      </c>
      <c r="HF168"/>
    </row>
    <row r="169" spans="2:214" x14ac:dyDescent="0.25">
      <c r="B169" s="310"/>
      <c r="C169" s="58" t="s">
        <v>405</v>
      </c>
      <c r="D169" s="315"/>
      <c r="E169"/>
      <c r="M169" s="310"/>
      <c r="N169" s="58" t="s">
        <v>405</v>
      </c>
      <c r="O169" s="315"/>
      <c r="P169"/>
      <c r="X169" s="310"/>
      <c r="Y169" s="58" t="s">
        <v>405</v>
      </c>
      <c r="Z169" s="315"/>
      <c r="AA169"/>
      <c r="AI169" s="310"/>
      <c r="AJ169" s="58" t="s">
        <v>405</v>
      </c>
      <c r="AK169" s="315"/>
      <c r="AL169"/>
      <c r="AT169" s="310"/>
      <c r="AU169" s="58" t="s">
        <v>405</v>
      </c>
      <c r="AV169" s="315"/>
      <c r="AW169"/>
      <c r="BE169" s="310"/>
      <c r="BF169" s="58" t="s">
        <v>405</v>
      </c>
      <c r="BG169" s="315"/>
      <c r="BH169"/>
      <c r="BP169" s="310"/>
      <c r="BQ169" s="58" t="s">
        <v>405</v>
      </c>
      <c r="BR169" s="315"/>
      <c r="BS169"/>
      <c r="CA169" s="310"/>
      <c r="CB169" s="58" t="s">
        <v>405</v>
      </c>
      <c r="CC169" s="315"/>
      <c r="CD169"/>
      <c r="CL169" s="310"/>
      <c r="CM169" s="58" t="s">
        <v>405</v>
      </c>
      <c r="CN169" s="315"/>
      <c r="CO169"/>
      <c r="CW169" s="310"/>
      <c r="CX169" s="58" t="s">
        <v>405</v>
      </c>
      <c r="CY169" s="315"/>
      <c r="CZ169"/>
      <c r="DH169" s="310"/>
      <c r="DI169" s="58" t="s">
        <v>405</v>
      </c>
      <c r="DJ169" s="315"/>
      <c r="DK169"/>
      <c r="DS169" s="310"/>
      <c r="DT169" s="58" t="s">
        <v>405</v>
      </c>
      <c r="DU169" s="315"/>
      <c r="DV169"/>
      <c r="ED169" s="310"/>
      <c r="EE169" s="58" t="s">
        <v>405</v>
      </c>
      <c r="EF169" s="315"/>
      <c r="EG169"/>
      <c r="EO169" s="310"/>
      <c r="EP169" s="58" t="s">
        <v>405</v>
      </c>
      <c r="EQ169" s="315"/>
      <c r="ER169"/>
      <c r="EZ169" s="310"/>
      <c r="FA169" s="58" t="s">
        <v>405</v>
      </c>
      <c r="FB169" s="315"/>
      <c r="FC169"/>
      <c r="FK169" s="310"/>
      <c r="FL169" s="58" t="s">
        <v>405</v>
      </c>
      <c r="FM169" s="315"/>
      <c r="FN169"/>
      <c r="FV169" s="310"/>
      <c r="FW169" s="58" t="s">
        <v>405</v>
      </c>
      <c r="FX169" s="315"/>
      <c r="FY169"/>
      <c r="GG169" s="310"/>
      <c r="GH169" s="58" t="s">
        <v>405</v>
      </c>
      <c r="GI169" s="315"/>
      <c r="GJ169"/>
      <c r="GR169" s="310"/>
      <c r="GS169" s="58" t="s">
        <v>405</v>
      </c>
      <c r="GT169" s="315"/>
      <c r="GU169"/>
      <c r="HC169" s="310"/>
      <c r="HD169" s="58" t="s">
        <v>405</v>
      </c>
      <c r="HE169" s="315"/>
      <c r="HF169"/>
    </row>
    <row r="170" spans="2:214" x14ac:dyDescent="0.25">
      <c r="B170" s="311"/>
      <c r="C170" s="130" t="s">
        <v>406</v>
      </c>
      <c r="D170" s="315"/>
      <c r="E170"/>
      <c r="M170" s="311"/>
      <c r="N170" s="130" t="s">
        <v>406</v>
      </c>
      <c r="O170" s="315"/>
      <c r="P170"/>
      <c r="X170" s="311"/>
      <c r="Y170" s="130" t="s">
        <v>406</v>
      </c>
      <c r="Z170" s="315"/>
      <c r="AA170"/>
      <c r="AI170" s="311"/>
      <c r="AJ170" s="130" t="s">
        <v>406</v>
      </c>
      <c r="AK170" s="315"/>
      <c r="AL170"/>
      <c r="AT170" s="311"/>
      <c r="AU170" s="130" t="s">
        <v>406</v>
      </c>
      <c r="AV170" s="315"/>
      <c r="AW170"/>
      <c r="BE170" s="311"/>
      <c r="BF170" s="130" t="s">
        <v>406</v>
      </c>
      <c r="BG170" s="315"/>
      <c r="BH170"/>
      <c r="BP170" s="311"/>
      <c r="BQ170" s="130" t="s">
        <v>406</v>
      </c>
      <c r="BR170" s="315"/>
      <c r="BS170"/>
      <c r="CA170" s="311"/>
      <c r="CB170" s="130" t="s">
        <v>406</v>
      </c>
      <c r="CC170" s="315"/>
      <c r="CD170"/>
      <c r="CL170" s="311"/>
      <c r="CM170" s="130" t="s">
        <v>406</v>
      </c>
      <c r="CN170" s="315"/>
      <c r="CO170"/>
      <c r="CW170" s="311"/>
      <c r="CX170" s="130" t="s">
        <v>406</v>
      </c>
      <c r="CY170" s="315"/>
      <c r="CZ170"/>
      <c r="DH170" s="311"/>
      <c r="DI170" s="130" t="s">
        <v>406</v>
      </c>
      <c r="DJ170" s="315"/>
      <c r="DK170"/>
      <c r="DS170" s="311"/>
      <c r="DT170" s="130" t="s">
        <v>406</v>
      </c>
      <c r="DU170" s="315"/>
      <c r="DV170"/>
      <c r="ED170" s="311"/>
      <c r="EE170" s="130" t="s">
        <v>406</v>
      </c>
      <c r="EF170" s="315"/>
      <c r="EG170"/>
      <c r="EO170" s="311"/>
      <c r="EP170" s="130" t="s">
        <v>406</v>
      </c>
      <c r="EQ170" s="315"/>
      <c r="ER170"/>
      <c r="EZ170" s="311"/>
      <c r="FA170" s="130" t="s">
        <v>406</v>
      </c>
      <c r="FB170" s="315"/>
      <c r="FC170"/>
      <c r="FK170" s="311"/>
      <c r="FL170" s="130" t="s">
        <v>406</v>
      </c>
      <c r="FM170" s="315"/>
      <c r="FN170"/>
      <c r="FV170" s="311"/>
      <c r="FW170" s="130" t="s">
        <v>406</v>
      </c>
      <c r="FX170" s="315"/>
      <c r="FY170"/>
      <c r="GG170" s="311"/>
      <c r="GH170" s="130" t="s">
        <v>406</v>
      </c>
      <c r="GI170" s="315"/>
      <c r="GJ170"/>
      <c r="GR170" s="311"/>
      <c r="GS170" s="130" t="s">
        <v>406</v>
      </c>
      <c r="GT170" s="315"/>
      <c r="GU170"/>
      <c r="HC170" s="311"/>
      <c r="HD170" s="130" t="s">
        <v>406</v>
      </c>
      <c r="HE170" s="315"/>
      <c r="HF170"/>
    </row>
    <row r="171" spans="2:214" x14ac:dyDescent="0.25">
      <c r="B171" s="309" t="s">
        <v>52</v>
      </c>
      <c r="C171" s="131" t="s">
        <v>407</v>
      </c>
      <c r="D171" s="315"/>
      <c r="E171"/>
      <c r="M171" s="309" t="s">
        <v>52</v>
      </c>
      <c r="N171" s="131" t="s">
        <v>407</v>
      </c>
      <c r="O171" s="315"/>
      <c r="P171"/>
      <c r="X171" s="309" t="s">
        <v>52</v>
      </c>
      <c r="Y171" s="131" t="s">
        <v>407</v>
      </c>
      <c r="Z171" s="315"/>
      <c r="AA171"/>
      <c r="AI171" s="309" t="s">
        <v>52</v>
      </c>
      <c r="AJ171" s="131" t="s">
        <v>407</v>
      </c>
      <c r="AK171" s="315"/>
      <c r="AL171"/>
      <c r="AT171" s="309" t="s">
        <v>52</v>
      </c>
      <c r="AU171" s="131" t="s">
        <v>407</v>
      </c>
      <c r="AV171" s="315"/>
      <c r="AW171"/>
      <c r="BE171" s="309" t="s">
        <v>52</v>
      </c>
      <c r="BF171" s="131" t="s">
        <v>407</v>
      </c>
      <c r="BG171" s="315"/>
      <c r="BH171"/>
      <c r="BP171" s="309" t="s">
        <v>52</v>
      </c>
      <c r="BQ171" s="131" t="s">
        <v>407</v>
      </c>
      <c r="BR171" s="315"/>
      <c r="BS171"/>
      <c r="CA171" s="309" t="s">
        <v>52</v>
      </c>
      <c r="CB171" s="131" t="s">
        <v>407</v>
      </c>
      <c r="CC171" s="315"/>
      <c r="CD171"/>
      <c r="CL171" s="309" t="s">
        <v>52</v>
      </c>
      <c r="CM171" s="131" t="s">
        <v>407</v>
      </c>
      <c r="CN171" s="315"/>
      <c r="CO171"/>
      <c r="CW171" s="309" t="s">
        <v>52</v>
      </c>
      <c r="CX171" s="131" t="s">
        <v>407</v>
      </c>
      <c r="CY171" s="315"/>
      <c r="CZ171"/>
      <c r="DH171" s="309" t="s">
        <v>52</v>
      </c>
      <c r="DI171" s="131" t="s">
        <v>407</v>
      </c>
      <c r="DJ171" s="315"/>
      <c r="DK171"/>
      <c r="DS171" s="309" t="s">
        <v>52</v>
      </c>
      <c r="DT171" s="131" t="s">
        <v>407</v>
      </c>
      <c r="DU171" s="315"/>
      <c r="DV171"/>
      <c r="ED171" s="309" t="s">
        <v>52</v>
      </c>
      <c r="EE171" s="131" t="s">
        <v>407</v>
      </c>
      <c r="EF171" s="315"/>
      <c r="EG171"/>
      <c r="EO171" s="309" t="s">
        <v>52</v>
      </c>
      <c r="EP171" s="131" t="s">
        <v>407</v>
      </c>
      <c r="EQ171" s="315"/>
      <c r="ER171"/>
      <c r="EZ171" s="309" t="s">
        <v>52</v>
      </c>
      <c r="FA171" s="131" t="s">
        <v>407</v>
      </c>
      <c r="FB171" s="315"/>
      <c r="FC171"/>
      <c r="FK171" s="309" t="s">
        <v>52</v>
      </c>
      <c r="FL171" s="131" t="s">
        <v>407</v>
      </c>
      <c r="FM171" s="315"/>
      <c r="FN171"/>
      <c r="FV171" s="309" t="s">
        <v>52</v>
      </c>
      <c r="FW171" s="131" t="s">
        <v>407</v>
      </c>
      <c r="FX171" s="315"/>
      <c r="FY171"/>
      <c r="GG171" s="309" t="s">
        <v>52</v>
      </c>
      <c r="GH171" s="131" t="s">
        <v>407</v>
      </c>
      <c r="GI171" s="315"/>
      <c r="GJ171"/>
      <c r="GR171" s="309" t="s">
        <v>52</v>
      </c>
      <c r="GS171" s="131" t="s">
        <v>407</v>
      </c>
      <c r="GT171" s="315"/>
      <c r="GU171"/>
      <c r="HC171" s="309" t="s">
        <v>52</v>
      </c>
      <c r="HD171" s="131" t="s">
        <v>407</v>
      </c>
      <c r="HE171" s="315"/>
      <c r="HF171"/>
    </row>
    <row r="172" spans="2:214" x14ac:dyDescent="0.25">
      <c r="B172" s="310"/>
      <c r="C172" s="56" t="s">
        <v>408</v>
      </c>
      <c r="D172" s="315"/>
      <c r="E172"/>
      <c r="M172" s="310"/>
      <c r="N172" s="56" t="s">
        <v>408</v>
      </c>
      <c r="O172" s="315"/>
      <c r="P172"/>
      <c r="X172" s="310"/>
      <c r="Y172" s="56" t="s">
        <v>408</v>
      </c>
      <c r="Z172" s="315"/>
      <c r="AA172"/>
      <c r="AI172" s="310"/>
      <c r="AJ172" s="56" t="s">
        <v>408</v>
      </c>
      <c r="AK172" s="315"/>
      <c r="AL172"/>
      <c r="AT172" s="310"/>
      <c r="AU172" s="56" t="s">
        <v>408</v>
      </c>
      <c r="AV172" s="315"/>
      <c r="AW172"/>
      <c r="BE172" s="310"/>
      <c r="BF172" s="56" t="s">
        <v>408</v>
      </c>
      <c r="BG172" s="315"/>
      <c r="BH172"/>
      <c r="BP172" s="310"/>
      <c r="BQ172" s="56" t="s">
        <v>408</v>
      </c>
      <c r="BR172" s="315"/>
      <c r="BS172"/>
      <c r="CA172" s="310"/>
      <c r="CB172" s="56" t="s">
        <v>408</v>
      </c>
      <c r="CC172" s="315"/>
      <c r="CD172"/>
      <c r="CL172" s="310"/>
      <c r="CM172" s="56" t="s">
        <v>408</v>
      </c>
      <c r="CN172" s="315"/>
      <c r="CO172"/>
      <c r="CW172" s="310"/>
      <c r="CX172" s="56" t="s">
        <v>408</v>
      </c>
      <c r="CY172" s="315"/>
      <c r="CZ172"/>
      <c r="DH172" s="310"/>
      <c r="DI172" s="56" t="s">
        <v>408</v>
      </c>
      <c r="DJ172" s="315"/>
      <c r="DK172"/>
      <c r="DS172" s="310"/>
      <c r="DT172" s="56" t="s">
        <v>408</v>
      </c>
      <c r="DU172" s="315"/>
      <c r="DV172"/>
      <c r="ED172" s="310"/>
      <c r="EE172" s="56" t="s">
        <v>408</v>
      </c>
      <c r="EF172" s="315"/>
      <c r="EG172"/>
      <c r="EO172" s="310"/>
      <c r="EP172" s="56" t="s">
        <v>408</v>
      </c>
      <c r="EQ172" s="315"/>
      <c r="ER172"/>
      <c r="EZ172" s="310"/>
      <c r="FA172" s="56" t="s">
        <v>408</v>
      </c>
      <c r="FB172" s="315"/>
      <c r="FC172"/>
      <c r="FK172" s="310"/>
      <c r="FL172" s="56" t="s">
        <v>408</v>
      </c>
      <c r="FM172" s="315"/>
      <c r="FN172"/>
      <c r="FV172" s="310"/>
      <c r="FW172" s="56" t="s">
        <v>408</v>
      </c>
      <c r="FX172" s="315"/>
      <c r="FY172"/>
      <c r="GG172" s="310"/>
      <c r="GH172" s="56" t="s">
        <v>408</v>
      </c>
      <c r="GI172" s="315"/>
      <c r="GJ172"/>
      <c r="GR172" s="310"/>
      <c r="GS172" s="56" t="s">
        <v>408</v>
      </c>
      <c r="GT172" s="315"/>
      <c r="GU172"/>
      <c r="HC172" s="310"/>
      <c r="HD172" s="56" t="s">
        <v>408</v>
      </c>
      <c r="HE172" s="315"/>
      <c r="HF172"/>
    </row>
    <row r="173" spans="2:214" x14ac:dyDescent="0.25">
      <c r="B173" s="311"/>
      <c r="C173" s="132" t="s">
        <v>409</v>
      </c>
      <c r="D173" s="315"/>
      <c r="E173"/>
      <c r="M173" s="311"/>
      <c r="N173" s="132" t="s">
        <v>409</v>
      </c>
      <c r="O173" s="315"/>
      <c r="P173"/>
      <c r="X173" s="311"/>
      <c r="Y173" s="132" t="s">
        <v>409</v>
      </c>
      <c r="Z173" s="315"/>
      <c r="AA173"/>
      <c r="AI173" s="311"/>
      <c r="AJ173" s="132" t="s">
        <v>409</v>
      </c>
      <c r="AK173" s="315"/>
      <c r="AL173"/>
      <c r="AT173" s="311"/>
      <c r="AU173" s="132" t="s">
        <v>409</v>
      </c>
      <c r="AV173" s="315"/>
      <c r="AW173"/>
      <c r="BE173" s="311"/>
      <c r="BF173" s="132" t="s">
        <v>409</v>
      </c>
      <c r="BG173" s="315"/>
      <c r="BH173"/>
      <c r="BP173" s="311"/>
      <c r="BQ173" s="132" t="s">
        <v>409</v>
      </c>
      <c r="BR173" s="315"/>
      <c r="BS173"/>
      <c r="CA173" s="311"/>
      <c r="CB173" s="132" t="s">
        <v>409</v>
      </c>
      <c r="CC173" s="315"/>
      <c r="CD173"/>
      <c r="CL173" s="311"/>
      <c r="CM173" s="132" t="s">
        <v>409</v>
      </c>
      <c r="CN173" s="315"/>
      <c r="CO173"/>
      <c r="CW173" s="311"/>
      <c r="CX173" s="132" t="s">
        <v>409</v>
      </c>
      <c r="CY173" s="315"/>
      <c r="CZ173"/>
      <c r="DH173" s="311"/>
      <c r="DI173" s="132" t="s">
        <v>409</v>
      </c>
      <c r="DJ173" s="315"/>
      <c r="DK173"/>
      <c r="DS173" s="311"/>
      <c r="DT173" s="132" t="s">
        <v>409</v>
      </c>
      <c r="DU173" s="315"/>
      <c r="DV173"/>
      <c r="ED173" s="311"/>
      <c r="EE173" s="132" t="s">
        <v>409</v>
      </c>
      <c r="EF173" s="315"/>
      <c r="EG173"/>
      <c r="EO173" s="311"/>
      <c r="EP173" s="132" t="s">
        <v>409</v>
      </c>
      <c r="EQ173" s="315"/>
      <c r="ER173"/>
      <c r="EZ173" s="311"/>
      <c r="FA173" s="132" t="s">
        <v>409</v>
      </c>
      <c r="FB173" s="315"/>
      <c r="FC173"/>
      <c r="FK173" s="311"/>
      <c r="FL173" s="132" t="s">
        <v>409</v>
      </c>
      <c r="FM173" s="315"/>
      <c r="FN173"/>
      <c r="FV173" s="311"/>
      <c r="FW173" s="132" t="s">
        <v>409</v>
      </c>
      <c r="FX173" s="315"/>
      <c r="FY173"/>
      <c r="GG173" s="311"/>
      <c r="GH173" s="132" t="s">
        <v>409</v>
      </c>
      <c r="GI173" s="315"/>
      <c r="GJ173"/>
      <c r="GR173" s="311"/>
      <c r="GS173" s="132" t="s">
        <v>409</v>
      </c>
      <c r="GT173" s="315"/>
      <c r="GU173"/>
      <c r="HC173" s="311"/>
      <c r="HD173" s="132" t="s">
        <v>409</v>
      </c>
      <c r="HE173" s="315"/>
      <c r="HF173"/>
    </row>
    <row r="174" spans="2:214" x14ac:dyDescent="0.25">
      <c r="B174" s="312" t="s">
        <v>401</v>
      </c>
      <c r="C174" s="58" t="s">
        <v>410</v>
      </c>
      <c r="D174" s="315"/>
      <c r="E174"/>
      <c r="M174" s="312" t="s">
        <v>401</v>
      </c>
      <c r="N174" s="58" t="s">
        <v>410</v>
      </c>
      <c r="O174" s="315"/>
      <c r="P174"/>
      <c r="X174" s="312" t="s">
        <v>401</v>
      </c>
      <c r="Y174" s="58" t="s">
        <v>410</v>
      </c>
      <c r="Z174" s="315"/>
      <c r="AA174"/>
      <c r="AI174" s="312" t="s">
        <v>401</v>
      </c>
      <c r="AJ174" s="58" t="s">
        <v>410</v>
      </c>
      <c r="AK174" s="315"/>
      <c r="AL174"/>
      <c r="AT174" s="312" t="s">
        <v>401</v>
      </c>
      <c r="AU174" s="58" t="s">
        <v>410</v>
      </c>
      <c r="AV174" s="315"/>
      <c r="AW174"/>
      <c r="BE174" s="312" t="s">
        <v>401</v>
      </c>
      <c r="BF174" s="58" t="s">
        <v>410</v>
      </c>
      <c r="BG174" s="315"/>
      <c r="BH174"/>
      <c r="BP174" s="312" t="s">
        <v>401</v>
      </c>
      <c r="BQ174" s="58" t="s">
        <v>410</v>
      </c>
      <c r="BR174" s="315"/>
      <c r="BS174"/>
      <c r="CA174" s="312" t="s">
        <v>401</v>
      </c>
      <c r="CB174" s="58" t="s">
        <v>410</v>
      </c>
      <c r="CC174" s="315"/>
      <c r="CD174"/>
      <c r="CL174" s="312" t="s">
        <v>401</v>
      </c>
      <c r="CM174" s="58" t="s">
        <v>410</v>
      </c>
      <c r="CN174" s="315"/>
      <c r="CO174"/>
      <c r="CW174" s="312" t="s">
        <v>401</v>
      </c>
      <c r="CX174" s="58" t="s">
        <v>410</v>
      </c>
      <c r="CY174" s="315"/>
      <c r="CZ174"/>
      <c r="DH174" s="312" t="s">
        <v>401</v>
      </c>
      <c r="DI174" s="58" t="s">
        <v>410</v>
      </c>
      <c r="DJ174" s="315"/>
      <c r="DK174"/>
      <c r="DS174" s="312" t="s">
        <v>401</v>
      </c>
      <c r="DT174" s="58" t="s">
        <v>410</v>
      </c>
      <c r="DU174" s="315"/>
      <c r="DV174"/>
      <c r="ED174" s="312" t="s">
        <v>401</v>
      </c>
      <c r="EE174" s="58" t="s">
        <v>410</v>
      </c>
      <c r="EF174" s="315"/>
      <c r="EG174"/>
      <c r="EO174" s="312" t="s">
        <v>401</v>
      </c>
      <c r="EP174" s="58" t="s">
        <v>410</v>
      </c>
      <c r="EQ174" s="315"/>
      <c r="ER174"/>
      <c r="EZ174" s="312" t="s">
        <v>401</v>
      </c>
      <c r="FA174" s="58" t="s">
        <v>410</v>
      </c>
      <c r="FB174" s="315"/>
      <c r="FC174"/>
      <c r="FK174" s="312" t="s">
        <v>401</v>
      </c>
      <c r="FL174" s="58" t="s">
        <v>410</v>
      </c>
      <c r="FM174" s="315"/>
      <c r="FN174"/>
      <c r="FV174" s="312" t="s">
        <v>401</v>
      </c>
      <c r="FW174" s="58" t="s">
        <v>410</v>
      </c>
      <c r="FX174" s="315"/>
      <c r="FY174"/>
      <c r="GG174" s="312" t="s">
        <v>401</v>
      </c>
      <c r="GH174" s="58" t="s">
        <v>410</v>
      </c>
      <c r="GI174" s="315"/>
      <c r="GJ174"/>
      <c r="GR174" s="312" t="s">
        <v>401</v>
      </c>
      <c r="GS174" s="58" t="s">
        <v>410</v>
      </c>
      <c r="GT174" s="315"/>
      <c r="GU174"/>
      <c r="HC174" s="312" t="s">
        <v>401</v>
      </c>
      <c r="HD174" s="58" t="s">
        <v>410</v>
      </c>
      <c r="HE174" s="315"/>
      <c r="HF174"/>
    </row>
    <row r="175" spans="2:214" x14ac:dyDescent="0.25">
      <c r="B175" s="312"/>
      <c r="C175" s="133" t="s">
        <v>411</v>
      </c>
      <c r="D175" s="315"/>
      <c r="E175"/>
      <c r="M175" s="312"/>
      <c r="N175" s="133" t="s">
        <v>411</v>
      </c>
      <c r="O175" s="315"/>
      <c r="P175"/>
      <c r="X175" s="312"/>
      <c r="Y175" s="133" t="s">
        <v>411</v>
      </c>
      <c r="Z175" s="315"/>
      <c r="AA175"/>
      <c r="AI175" s="312"/>
      <c r="AJ175" s="133" t="s">
        <v>411</v>
      </c>
      <c r="AK175" s="315"/>
      <c r="AL175"/>
      <c r="AT175" s="312"/>
      <c r="AU175" s="133" t="s">
        <v>411</v>
      </c>
      <c r="AV175" s="315"/>
      <c r="AW175"/>
      <c r="BE175" s="312"/>
      <c r="BF175" s="133" t="s">
        <v>411</v>
      </c>
      <c r="BG175" s="315"/>
      <c r="BH175"/>
      <c r="BP175" s="312"/>
      <c r="BQ175" s="133" t="s">
        <v>411</v>
      </c>
      <c r="BR175" s="315"/>
      <c r="BS175"/>
      <c r="CA175" s="312"/>
      <c r="CB175" s="133" t="s">
        <v>411</v>
      </c>
      <c r="CC175" s="315"/>
      <c r="CD175"/>
      <c r="CL175" s="312"/>
      <c r="CM175" s="133" t="s">
        <v>411</v>
      </c>
      <c r="CN175" s="315"/>
      <c r="CO175"/>
      <c r="CW175" s="312"/>
      <c r="CX175" s="133" t="s">
        <v>411</v>
      </c>
      <c r="CY175" s="315"/>
      <c r="CZ175"/>
      <c r="DH175" s="312"/>
      <c r="DI175" s="133" t="s">
        <v>411</v>
      </c>
      <c r="DJ175" s="315"/>
      <c r="DK175"/>
      <c r="DS175" s="312"/>
      <c r="DT175" s="133" t="s">
        <v>411</v>
      </c>
      <c r="DU175" s="315"/>
      <c r="DV175"/>
      <c r="ED175" s="312"/>
      <c r="EE175" s="133" t="s">
        <v>411</v>
      </c>
      <c r="EF175" s="315"/>
      <c r="EG175"/>
      <c r="EO175" s="312"/>
      <c r="EP175" s="133" t="s">
        <v>411</v>
      </c>
      <c r="EQ175" s="315"/>
      <c r="ER175"/>
      <c r="EZ175" s="312"/>
      <c r="FA175" s="133" t="s">
        <v>411</v>
      </c>
      <c r="FB175" s="315"/>
      <c r="FC175"/>
      <c r="FK175" s="312"/>
      <c r="FL175" s="133" t="s">
        <v>411</v>
      </c>
      <c r="FM175" s="315"/>
      <c r="FN175"/>
      <c r="FV175" s="312"/>
      <c r="FW175" s="133" t="s">
        <v>411</v>
      </c>
      <c r="FX175" s="315"/>
      <c r="FY175"/>
      <c r="GG175" s="312"/>
      <c r="GH175" s="133" t="s">
        <v>411</v>
      </c>
      <c r="GI175" s="315"/>
      <c r="GJ175"/>
      <c r="GR175" s="312"/>
      <c r="GS175" s="133" t="s">
        <v>411</v>
      </c>
      <c r="GT175" s="315"/>
      <c r="GU175"/>
      <c r="HC175" s="312"/>
      <c r="HD175" s="133" t="s">
        <v>411</v>
      </c>
      <c r="HE175" s="315"/>
      <c r="HF175"/>
    </row>
    <row r="176" spans="2:214" ht="15.75" thickBot="1" x14ac:dyDescent="0.3">
      <c r="B176" s="313"/>
      <c r="C176" s="6" t="s">
        <v>412</v>
      </c>
      <c r="D176" s="316"/>
      <c r="E176"/>
      <c r="M176" s="313"/>
      <c r="N176" s="6" t="s">
        <v>412</v>
      </c>
      <c r="O176" s="316"/>
      <c r="P176"/>
      <c r="X176" s="313"/>
      <c r="Y176" s="6" t="s">
        <v>412</v>
      </c>
      <c r="Z176" s="316"/>
      <c r="AA176"/>
      <c r="AI176" s="313"/>
      <c r="AJ176" s="6" t="s">
        <v>412</v>
      </c>
      <c r="AK176" s="316"/>
      <c r="AL176"/>
      <c r="AT176" s="313"/>
      <c r="AU176" s="6" t="s">
        <v>412</v>
      </c>
      <c r="AV176" s="316"/>
      <c r="AW176"/>
      <c r="BE176" s="313"/>
      <c r="BF176" s="6" t="s">
        <v>412</v>
      </c>
      <c r="BG176" s="316"/>
      <c r="BH176"/>
      <c r="BP176" s="313"/>
      <c r="BQ176" s="6" t="s">
        <v>412</v>
      </c>
      <c r="BR176" s="316"/>
      <c r="BS176"/>
      <c r="CA176" s="313"/>
      <c r="CB176" s="6" t="s">
        <v>412</v>
      </c>
      <c r="CC176" s="316"/>
      <c r="CD176"/>
      <c r="CL176" s="313"/>
      <c r="CM176" s="6" t="s">
        <v>412</v>
      </c>
      <c r="CN176" s="316"/>
      <c r="CO176"/>
      <c r="CW176" s="313"/>
      <c r="CX176" s="6" t="s">
        <v>412</v>
      </c>
      <c r="CY176" s="316"/>
      <c r="CZ176"/>
      <c r="DH176" s="313"/>
      <c r="DI176" s="6" t="s">
        <v>412</v>
      </c>
      <c r="DJ176" s="316"/>
      <c r="DK176"/>
      <c r="DS176" s="313"/>
      <c r="DT176" s="6" t="s">
        <v>412</v>
      </c>
      <c r="DU176" s="316"/>
      <c r="DV176"/>
      <c r="ED176" s="313"/>
      <c r="EE176" s="6" t="s">
        <v>412</v>
      </c>
      <c r="EF176" s="316"/>
      <c r="EG176"/>
      <c r="EO176" s="313"/>
      <c r="EP176" s="6" t="s">
        <v>412</v>
      </c>
      <c r="EQ176" s="316"/>
      <c r="ER176"/>
      <c r="EZ176" s="313"/>
      <c r="FA176" s="6" t="s">
        <v>412</v>
      </c>
      <c r="FB176" s="316"/>
      <c r="FC176"/>
      <c r="FK176" s="313"/>
      <c r="FL176" s="6" t="s">
        <v>412</v>
      </c>
      <c r="FM176" s="316"/>
      <c r="FN176"/>
      <c r="FV176" s="313"/>
      <c r="FW176" s="6" t="s">
        <v>412</v>
      </c>
      <c r="FX176" s="316"/>
      <c r="FY176"/>
      <c r="GG176" s="313"/>
      <c r="GH176" s="6" t="s">
        <v>412</v>
      </c>
      <c r="GI176" s="316"/>
      <c r="GJ176"/>
      <c r="GR176" s="313"/>
      <c r="GS176" s="6" t="s">
        <v>412</v>
      </c>
      <c r="GT176" s="316"/>
      <c r="GU176"/>
      <c r="HC176" s="313"/>
      <c r="HD176" s="6" t="s">
        <v>412</v>
      </c>
      <c r="HE176" s="316"/>
      <c r="HF176"/>
    </row>
    <row r="178" spans="2:214" ht="15.75" thickBot="1" x14ac:dyDescent="0.3"/>
    <row r="179" spans="2:214" ht="15.75" thickBot="1" x14ac:dyDescent="0.3">
      <c r="B179" s="18" t="s">
        <v>353</v>
      </c>
      <c r="C179" s="3" t="s">
        <v>481</v>
      </c>
      <c r="D179" s="21"/>
      <c r="E179" s="21"/>
      <c r="M179" s="18" t="s">
        <v>353</v>
      </c>
      <c r="N179" s="3" t="s">
        <v>481</v>
      </c>
      <c r="O179" s="21"/>
      <c r="P179" s="21"/>
      <c r="X179" s="18" t="s">
        <v>353</v>
      </c>
      <c r="Y179" s="3" t="s">
        <v>481</v>
      </c>
      <c r="Z179" s="21"/>
      <c r="AA179" s="21"/>
      <c r="AI179" s="18" t="s">
        <v>353</v>
      </c>
      <c r="AJ179" s="3" t="s">
        <v>481</v>
      </c>
      <c r="AK179" s="21"/>
      <c r="AL179" s="21"/>
      <c r="AT179" s="18" t="s">
        <v>353</v>
      </c>
      <c r="AU179" s="3" t="s">
        <v>481</v>
      </c>
      <c r="AV179" s="21"/>
      <c r="AW179" s="21"/>
      <c r="BE179" s="18" t="s">
        <v>353</v>
      </c>
      <c r="BF179" s="3" t="s">
        <v>481</v>
      </c>
      <c r="BG179" s="21"/>
      <c r="BH179" s="21"/>
      <c r="BP179" s="18" t="s">
        <v>353</v>
      </c>
      <c r="BQ179" s="3" t="s">
        <v>481</v>
      </c>
      <c r="BR179" s="21"/>
      <c r="BS179" s="21"/>
      <c r="CA179" s="18" t="s">
        <v>353</v>
      </c>
      <c r="CB179" s="3" t="s">
        <v>481</v>
      </c>
      <c r="CC179" s="21"/>
      <c r="CD179" s="21"/>
      <c r="CL179" s="18" t="s">
        <v>353</v>
      </c>
      <c r="CM179" s="3" t="s">
        <v>481</v>
      </c>
      <c r="CN179" s="21"/>
      <c r="CO179" s="21"/>
      <c r="CW179" s="18" t="s">
        <v>353</v>
      </c>
      <c r="CX179" s="3" t="s">
        <v>481</v>
      </c>
      <c r="CY179" s="21"/>
      <c r="CZ179" s="21"/>
      <c r="DH179" s="18" t="s">
        <v>353</v>
      </c>
      <c r="DI179" s="3" t="s">
        <v>481</v>
      </c>
      <c r="DJ179" s="21"/>
      <c r="DK179" s="21"/>
      <c r="DS179" s="18" t="s">
        <v>353</v>
      </c>
      <c r="DT179" s="3" t="s">
        <v>481</v>
      </c>
      <c r="DU179" s="21"/>
      <c r="DV179" s="21"/>
      <c r="ED179" s="18" t="s">
        <v>353</v>
      </c>
      <c r="EE179" s="3" t="s">
        <v>481</v>
      </c>
      <c r="EF179" s="21"/>
      <c r="EG179" s="21"/>
      <c r="EO179" s="18" t="s">
        <v>353</v>
      </c>
      <c r="EP179" s="3" t="s">
        <v>481</v>
      </c>
      <c r="EQ179" s="21"/>
      <c r="ER179" s="21"/>
      <c r="EZ179" s="18" t="s">
        <v>353</v>
      </c>
      <c r="FA179" s="3" t="s">
        <v>481</v>
      </c>
      <c r="FB179" s="21"/>
      <c r="FC179" s="21"/>
      <c r="FK179" s="18" t="s">
        <v>353</v>
      </c>
      <c r="FL179" s="3" t="s">
        <v>481</v>
      </c>
      <c r="FM179" s="21"/>
      <c r="FN179" s="21"/>
      <c r="FV179" s="18" t="s">
        <v>353</v>
      </c>
      <c r="FW179" s="3" t="s">
        <v>481</v>
      </c>
      <c r="FX179" s="21"/>
      <c r="FY179" s="21"/>
      <c r="GG179" s="18" t="s">
        <v>353</v>
      </c>
      <c r="GH179" s="3" t="s">
        <v>481</v>
      </c>
      <c r="GI179" s="21"/>
      <c r="GJ179" s="21"/>
      <c r="GR179" s="18" t="s">
        <v>353</v>
      </c>
      <c r="GS179" s="3" t="s">
        <v>481</v>
      </c>
      <c r="GT179" s="21"/>
      <c r="GU179" s="21"/>
      <c r="HC179" s="18" t="s">
        <v>353</v>
      </c>
      <c r="HD179" s="3" t="s">
        <v>481</v>
      </c>
      <c r="HE179" s="21"/>
      <c r="HF179" s="21"/>
    </row>
    <row r="180" spans="2:214" ht="15.75" thickBot="1" x14ac:dyDescent="0.3">
      <c r="B180" s="110">
        <f>+B149+1</f>
        <v>6</v>
      </c>
      <c r="C180" s="111"/>
      <c r="D180"/>
      <c r="E180"/>
      <c r="M180" s="110">
        <f>+M149+1</f>
        <v>6</v>
      </c>
      <c r="N180" s="111"/>
      <c r="O180"/>
      <c r="P180"/>
      <c r="X180" s="110">
        <f>+X149+1</f>
        <v>6</v>
      </c>
      <c r="Y180" s="111"/>
      <c r="Z180"/>
      <c r="AA180"/>
      <c r="AI180" s="110">
        <f>+AI149+1</f>
        <v>6</v>
      </c>
      <c r="AJ180" s="111"/>
      <c r="AK180"/>
      <c r="AL180"/>
      <c r="AT180" s="110">
        <f>+AT149+1</f>
        <v>6</v>
      </c>
      <c r="AU180" s="111"/>
      <c r="AV180"/>
      <c r="AW180"/>
      <c r="BE180" s="110">
        <f>+BE149+1</f>
        <v>6</v>
      </c>
      <c r="BF180" s="111"/>
      <c r="BG180"/>
      <c r="BH180"/>
      <c r="BP180" s="110">
        <f>+BP149+1</f>
        <v>6</v>
      </c>
      <c r="BQ180" s="111"/>
      <c r="BR180"/>
      <c r="BS180"/>
      <c r="CA180" s="110">
        <f>+CA149+1</f>
        <v>6</v>
      </c>
      <c r="CB180" s="111"/>
      <c r="CC180"/>
      <c r="CD180"/>
      <c r="CL180" s="110">
        <f>+CL149+1</f>
        <v>6</v>
      </c>
      <c r="CM180" s="111"/>
      <c r="CN180"/>
      <c r="CO180"/>
      <c r="CW180" s="110">
        <f>+CW149+1</f>
        <v>6</v>
      </c>
      <c r="CX180" s="111"/>
      <c r="CY180"/>
      <c r="CZ180"/>
      <c r="DH180" s="110">
        <f>+DH149+1</f>
        <v>6</v>
      </c>
      <c r="DI180" s="111"/>
      <c r="DJ180"/>
      <c r="DK180"/>
      <c r="DS180" s="110">
        <f>+DS149+1</f>
        <v>6</v>
      </c>
      <c r="DT180" s="111"/>
      <c r="DU180"/>
      <c r="DV180"/>
      <c r="ED180" s="110">
        <f>+ED149+1</f>
        <v>6</v>
      </c>
      <c r="EE180" s="111"/>
      <c r="EF180"/>
      <c r="EG180"/>
      <c r="EO180" s="110">
        <f>+EO149+1</f>
        <v>6</v>
      </c>
      <c r="EP180" s="111"/>
      <c r="EQ180"/>
      <c r="ER180"/>
      <c r="EZ180" s="110">
        <f>+EZ149+1</f>
        <v>6</v>
      </c>
      <c r="FA180" s="111"/>
      <c r="FB180"/>
      <c r="FC180"/>
      <c r="FK180" s="110">
        <f>+FK149+1</f>
        <v>6</v>
      </c>
      <c r="FL180" s="111"/>
      <c r="FM180"/>
      <c r="FN180"/>
      <c r="FV180" s="110">
        <f>+FV149+1</f>
        <v>6</v>
      </c>
      <c r="FW180" s="111"/>
      <c r="FX180"/>
      <c r="FY180"/>
      <c r="GG180" s="110">
        <f>+GG149+1</f>
        <v>6</v>
      </c>
      <c r="GH180" s="111"/>
      <c r="GI180"/>
      <c r="GJ180"/>
      <c r="GR180" s="110">
        <f>+GR149+1</f>
        <v>6</v>
      </c>
      <c r="GS180" s="111"/>
      <c r="GT180"/>
      <c r="GU180"/>
      <c r="HC180" s="110">
        <f>+HC149+1</f>
        <v>6</v>
      </c>
      <c r="HD180" s="111"/>
      <c r="HE180"/>
      <c r="HF180"/>
    </row>
    <row r="181" spans="2:214" ht="15.75" thickBot="1" x14ac:dyDescent="0.3">
      <c r="B181" s="166"/>
      <c r="C181" s="167"/>
      <c r="D181"/>
      <c r="E181"/>
      <c r="M181" s="166"/>
      <c r="N181" s="167"/>
      <c r="O181"/>
      <c r="P181"/>
      <c r="X181" s="166"/>
      <c r="Y181" s="167"/>
      <c r="Z181"/>
      <c r="AA181"/>
      <c r="AI181" s="166"/>
      <c r="AJ181" s="167"/>
      <c r="AK181"/>
      <c r="AL181"/>
      <c r="AT181" s="166"/>
      <c r="AU181" s="167"/>
      <c r="AV181"/>
      <c r="AW181"/>
      <c r="BE181" s="166"/>
      <c r="BF181" s="167"/>
      <c r="BG181"/>
      <c r="BH181"/>
      <c r="BP181" s="166"/>
      <c r="BQ181" s="167"/>
      <c r="BR181"/>
      <c r="BS181"/>
      <c r="CA181" s="166"/>
      <c r="CB181" s="167"/>
      <c r="CC181"/>
      <c r="CD181"/>
      <c r="CL181" s="166"/>
      <c r="CM181" s="167"/>
      <c r="CN181"/>
      <c r="CO181"/>
      <c r="CW181" s="166"/>
      <c r="CX181" s="167"/>
      <c r="CY181"/>
      <c r="CZ181"/>
      <c r="DH181" s="166"/>
      <c r="DI181" s="167"/>
      <c r="DJ181"/>
      <c r="DK181"/>
      <c r="DS181" s="166"/>
      <c r="DT181" s="167"/>
      <c r="DU181"/>
      <c r="DV181"/>
      <c r="ED181" s="166"/>
      <c r="EE181" s="167"/>
      <c r="EF181"/>
      <c r="EG181"/>
      <c r="EO181" s="166"/>
      <c r="EP181" s="167"/>
      <c r="EQ181"/>
      <c r="ER181"/>
      <c r="EZ181" s="166"/>
      <c r="FA181" s="167"/>
      <c r="FB181"/>
      <c r="FC181"/>
      <c r="FK181" s="166"/>
      <c r="FL181" s="167"/>
      <c r="FM181"/>
      <c r="FN181"/>
      <c r="FV181" s="166"/>
      <c r="FW181" s="167"/>
      <c r="FX181"/>
      <c r="FY181"/>
      <c r="GG181" s="166"/>
      <c r="GH181" s="167"/>
      <c r="GI181"/>
      <c r="GJ181"/>
      <c r="GR181" s="166"/>
      <c r="GS181" s="167"/>
      <c r="GT181"/>
      <c r="GU181"/>
      <c r="HC181" s="166"/>
      <c r="HD181" s="167"/>
      <c r="HE181"/>
      <c r="HF181"/>
    </row>
    <row r="182" spans="2:214" ht="15.75" thickBot="1" x14ac:dyDescent="0.3">
      <c r="B182" s="18" t="s">
        <v>370</v>
      </c>
      <c r="C182" s="18" t="s">
        <v>371</v>
      </c>
      <c r="D182" s="18" t="s">
        <v>372</v>
      </c>
      <c r="E182" s="18" t="s">
        <v>6</v>
      </c>
      <c r="M182" s="18" t="s">
        <v>370</v>
      </c>
      <c r="N182" s="18" t="s">
        <v>371</v>
      </c>
      <c r="O182" s="18" t="s">
        <v>372</v>
      </c>
      <c r="P182" s="18" t="s">
        <v>6</v>
      </c>
      <c r="X182" s="18" t="s">
        <v>370</v>
      </c>
      <c r="Y182" s="18" t="s">
        <v>371</v>
      </c>
      <c r="Z182" s="18" t="s">
        <v>372</v>
      </c>
      <c r="AA182" s="18" t="s">
        <v>6</v>
      </c>
      <c r="AI182" s="18" t="s">
        <v>370</v>
      </c>
      <c r="AJ182" s="18" t="s">
        <v>371</v>
      </c>
      <c r="AK182" s="18" t="s">
        <v>372</v>
      </c>
      <c r="AL182" s="18" t="s">
        <v>6</v>
      </c>
      <c r="AT182" s="18" t="s">
        <v>370</v>
      </c>
      <c r="AU182" s="18" t="s">
        <v>371</v>
      </c>
      <c r="AV182" s="18" t="s">
        <v>372</v>
      </c>
      <c r="AW182" s="18" t="s">
        <v>6</v>
      </c>
      <c r="BE182" s="18" t="s">
        <v>370</v>
      </c>
      <c r="BF182" s="18" t="s">
        <v>371</v>
      </c>
      <c r="BG182" s="18" t="s">
        <v>372</v>
      </c>
      <c r="BH182" s="18" t="s">
        <v>6</v>
      </c>
      <c r="BP182" s="18" t="s">
        <v>370</v>
      </c>
      <c r="BQ182" s="18" t="s">
        <v>371</v>
      </c>
      <c r="BR182" s="18" t="s">
        <v>372</v>
      </c>
      <c r="BS182" s="18" t="s">
        <v>6</v>
      </c>
      <c r="CA182" s="18" t="s">
        <v>370</v>
      </c>
      <c r="CB182" s="18" t="s">
        <v>371</v>
      </c>
      <c r="CC182" s="18" t="s">
        <v>372</v>
      </c>
      <c r="CD182" s="18" t="s">
        <v>6</v>
      </c>
      <c r="CL182" s="18" t="s">
        <v>370</v>
      </c>
      <c r="CM182" s="18" t="s">
        <v>371</v>
      </c>
      <c r="CN182" s="18" t="s">
        <v>372</v>
      </c>
      <c r="CO182" s="18" t="s">
        <v>6</v>
      </c>
      <c r="CW182" s="18" t="s">
        <v>370</v>
      </c>
      <c r="CX182" s="18" t="s">
        <v>371</v>
      </c>
      <c r="CY182" s="18" t="s">
        <v>372</v>
      </c>
      <c r="CZ182" s="18" t="s">
        <v>6</v>
      </c>
      <c r="DH182" s="18" t="s">
        <v>370</v>
      </c>
      <c r="DI182" s="18" t="s">
        <v>371</v>
      </c>
      <c r="DJ182" s="18" t="s">
        <v>372</v>
      </c>
      <c r="DK182" s="18" t="s">
        <v>6</v>
      </c>
      <c r="DS182" s="18" t="s">
        <v>370</v>
      </c>
      <c r="DT182" s="18" t="s">
        <v>371</v>
      </c>
      <c r="DU182" s="18" t="s">
        <v>372</v>
      </c>
      <c r="DV182" s="18" t="s">
        <v>6</v>
      </c>
      <c r="ED182" s="18" t="s">
        <v>370</v>
      </c>
      <c r="EE182" s="18" t="s">
        <v>371</v>
      </c>
      <c r="EF182" s="18" t="s">
        <v>372</v>
      </c>
      <c r="EG182" s="18" t="s">
        <v>6</v>
      </c>
      <c r="EO182" s="18" t="s">
        <v>370</v>
      </c>
      <c r="EP182" s="18" t="s">
        <v>371</v>
      </c>
      <c r="EQ182" s="18" t="s">
        <v>372</v>
      </c>
      <c r="ER182" s="18" t="s">
        <v>6</v>
      </c>
      <c r="EZ182" s="18" t="s">
        <v>370</v>
      </c>
      <c r="FA182" s="18" t="s">
        <v>371</v>
      </c>
      <c r="FB182" s="18" t="s">
        <v>372</v>
      </c>
      <c r="FC182" s="18" t="s">
        <v>6</v>
      </c>
      <c r="FK182" s="18" t="s">
        <v>370</v>
      </c>
      <c r="FL182" s="18" t="s">
        <v>371</v>
      </c>
      <c r="FM182" s="18" t="s">
        <v>372</v>
      </c>
      <c r="FN182" s="18" t="s">
        <v>6</v>
      </c>
      <c r="FV182" s="18" t="s">
        <v>370</v>
      </c>
      <c r="FW182" s="18" t="s">
        <v>371</v>
      </c>
      <c r="FX182" s="18" t="s">
        <v>372</v>
      </c>
      <c r="FY182" s="18" t="s">
        <v>6</v>
      </c>
      <c r="GG182" s="18" t="s">
        <v>370</v>
      </c>
      <c r="GH182" s="18" t="s">
        <v>371</v>
      </c>
      <c r="GI182" s="18" t="s">
        <v>372</v>
      </c>
      <c r="GJ182" s="18" t="s">
        <v>6</v>
      </c>
      <c r="GR182" s="18" t="s">
        <v>370</v>
      </c>
      <c r="GS182" s="18" t="s">
        <v>371</v>
      </c>
      <c r="GT182" s="18" t="s">
        <v>372</v>
      </c>
      <c r="GU182" s="18" t="s">
        <v>6</v>
      </c>
      <c r="HC182" s="18" t="s">
        <v>370</v>
      </c>
      <c r="HD182" s="18" t="s">
        <v>371</v>
      </c>
      <c r="HE182" s="18" t="s">
        <v>372</v>
      </c>
      <c r="HF182" s="18" t="s">
        <v>6</v>
      </c>
    </row>
    <row r="183" spans="2:214" x14ac:dyDescent="0.25">
      <c r="B183" s="318" t="s">
        <v>373</v>
      </c>
      <c r="C183" s="58" t="s">
        <v>374</v>
      </c>
      <c r="D183" s="212"/>
      <c r="E183" s="134" t="str">
        <f>+IF(D183="","",VLOOKUP(D183,Parámetros!$B$100:$C$116,2,0))</f>
        <v/>
      </c>
      <c r="M183" s="318" t="s">
        <v>373</v>
      </c>
      <c r="N183" s="58" t="s">
        <v>374</v>
      </c>
      <c r="O183" s="212"/>
      <c r="P183" s="134" t="str">
        <f>+IF(O183="","",VLOOKUP(O183,Parámetros!$B$100:$C$116,2,0))</f>
        <v/>
      </c>
      <c r="X183" s="318" t="s">
        <v>373</v>
      </c>
      <c r="Y183" s="58" t="s">
        <v>374</v>
      </c>
      <c r="Z183" s="212"/>
      <c r="AA183" s="134" t="str">
        <f>+IF(Z183="","",VLOOKUP(Z183,Parámetros!$B$100:$C$116,2,0))</f>
        <v/>
      </c>
      <c r="AI183" s="318" t="s">
        <v>373</v>
      </c>
      <c r="AJ183" s="58" t="s">
        <v>374</v>
      </c>
      <c r="AK183" s="212"/>
      <c r="AL183" s="134" t="str">
        <f>+IF(AK183="","",VLOOKUP(AK183,Parámetros!$B$100:$C$116,2,0))</f>
        <v/>
      </c>
      <c r="AT183" s="318" t="s">
        <v>373</v>
      </c>
      <c r="AU183" s="58" t="s">
        <v>374</v>
      </c>
      <c r="AV183" s="212"/>
      <c r="AW183" s="134" t="str">
        <f>+IF(AV183="","",VLOOKUP(AV183,Parámetros!$B$100:$C$116,2,0))</f>
        <v/>
      </c>
      <c r="BE183" s="318" t="s">
        <v>373</v>
      </c>
      <c r="BF183" s="58" t="s">
        <v>374</v>
      </c>
      <c r="BG183" s="212"/>
      <c r="BH183" s="134" t="str">
        <f>+IF(BG183="","",VLOOKUP(BG183,Parámetros!$B$100:$C$116,2,0))</f>
        <v/>
      </c>
      <c r="BP183" s="318" t="s">
        <v>373</v>
      </c>
      <c r="BQ183" s="58" t="s">
        <v>374</v>
      </c>
      <c r="BR183" s="212"/>
      <c r="BS183" s="134" t="str">
        <f>+IF(BR183="","",VLOOKUP(BR183,Parámetros!$B$100:$C$116,2,0))</f>
        <v/>
      </c>
      <c r="CA183" s="318" t="s">
        <v>373</v>
      </c>
      <c r="CB183" s="58" t="s">
        <v>374</v>
      </c>
      <c r="CC183" s="212"/>
      <c r="CD183" s="134" t="str">
        <f>+IF(CC183="","",VLOOKUP(CC183,Parámetros!$B$100:$C$116,2,0))</f>
        <v/>
      </c>
      <c r="CL183" s="318" t="s">
        <v>373</v>
      </c>
      <c r="CM183" s="58" t="s">
        <v>374</v>
      </c>
      <c r="CN183" s="212"/>
      <c r="CO183" s="134" t="str">
        <f>+IF(CN183="","",VLOOKUP(CN183,Parámetros!$B$100:$C$116,2,0))</f>
        <v/>
      </c>
      <c r="CW183" s="318" t="s">
        <v>373</v>
      </c>
      <c r="CX183" s="58" t="s">
        <v>374</v>
      </c>
      <c r="CY183" s="212"/>
      <c r="CZ183" s="134" t="str">
        <f>+IF(CY183="","",VLOOKUP(CY183,Parámetros!$B$100:$C$116,2,0))</f>
        <v/>
      </c>
      <c r="DH183" s="318" t="s">
        <v>373</v>
      </c>
      <c r="DI183" s="58" t="s">
        <v>374</v>
      </c>
      <c r="DJ183" s="212"/>
      <c r="DK183" s="134" t="str">
        <f>+IF(DJ183="","",VLOOKUP(DJ183,Parámetros!$B$100:$C$116,2,0))</f>
        <v/>
      </c>
      <c r="DS183" s="318" t="s">
        <v>373</v>
      </c>
      <c r="DT183" s="58" t="s">
        <v>374</v>
      </c>
      <c r="DU183" s="212"/>
      <c r="DV183" s="134" t="str">
        <f>+IF(DU183="","",VLOOKUP(DU183,Parámetros!$B$100:$C$116,2,0))</f>
        <v/>
      </c>
      <c r="ED183" s="318" t="s">
        <v>373</v>
      </c>
      <c r="EE183" s="58" t="s">
        <v>374</v>
      </c>
      <c r="EF183" s="212"/>
      <c r="EG183" s="134" t="str">
        <f>+IF(EF183="","",VLOOKUP(EF183,Parámetros!$B$100:$C$116,2,0))</f>
        <v/>
      </c>
      <c r="EO183" s="318" t="s">
        <v>373</v>
      </c>
      <c r="EP183" s="58" t="s">
        <v>374</v>
      </c>
      <c r="EQ183" s="212"/>
      <c r="ER183" s="134" t="str">
        <f>+IF(EQ183="","",VLOOKUP(EQ183,Parámetros!$B$100:$C$116,2,0))</f>
        <v/>
      </c>
      <c r="EZ183" s="318" t="s">
        <v>373</v>
      </c>
      <c r="FA183" s="58" t="s">
        <v>374</v>
      </c>
      <c r="FB183" s="212"/>
      <c r="FC183" s="134" t="str">
        <f>+IF(FB183="","",VLOOKUP(FB183,Parámetros!$B$100:$C$116,2,0))</f>
        <v/>
      </c>
      <c r="FK183" s="318" t="s">
        <v>373</v>
      </c>
      <c r="FL183" s="58" t="s">
        <v>374</v>
      </c>
      <c r="FM183" s="212"/>
      <c r="FN183" s="134" t="str">
        <f>+IF(FM183="","",VLOOKUP(FM183,Parámetros!$B$100:$C$116,2,0))</f>
        <v/>
      </c>
      <c r="FV183" s="318" t="s">
        <v>373</v>
      </c>
      <c r="FW183" s="58" t="s">
        <v>374</v>
      </c>
      <c r="FX183" s="212"/>
      <c r="FY183" s="134" t="str">
        <f>+IF(FX183="","",VLOOKUP(FX183,Parámetros!$B$100:$C$116,2,0))</f>
        <v/>
      </c>
      <c r="GG183" s="318" t="s">
        <v>373</v>
      </c>
      <c r="GH183" s="58" t="s">
        <v>374</v>
      </c>
      <c r="GI183" s="212"/>
      <c r="GJ183" s="134" t="str">
        <f>+IF(GI183="","",VLOOKUP(GI183,Parámetros!$B$100:$C$116,2,0))</f>
        <v/>
      </c>
      <c r="GR183" s="318" t="s">
        <v>373</v>
      </c>
      <c r="GS183" s="58" t="s">
        <v>374</v>
      </c>
      <c r="GT183" s="212"/>
      <c r="GU183" s="134" t="str">
        <f>+IF(GT183="","",VLOOKUP(GT183,Parámetros!$B$100:$C$116,2,0))</f>
        <v/>
      </c>
      <c r="HC183" s="318" t="s">
        <v>373</v>
      </c>
      <c r="HD183" s="58" t="s">
        <v>374</v>
      </c>
      <c r="HE183" s="212"/>
      <c r="HF183" s="134" t="str">
        <f>+IF(HE183="","",VLOOKUP(HE183,Parámetros!$B$100:$C$116,2,0))</f>
        <v/>
      </c>
    </row>
    <row r="184" spans="2:214" ht="30" x14ac:dyDescent="0.25">
      <c r="B184" s="319"/>
      <c r="C184" s="56" t="s">
        <v>376</v>
      </c>
      <c r="D184" s="213"/>
      <c r="E184" s="134" t="str">
        <f>+IF(D184="","",VLOOKUP(D184,Parámetros!$B$100:$C$116,2,0))</f>
        <v/>
      </c>
      <c r="M184" s="319"/>
      <c r="N184" s="56" t="s">
        <v>376</v>
      </c>
      <c r="O184" s="213"/>
      <c r="P184" s="134" t="str">
        <f>+IF(O184="","",VLOOKUP(O184,Parámetros!$B$100:$C$116,2,0))</f>
        <v/>
      </c>
      <c r="X184" s="319"/>
      <c r="Y184" s="56" t="s">
        <v>376</v>
      </c>
      <c r="Z184" s="213"/>
      <c r="AA184" s="134" t="str">
        <f>+IF(Z184="","",VLOOKUP(Z184,Parámetros!$B$100:$C$116,2,0))</f>
        <v/>
      </c>
      <c r="AI184" s="319"/>
      <c r="AJ184" s="56" t="s">
        <v>376</v>
      </c>
      <c r="AK184" s="213"/>
      <c r="AL184" s="134" t="str">
        <f>+IF(AK184="","",VLOOKUP(AK184,Parámetros!$B$100:$C$116,2,0))</f>
        <v/>
      </c>
      <c r="AT184" s="319"/>
      <c r="AU184" s="56" t="s">
        <v>376</v>
      </c>
      <c r="AV184" s="213"/>
      <c r="AW184" s="134" t="str">
        <f>+IF(AV184="","",VLOOKUP(AV184,Parámetros!$B$100:$C$116,2,0))</f>
        <v/>
      </c>
      <c r="BE184" s="319"/>
      <c r="BF184" s="56" t="s">
        <v>376</v>
      </c>
      <c r="BG184" s="213"/>
      <c r="BH184" s="134" t="str">
        <f>+IF(BG184="","",VLOOKUP(BG184,Parámetros!$B$100:$C$116,2,0))</f>
        <v/>
      </c>
      <c r="BP184" s="319"/>
      <c r="BQ184" s="56" t="s">
        <v>376</v>
      </c>
      <c r="BR184" s="213"/>
      <c r="BS184" s="134" t="str">
        <f>+IF(BR184="","",VLOOKUP(BR184,Parámetros!$B$100:$C$116,2,0))</f>
        <v/>
      </c>
      <c r="CA184" s="319"/>
      <c r="CB184" s="56" t="s">
        <v>376</v>
      </c>
      <c r="CC184" s="213"/>
      <c r="CD184" s="134" t="str">
        <f>+IF(CC184="","",VLOOKUP(CC184,Parámetros!$B$100:$C$116,2,0))</f>
        <v/>
      </c>
      <c r="CL184" s="319"/>
      <c r="CM184" s="56" t="s">
        <v>376</v>
      </c>
      <c r="CN184" s="213"/>
      <c r="CO184" s="134" t="str">
        <f>+IF(CN184="","",VLOOKUP(CN184,Parámetros!$B$100:$C$116,2,0))</f>
        <v/>
      </c>
      <c r="CW184" s="319"/>
      <c r="CX184" s="56" t="s">
        <v>376</v>
      </c>
      <c r="CY184" s="213"/>
      <c r="CZ184" s="134" t="str">
        <f>+IF(CY184="","",VLOOKUP(CY184,Parámetros!$B$100:$C$116,2,0))</f>
        <v/>
      </c>
      <c r="DH184" s="319"/>
      <c r="DI184" s="56" t="s">
        <v>376</v>
      </c>
      <c r="DJ184" s="213"/>
      <c r="DK184" s="134" t="str">
        <f>+IF(DJ184="","",VLOOKUP(DJ184,Parámetros!$B$100:$C$116,2,0))</f>
        <v/>
      </c>
      <c r="DS184" s="319"/>
      <c r="DT184" s="56" t="s">
        <v>376</v>
      </c>
      <c r="DU184" s="213"/>
      <c r="DV184" s="134" t="str">
        <f>+IF(DU184="","",VLOOKUP(DU184,Parámetros!$B$100:$C$116,2,0))</f>
        <v/>
      </c>
      <c r="ED184" s="319"/>
      <c r="EE184" s="56" t="s">
        <v>376</v>
      </c>
      <c r="EF184" s="213"/>
      <c r="EG184" s="134" t="str">
        <f>+IF(EF184="","",VLOOKUP(EF184,Parámetros!$B$100:$C$116,2,0))</f>
        <v/>
      </c>
      <c r="EO184" s="319"/>
      <c r="EP184" s="56" t="s">
        <v>376</v>
      </c>
      <c r="EQ184" s="213"/>
      <c r="ER184" s="134" t="str">
        <f>+IF(EQ184="","",VLOOKUP(EQ184,Parámetros!$B$100:$C$116,2,0))</f>
        <v/>
      </c>
      <c r="EZ184" s="319"/>
      <c r="FA184" s="56" t="s">
        <v>376</v>
      </c>
      <c r="FB184" s="213"/>
      <c r="FC184" s="134" t="str">
        <f>+IF(FB184="","",VLOOKUP(FB184,Parámetros!$B$100:$C$116,2,0))</f>
        <v/>
      </c>
      <c r="FK184" s="319"/>
      <c r="FL184" s="56" t="s">
        <v>376</v>
      </c>
      <c r="FM184" s="213"/>
      <c r="FN184" s="134" t="str">
        <f>+IF(FM184="","",VLOOKUP(FM184,Parámetros!$B$100:$C$116,2,0))</f>
        <v/>
      </c>
      <c r="FV184" s="319"/>
      <c r="FW184" s="56" t="s">
        <v>376</v>
      </c>
      <c r="FX184" s="213"/>
      <c r="FY184" s="134" t="str">
        <f>+IF(FX184="","",VLOOKUP(FX184,Parámetros!$B$100:$C$116,2,0))</f>
        <v/>
      </c>
      <c r="GG184" s="319"/>
      <c r="GH184" s="56" t="s">
        <v>376</v>
      </c>
      <c r="GI184" s="213"/>
      <c r="GJ184" s="134" t="str">
        <f>+IF(GI184="","",VLOOKUP(GI184,Parámetros!$B$100:$C$116,2,0))</f>
        <v/>
      </c>
      <c r="GR184" s="319"/>
      <c r="GS184" s="56" t="s">
        <v>376</v>
      </c>
      <c r="GT184" s="213"/>
      <c r="GU184" s="134" t="str">
        <f>+IF(GT184="","",VLOOKUP(GT184,Parámetros!$B$100:$C$116,2,0))</f>
        <v/>
      </c>
      <c r="HC184" s="319"/>
      <c r="HD184" s="56" t="s">
        <v>376</v>
      </c>
      <c r="HE184" s="213"/>
      <c r="HF184" s="134" t="str">
        <f>+IF(HE184="","",VLOOKUP(HE184,Parámetros!$B$100:$C$116,2,0))</f>
        <v/>
      </c>
    </row>
    <row r="185" spans="2:214" ht="45" x14ac:dyDescent="0.25">
      <c r="B185" s="56" t="s">
        <v>378</v>
      </c>
      <c r="C185" s="56" t="s">
        <v>379</v>
      </c>
      <c r="D185" s="213"/>
      <c r="E185" s="134" t="str">
        <f>+IF(D185="","",VLOOKUP(D185,Parámetros!$B$100:$C$116,2,0))</f>
        <v/>
      </c>
      <c r="M185" s="56" t="s">
        <v>378</v>
      </c>
      <c r="N185" s="56" t="s">
        <v>379</v>
      </c>
      <c r="O185" s="213"/>
      <c r="P185" s="134" t="str">
        <f>+IF(O185="","",VLOOKUP(O185,Parámetros!$B$100:$C$116,2,0))</f>
        <v/>
      </c>
      <c r="X185" s="56" t="s">
        <v>378</v>
      </c>
      <c r="Y185" s="56" t="s">
        <v>379</v>
      </c>
      <c r="Z185" s="213"/>
      <c r="AA185" s="134" t="str">
        <f>+IF(Z185="","",VLOOKUP(Z185,Parámetros!$B$100:$C$116,2,0))</f>
        <v/>
      </c>
      <c r="AI185" s="56" t="s">
        <v>378</v>
      </c>
      <c r="AJ185" s="56" t="s">
        <v>379</v>
      </c>
      <c r="AK185" s="213"/>
      <c r="AL185" s="134" t="str">
        <f>+IF(AK185="","",VLOOKUP(AK185,Parámetros!$B$100:$C$116,2,0))</f>
        <v/>
      </c>
      <c r="AT185" s="56" t="s">
        <v>378</v>
      </c>
      <c r="AU185" s="56" t="s">
        <v>379</v>
      </c>
      <c r="AV185" s="213"/>
      <c r="AW185" s="134" t="str">
        <f>+IF(AV185="","",VLOOKUP(AV185,Parámetros!$B$100:$C$116,2,0))</f>
        <v/>
      </c>
      <c r="BE185" s="56" t="s">
        <v>378</v>
      </c>
      <c r="BF185" s="56" t="s">
        <v>379</v>
      </c>
      <c r="BG185" s="213"/>
      <c r="BH185" s="134" t="str">
        <f>+IF(BG185="","",VLOOKUP(BG185,Parámetros!$B$100:$C$116,2,0))</f>
        <v/>
      </c>
      <c r="BP185" s="56" t="s">
        <v>378</v>
      </c>
      <c r="BQ185" s="56" t="s">
        <v>379</v>
      </c>
      <c r="BR185" s="213"/>
      <c r="BS185" s="134" t="str">
        <f>+IF(BR185="","",VLOOKUP(BR185,Parámetros!$B$100:$C$116,2,0))</f>
        <v/>
      </c>
      <c r="CA185" s="56" t="s">
        <v>378</v>
      </c>
      <c r="CB185" s="56" t="s">
        <v>379</v>
      </c>
      <c r="CC185" s="213"/>
      <c r="CD185" s="134" t="str">
        <f>+IF(CC185="","",VLOOKUP(CC185,Parámetros!$B$100:$C$116,2,0))</f>
        <v/>
      </c>
      <c r="CL185" s="56" t="s">
        <v>378</v>
      </c>
      <c r="CM185" s="56" t="s">
        <v>379</v>
      </c>
      <c r="CN185" s="213"/>
      <c r="CO185" s="134" t="str">
        <f>+IF(CN185="","",VLOOKUP(CN185,Parámetros!$B$100:$C$116,2,0))</f>
        <v/>
      </c>
      <c r="CW185" s="56" t="s">
        <v>378</v>
      </c>
      <c r="CX185" s="56" t="s">
        <v>379</v>
      </c>
      <c r="CY185" s="213"/>
      <c r="CZ185" s="134" t="str">
        <f>+IF(CY185="","",VLOOKUP(CY185,Parámetros!$B$100:$C$116,2,0))</f>
        <v/>
      </c>
      <c r="DH185" s="56" t="s">
        <v>378</v>
      </c>
      <c r="DI185" s="56" t="s">
        <v>379</v>
      </c>
      <c r="DJ185" s="213"/>
      <c r="DK185" s="134" t="str">
        <f>+IF(DJ185="","",VLOOKUP(DJ185,Parámetros!$B$100:$C$116,2,0))</f>
        <v/>
      </c>
      <c r="DS185" s="56" t="s">
        <v>378</v>
      </c>
      <c r="DT185" s="56" t="s">
        <v>379</v>
      </c>
      <c r="DU185" s="213"/>
      <c r="DV185" s="134" t="str">
        <f>+IF(DU185="","",VLOOKUP(DU185,Parámetros!$B$100:$C$116,2,0))</f>
        <v/>
      </c>
      <c r="ED185" s="56" t="s">
        <v>378</v>
      </c>
      <c r="EE185" s="56" t="s">
        <v>379</v>
      </c>
      <c r="EF185" s="213"/>
      <c r="EG185" s="134" t="str">
        <f>+IF(EF185="","",VLOOKUP(EF185,Parámetros!$B$100:$C$116,2,0))</f>
        <v/>
      </c>
      <c r="EO185" s="56" t="s">
        <v>378</v>
      </c>
      <c r="EP185" s="56" t="s">
        <v>379</v>
      </c>
      <c r="EQ185" s="213"/>
      <c r="ER185" s="134" t="str">
        <f>+IF(EQ185="","",VLOOKUP(EQ185,Parámetros!$B$100:$C$116,2,0))</f>
        <v/>
      </c>
      <c r="EZ185" s="56" t="s">
        <v>378</v>
      </c>
      <c r="FA185" s="56" t="s">
        <v>379</v>
      </c>
      <c r="FB185" s="213"/>
      <c r="FC185" s="134" t="str">
        <f>+IF(FB185="","",VLOOKUP(FB185,Parámetros!$B$100:$C$116,2,0))</f>
        <v/>
      </c>
      <c r="FK185" s="56" t="s">
        <v>378</v>
      </c>
      <c r="FL185" s="56" t="s">
        <v>379</v>
      </c>
      <c r="FM185" s="213"/>
      <c r="FN185" s="134" t="str">
        <f>+IF(FM185="","",VLOOKUP(FM185,Parámetros!$B$100:$C$116,2,0))</f>
        <v/>
      </c>
      <c r="FV185" s="56" t="s">
        <v>378</v>
      </c>
      <c r="FW185" s="56" t="s">
        <v>379</v>
      </c>
      <c r="FX185" s="213"/>
      <c r="FY185" s="134" t="str">
        <f>+IF(FX185="","",VLOOKUP(FX185,Parámetros!$B$100:$C$116,2,0))</f>
        <v/>
      </c>
      <c r="GG185" s="56" t="s">
        <v>378</v>
      </c>
      <c r="GH185" s="56" t="s">
        <v>379</v>
      </c>
      <c r="GI185" s="213"/>
      <c r="GJ185" s="134" t="str">
        <f>+IF(GI185="","",VLOOKUP(GI185,Parámetros!$B$100:$C$116,2,0))</f>
        <v/>
      </c>
      <c r="GR185" s="56" t="s">
        <v>378</v>
      </c>
      <c r="GS185" s="56" t="s">
        <v>379</v>
      </c>
      <c r="GT185" s="213"/>
      <c r="GU185" s="134" t="str">
        <f>+IF(GT185="","",VLOOKUP(GT185,Parámetros!$B$100:$C$116,2,0))</f>
        <v/>
      </c>
      <c r="HC185" s="56" t="s">
        <v>378</v>
      </c>
      <c r="HD185" s="56" t="s">
        <v>379</v>
      </c>
      <c r="HE185" s="213"/>
      <c r="HF185" s="134" t="str">
        <f>+IF(HE185="","",VLOOKUP(HE185,Parámetros!$B$100:$C$116,2,0))</f>
        <v/>
      </c>
    </row>
    <row r="186" spans="2:214" ht="45" x14ac:dyDescent="0.25">
      <c r="B186" s="56" t="s">
        <v>381</v>
      </c>
      <c r="C186" s="56" t="s">
        <v>382</v>
      </c>
      <c r="D186" s="213"/>
      <c r="E186" s="134" t="str">
        <f>+IF(D186="","",VLOOKUP(D186,Parámetros!$B$100:$C$116,2,0))</f>
        <v/>
      </c>
      <c r="M186" s="56" t="s">
        <v>381</v>
      </c>
      <c r="N186" s="56" t="s">
        <v>382</v>
      </c>
      <c r="O186" s="213"/>
      <c r="P186" s="134" t="str">
        <f>+IF(O186="","",VLOOKUP(O186,Parámetros!$B$100:$C$116,2,0))</f>
        <v/>
      </c>
      <c r="X186" s="56" t="s">
        <v>381</v>
      </c>
      <c r="Y186" s="56" t="s">
        <v>382</v>
      </c>
      <c r="Z186" s="213"/>
      <c r="AA186" s="134" t="str">
        <f>+IF(Z186="","",VLOOKUP(Z186,Parámetros!$B$100:$C$116,2,0))</f>
        <v/>
      </c>
      <c r="AI186" s="56" t="s">
        <v>381</v>
      </c>
      <c r="AJ186" s="56" t="s">
        <v>382</v>
      </c>
      <c r="AK186" s="213"/>
      <c r="AL186" s="134" t="str">
        <f>+IF(AK186="","",VLOOKUP(AK186,Parámetros!$B$100:$C$116,2,0))</f>
        <v/>
      </c>
      <c r="AT186" s="56" t="s">
        <v>381</v>
      </c>
      <c r="AU186" s="56" t="s">
        <v>382</v>
      </c>
      <c r="AV186" s="213"/>
      <c r="AW186" s="134" t="str">
        <f>+IF(AV186="","",VLOOKUP(AV186,Parámetros!$B$100:$C$116,2,0))</f>
        <v/>
      </c>
      <c r="BE186" s="56" t="s">
        <v>381</v>
      </c>
      <c r="BF186" s="56" t="s">
        <v>382</v>
      </c>
      <c r="BG186" s="213"/>
      <c r="BH186" s="134" t="str">
        <f>+IF(BG186="","",VLOOKUP(BG186,Parámetros!$B$100:$C$116,2,0))</f>
        <v/>
      </c>
      <c r="BP186" s="56" t="s">
        <v>381</v>
      </c>
      <c r="BQ186" s="56" t="s">
        <v>382</v>
      </c>
      <c r="BR186" s="213"/>
      <c r="BS186" s="134" t="str">
        <f>+IF(BR186="","",VLOOKUP(BR186,Parámetros!$B$100:$C$116,2,0))</f>
        <v/>
      </c>
      <c r="CA186" s="56" t="s">
        <v>381</v>
      </c>
      <c r="CB186" s="56" t="s">
        <v>382</v>
      </c>
      <c r="CC186" s="213"/>
      <c r="CD186" s="134" t="str">
        <f>+IF(CC186="","",VLOOKUP(CC186,Parámetros!$B$100:$C$116,2,0))</f>
        <v/>
      </c>
      <c r="CL186" s="56" t="s">
        <v>381</v>
      </c>
      <c r="CM186" s="56" t="s">
        <v>382</v>
      </c>
      <c r="CN186" s="213"/>
      <c r="CO186" s="134" t="str">
        <f>+IF(CN186="","",VLOOKUP(CN186,Parámetros!$B$100:$C$116,2,0))</f>
        <v/>
      </c>
      <c r="CW186" s="56" t="s">
        <v>381</v>
      </c>
      <c r="CX186" s="56" t="s">
        <v>382</v>
      </c>
      <c r="CY186" s="213"/>
      <c r="CZ186" s="134" t="str">
        <f>+IF(CY186="","",VLOOKUP(CY186,Parámetros!$B$100:$C$116,2,0))</f>
        <v/>
      </c>
      <c r="DH186" s="56" t="s">
        <v>381</v>
      </c>
      <c r="DI186" s="56" t="s">
        <v>382</v>
      </c>
      <c r="DJ186" s="213"/>
      <c r="DK186" s="134" t="str">
        <f>+IF(DJ186="","",VLOOKUP(DJ186,Parámetros!$B$100:$C$116,2,0))</f>
        <v/>
      </c>
      <c r="DS186" s="56" t="s">
        <v>381</v>
      </c>
      <c r="DT186" s="56" t="s">
        <v>382</v>
      </c>
      <c r="DU186" s="213"/>
      <c r="DV186" s="134" t="str">
        <f>+IF(DU186="","",VLOOKUP(DU186,Parámetros!$B$100:$C$116,2,0))</f>
        <v/>
      </c>
      <c r="ED186" s="56" t="s">
        <v>381</v>
      </c>
      <c r="EE186" s="56" t="s">
        <v>382</v>
      </c>
      <c r="EF186" s="213"/>
      <c r="EG186" s="134" t="str">
        <f>+IF(EF186="","",VLOOKUP(EF186,Parámetros!$B$100:$C$116,2,0))</f>
        <v/>
      </c>
      <c r="EO186" s="56" t="s">
        <v>381</v>
      </c>
      <c r="EP186" s="56" t="s">
        <v>382</v>
      </c>
      <c r="EQ186" s="213"/>
      <c r="ER186" s="134" t="str">
        <f>+IF(EQ186="","",VLOOKUP(EQ186,Parámetros!$B$100:$C$116,2,0))</f>
        <v/>
      </c>
      <c r="EZ186" s="56" t="s">
        <v>381</v>
      </c>
      <c r="FA186" s="56" t="s">
        <v>382</v>
      </c>
      <c r="FB186" s="213"/>
      <c r="FC186" s="134" t="str">
        <f>+IF(FB186="","",VLOOKUP(FB186,Parámetros!$B$100:$C$116,2,0))</f>
        <v/>
      </c>
      <c r="FK186" s="56" t="s">
        <v>381</v>
      </c>
      <c r="FL186" s="56" t="s">
        <v>382</v>
      </c>
      <c r="FM186" s="213"/>
      <c r="FN186" s="134" t="str">
        <f>+IF(FM186="","",VLOOKUP(FM186,Parámetros!$B$100:$C$116,2,0))</f>
        <v/>
      </c>
      <c r="FV186" s="56" t="s">
        <v>381</v>
      </c>
      <c r="FW186" s="56" t="s">
        <v>382</v>
      </c>
      <c r="FX186" s="213"/>
      <c r="FY186" s="134" t="str">
        <f>+IF(FX186="","",VLOOKUP(FX186,Parámetros!$B$100:$C$116,2,0))</f>
        <v/>
      </c>
      <c r="GG186" s="56" t="s">
        <v>381</v>
      </c>
      <c r="GH186" s="56" t="s">
        <v>382</v>
      </c>
      <c r="GI186" s="213"/>
      <c r="GJ186" s="134" t="str">
        <f>+IF(GI186="","",VLOOKUP(GI186,Parámetros!$B$100:$C$116,2,0))</f>
        <v/>
      </c>
      <c r="GR186" s="56" t="s">
        <v>381</v>
      </c>
      <c r="GS186" s="56" t="s">
        <v>382</v>
      </c>
      <c r="GT186" s="213"/>
      <c r="GU186" s="134" t="str">
        <f>+IF(GT186="","",VLOOKUP(GT186,Parámetros!$B$100:$C$116,2,0))</f>
        <v/>
      </c>
      <c r="HC186" s="56" t="s">
        <v>381</v>
      </c>
      <c r="HD186" s="56" t="s">
        <v>382</v>
      </c>
      <c r="HE186" s="213"/>
      <c r="HF186" s="134" t="str">
        <f>+IF(HE186="","",VLOOKUP(HE186,Parámetros!$B$100:$C$116,2,0))</f>
        <v/>
      </c>
    </row>
    <row r="187" spans="2:214" ht="30" x14ac:dyDescent="0.25">
      <c r="B187" s="56" t="s">
        <v>384</v>
      </c>
      <c r="C187" s="56" t="s">
        <v>385</v>
      </c>
      <c r="D187" s="213"/>
      <c r="E187" s="134" t="str">
        <f>+IF(D187="","",VLOOKUP(D187,Parámetros!$B$100:$C$116,2,0))</f>
        <v/>
      </c>
      <c r="M187" s="56" t="s">
        <v>384</v>
      </c>
      <c r="N187" s="56" t="s">
        <v>385</v>
      </c>
      <c r="O187" s="213"/>
      <c r="P187" s="134" t="str">
        <f>+IF(O187="","",VLOOKUP(O187,Parámetros!$B$100:$C$116,2,0))</f>
        <v/>
      </c>
      <c r="X187" s="56" t="s">
        <v>384</v>
      </c>
      <c r="Y187" s="56" t="s">
        <v>385</v>
      </c>
      <c r="Z187" s="213"/>
      <c r="AA187" s="134" t="str">
        <f>+IF(Z187="","",VLOOKUP(Z187,Parámetros!$B$100:$C$116,2,0))</f>
        <v/>
      </c>
      <c r="AI187" s="56" t="s">
        <v>384</v>
      </c>
      <c r="AJ187" s="56" t="s">
        <v>385</v>
      </c>
      <c r="AK187" s="213"/>
      <c r="AL187" s="134" t="str">
        <f>+IF(AK187="","",VLOOKUP(AK187,Parámetros!$B$100:$C$116,2,0))</f>
        <v/>
      </c>
      <c r="AT187" s="56" t="s">
        <v>384</v>
      </c>
      <c r="AU187" s="56" t="s">
        <v>385</v>
      </c>
      <c r="AV187" s="213"/>
      <c r="AW187" s="134" t="str">
        <f>+IF(AV187="","",VLOOKUP(AV187,Parámetros!$B$100:$C$116,2,0))</f>
        <v/>
      </c>
      <c r="BE187" s="56" t="s">
        <v>384</v>
      </c>
      <c r="BF187" s="56" t="s">
        <v>385</v>
      </c>
      <c r="BG187" s="213"/>
      <c r="BH187" s="134" t="str">
        <f>+IF(BG187="","",VLOOKUP(BG187,Parámetros!$B$100:$C$116,2,0))</f>
        <v/>
      </c>
      <c r="BP187" s="56" t="s">
        <v>384</v>
      </c>
      <c r="BQ187" s="56" t="s">
        <v>385</v>
      </c>
      <c r="BR187" s="213"/>
      <c r="BS187" s="134" t="str">
        <f>+IF(BR187="","",VLOOKUP(BR187,Parámetros!$B$100:$C$116,2,0))</f>
        <v/>
      </c>
      <c r="CA187" s="56" t="s">
        <v>384</v>
      </c>
      <c r="CB187" s="56" t="s">
        <v>385</v>
      </c>
      <c r="CC187" s="213"/>
      <c r="CD187" s="134" t="str">
        <f>+IF(CC187="","",VLOOKUP(CC187,Parámetros!$B$100:$C$116,2,0))</f>
        <v/>
      </c>
      <c r="CL187" s="56" t="s">
        <v>384</v>
      </c>
      <c r="CM187" s="56" t="s">
        <v>385</v>
      </c>
      <c r="CN187" s="213"/>
      <c r="CO187" s="134" t="str">
        <f>+IF(CN187="","",VLOOKUP(CN187,Parámetros!$B$100:$C$116,2,0))</f>
        <v/>
      </c>
      <c r="CW187" s="56" t="s">
        <v>384</v>
      </c>
      <c r="CX187" s="56" t="s">
        <v>385</v>
      </c>
      <c r="CY187" s="213"/>
      <c r="CZ187" s="134" t="str">
        <f>+IF(CY187="","",VLOOKUP(CY187,Parámetros!$B$100:$C$116,2,0))</f>
        <v/>
      </c>
      <c r="DH187" s="56" t="s">
        <v>384</v>
      </c>
      <c r="DI187" s="56" t="s">
        <v>385</v>
      </c>
      <c r="DJ187" s="213"/>
      <c r="DK187" s="134" t="str">
        <f>+IF(DJ187="","",VLOOKUP(DJ187,Parámetros!$B$100:$C$116,2,0))</f>
        <v/>
      </c>
      <c r="DS187" s="56" t="s">
        <v>384</v>
      </c>
      <c r="DT187" s="56" t="s">
        <v>385</v>
      </c>
      <c r="DU187" s="213"/>
      <c r="DV187" s="134" t="str">
        <f>+IF(DU187="","",VLOOKUP(DU187,Parámetros!$B$100:$C$116,2,0))</f>
        <v/>
      </c>
      <c r="ED187" s="56" t="s">
        <v>384</v>
      </c>
      <c r="EE187" s="56" t="s">
        <v>385</v>
      </c>
      <c r="EF187" s="213"/>
      <c r="EG187" s="134" t="str">
        <f>+IF(EF187="","",VLOOKUP(EF187,Parámetros!$B$100:$C$116,2,0))</f>
        <v/>
      </c>
      <c r="EO187" s="56" t="s">
        <v>384</v>
      </c>
      <c r="EP187" s="56" t="s">
        <v>385</v>
      </c>
      <c r="EQ187" s="213"/>
      <c r="ER187" s="134" t="str">
        <f>+IF(EQ187="","",VLOOKUP(EQ187,Parámetros!$B$100:$C$116,2,0))</f>
        <v/>
      </c>
      <c r="EZ187" s="56" t="s">
        <v>384</v>
      </c>
      <c r="FA187" s="56" t="s">
        <v>385</v>
      </c>
      <c r="FB187" s="213"/>
      <c r="FC187" s="134" t="str">
        <f>+IF(FB187="","",VLOOKUP(FB187,Parámetros!$B$100:$C$116,2,0))</f>
        <v/>
      </c>
      <c r="FK187" s="56" t="s">
        <v>384</v>
      </c>
      <c r="FL187" s="56" t="s">
        <v>385</v>
      </c>
      <c r="FM187" s="213"/>
      <c r="FN187" s="134" t="str">
        <f>+IF(FM187="","",VLOOKUP(FM187,Parámetros!$B$100:$C$116,2,0))</f>
        <v/>
      </c>
      <c r="FV187" s="56" t="s">
        <v>384</v>
      </c>
      <c r="FW187" s="56" t="s">
        <v>385</v>
      </c>
      <c r="FX187" s="213"/>
      <c r="FY187" s="134" t="str">
        <f>+IF(FX187="","",VLOOKUP(FX187,Parámetros!$B$100:$C$116,2,0))</f>
        <v/>
      </c>
      <c r="GG187" s="56" t="s">
        <v>384</v>
      </c>
      <c r="GH187" s="56" t="s">
        <v>385</v>
      </c>
      <c r="GI187" s="213"/>
      <c r="GJ187" s="134" t="str">
        <f>+IF(GI187="","",VLOOKUP(GI187,Parámetros!$B$100:$C$116,2,0))</f>
        <v/>
      </c>
      <c r="GR187" s="56" t="s">
        <v>384</v>
      </c>
      <c r="GS187" s="56" t="s">
        <v>385</v>
      </c>
      <c r="GT187" s="213"/>
      <c r="GU187" s="134" t="str">
        <f>+IF(GT187="","",VLOOKUP(GT187,Parámetros!$B$100:$C$116,2,0))</f>
        <v/>
      </c>
      <c r="HC187" s="56" t="s">
        <v>384</v>
      </c>
      <c r="HD187" s="56" t="s">
        <v>385</v>
      </c>
      <c r="HE187" s="213"/>
      <c r="HF187" s="134" t="str">
        <f>+IF(HE187="","",VLOOKUP(HE187,Parámetros!$B$100:$C$116,2,0))</f>
        <v/>
      </c>
    </row>
    <row r="188" spans="2:214" ht="45" x14ac:dyDescent="0.25">
      <c r="B188" s="56" t="s">
        <v>387</v>
      </c>
      <c r="C188" s="56" t="s">
        <v>388</v>
      </c>
      <c r="D188" s="213"/>
      <c r="E188" s="134" t="str">
        <f>+IF(D188="","",VLOOKUP(D188,Parámetros!$B$100:$C$116,2,0))</f>
        <v/>
      </c>
      <c r="M188" s="56" t="s">
        <v>387</v>
      </c>
      <c r="N188" s="56" t="s">
        <v>388</v>
      </c>
      <c r="O188" s="213"/>
      <c r="P188" s="134" t="str">
        <f>+IF(O188="","",VLOOKUP(O188,Parámetros!$B$100:$C$116,2,0))</f>
        <v/>
      </c>
      <c r="X188" s="56" t="s">
        <v>387</v>
      </c>
      <c r="Y188" s="56" t="s">
        <v>388</v>
      </c>
      <c r="Z188" s="213"/>
      <c r="AA188" s="134" t="str">
        <f>+IF(Z188="","",VLOOKUP(Z188,Parámetros!$B$100:$C$116,2,0))</f>
        <v/>
      </c>
      <c r="AI188" s="56" t="s">
        <v>387</v>
      </c>
      <c r="AJ188" s="56" t="s">
        <v>388</v>
      </c>
      <c r="AK188" s="213"/>
      <c r="AL188" s="134" t="str">
        <f>+IF(AK188="","",VLOOKUP(AK188,Parámetros!$B$100:$C$116,2,0))</f>
        <v/>
      </c>
      <c r="AT188" s="56" t="s">
        <v>387</v>
      </c>
      <c r="AU188" s="56" t="s">
        <v>388</v>
      </c>
      <c r="AV188" s="213"/>
      <c r="AW188" s="134" t="str">
        <f>+IF(AV188="","",VLOOKUP(AV188,Parámetros!$B$100:$C$116,2,0))</f>
        <v/>
      </c>
      <c r="BE188" s="56" t="s">
        <v>387</v>
      </c>
      <c r="BF188" s="56" t="s">
        <v>388</v>
      </c>
      <c r="BG188" s="213"/>
      <c r="BH188" s="134" t="str">
        <f>+IF(BG188="","",VLOOKUP(BG188,Parámetros!$B$100:$C$116,2,0))</f>
        <v/>
      </c>
      <c r="BP188" s="56" t="s">
        <v>387</v>
      </c>
      <c r="BQ188" s="56" t="s">
        <v>388</v>
      </c>
      <c r="BR188" s="213"/>
      <c r="BS188" s="134" t="str">
        <f>+IF(BR188="","",VLOOKUP(BR188,Parámetros!$B$100:$C$116,2,0))</f>
        <v/>
      </c>
      <c r="CA188" s="56" t="s">
        <v>387</v>
      </c>
      <c r="CB188" s="56" t="s">
        <v>388</v>
      </c>
      <c r="CC188" s="213"/>
      <c r="CD188" s="134" t="str">
        <f>+IF(CC188="","",VLOOKUP(CC188,Parámetros!$B$100:$C$116,2,0))</f>
        <v/>
      </c>
      <c r="CL188" s="56" t="s">
        <v>387</v>
      </c>
      <c r="CM188" s="56" t="s">
        <v>388</v>
      </c>
      <c r="CN188" s="213"/>
      <c r="CO188" s="134" t="str">
        <f>+IF(CN188="","",VLOOKUP(CN188,Parámetros!$B$100:$C$116,2,0))</f>
        <v/>
      </c>
      <c r="CW188" s="56" t="s">
        <v>387</v>
      </c>
      <c r="CX188" s="56" t="s">
        <v>388</v>
      </c>
      <c r="CY188" s="213"/>
      <c r="CZ188" s="134" t="str">
        <f>+IF(CY188="","",VLOOKUP(CY188,Parámetros!$B$100:$C$116,2,0))</f>
        <v/>
      </c>
      <c r="DH188" s="56" t="s">
        <v>387</v>
      </c>
      <c r="DI188" s="56" t="s">
        <v>388</v>
      </c>
      <c r="DJ188" s="213"/>
      <c r="DK188" s="134" t="str">
        <f>+IF(DJ188="","",VLOOKUP(DJ188,Parámetros!$B$100:$C$116,2,0))</f>
        <v/>
      </c>
      <c r="DS188" s="56" t="s">
        <v>387</v>
      </c>
      <c r="DT188" s="56" t="s">
        <v>388</v>
      </c>
      <c r="DU188" s="213"/>
      <c r="DV188" s="134" t="str">
        <f>+IF(DU188="","",VLOOKUP(DU188,Parámetros!$B$100:$C$116,2,0))</f>
        <v/>
      </c>
      <c r="ED188" s="56" t="s">
        <v>387</v>
      </c>
      <c r="EE188" s="56" t="s">
        <v>388</v>
      </c>
      <c r="EF188" s="213"/>
      <c r="EG188" s="134" t="str">
        <f>+IF(EF188="","",VLOOKUP(EF188,Parámetros!$B$100:$C$116,2,0))</f>
        <v/>
      </c>
      <c r="EO188" s="56" t="s">
        <v>387</v>
      </c>
      <c r="EP188" s="56" t="s">
        <v>388</v>
      </c>
      <c r="EQ188" s="213"/>
      <c r="ER188" s="134" t="str">
        <f>+IF(EQ188="","",VLOOKUP(EQ188,Parámetros!$B$100:$C$116,2,0))</f>
        <v/>
      </c>
      <c r="EZ188" s="56" t="s">
        <v>387</v>
      </c>
      <c r="FA188" s="56" t="s">
        <v>388</v>
      </c>
      <c r="FB188" s="213"/>
      <c r="FC188" s="134" t="str">
        <f>+IF(FB188="","",VLOOKUP(FB188,Parámetros!$B$100:$C$116,2,0))</f>
        <v/>
      </c>
      <c r="FK188" s="56" t="s">
        <v>387</v>
      </c>
      <c r="FL188" s="56" t="s">
        <v>388</v>
      </c>
      <c r="FM188" s="213"/>
      <c r="FN188" s="134" t="str">
        <f>+IF(FM188="","",VLOOKUP(FM188,Parámetros!$B$100:$C$116,2,0))</f>
        <v/>
      </c>
      <c r="FV188" s="56" t="s">
        <v>387</v>
      </c>
      <c r="FW188" s="56" t="s">
        <v>388</v>
      </c>
      <c r="FX188" s="213"/>
      <c r="FY188" s="134" t="str">
        <f>+IF(FX188="","",VLOOKUP(FX188,Parámetros!$B$100:$C$116,2,0))</f>
        <v/>
      </c>
      <c r="GG188" s="56" t="s">
        <v>387</v>
      </c>
      <c r="GH188" s="56" t="s">
        <v>388</v>
      </c>
      <c r="GI188" s="213"/>
      <c r="GJ188" s="134" t="str">
        <f>+IF(GI188="","",VLOOKUP(GI188,Parámetros!$B$100:$C$116,2,0))</f>
        <v/>
      </c>
      <c r="GR188" s="56" t="s">
        <v>387</v>
      </c>
      <c r="GS188" s="56" t="s">
        <v>388</v>
      </c>
      <c r="GT188" s="213"/>
      <c r="GU188" s="134" t="str">
        <f>+IF(GT188="","",VLOOKUP(GT188,Parámetros!$B$100:$C$116,2,0))</f>
        <v/>
      </c>
      <c r="HC188" s="56" t="s">
        <v>387</v>
      </c>
      <c r="HD188" s="56" t="s">
        <v>388</v>
      </c>
      <c r="HE188" s="213"/>
      <c r="HF188" s="134" t="str">
        <f>+IF(HE188="","",VLOOKUP(HE188,Parámetros!$B$100:$C$116,2,0))</f>
        <v/>
      </c>
    </row>
    <row r="189" spans="2:214" ht="30.75" thickBot="1" x14ac:dyDescent="0.3">
      <c r="B189" s="57" t="s">
        <v>390</v>
      </c>
      <c r="C189" s="14" t="s">
        <v>391</v>
      </c>
      <c r="D189" s="123"/>
      <c r="E189" s="135" t="str">
        <f>+IF(D189="","",VLOOKUP(D189,Parámetros!$B$100:$C$116,2,0))</f>
        <v/>
      </c>
      <c r="M189" s="57" t="s">
        <v>390</v>
      </c>
      <c r="N189" s="14" t="s">
        <v>391</v>
      </c>
      <c r="O189" s="123"/>
      <c r="P189" s="135" t="str">
        <f>+IF(O189="","",VLOOKUP(O189,Parámetros!$B$100:$C$116,2,0))</f>
        <v/>
      </c>
      <c r="X189" s="57" t="s">
        <v>390</v>
      </c>
      <c r="Y189" s="14" t="s">
        <v>391</v>
      </c>
      <c r="Z189" s="123"/>
      <c r="AA189" s="135" t="str">
        <f>+IF(Z189="","",VLOOKUP(Z189,Parámetros!$B$100:$C$116,2,0))</f>
        <v/>
      </c>
      <c r="AI189" s="57" t="s">
        <v>390</v>
      </c>
      <c r="AJ189" s="14" t="s">
        <v>391</v>
      </c>
      <c r="AK189" s="123"/>
      <c r="AL189" s="135" t="str">
        <f>+IF(AK189="","",VLOOKUP(AK189,Parámetros!$B$100:$C$116,2,0))</f>
        <v/>
      </c>
      <c r="AT189" s="57" t="s">
        <v>390</v>
      </c>
      <c r="AU189" s="14" t="s">
        <v>391</v>
      </c>
      <c r="AV189" s="123"/>
      <c r="AW189" s="135" t="str">
        <f>+IF(AV189="","",VLOOKUP(AV189,Parámetros!$B$100:$C$116,2,0))</f>
        <v/>
      </c>
      <c r="BE189" s="57" t="s">
        <v>390</v>
      </c>
      <c r="BF189" s="14" t="s">
        <v>391</v>
      </c>
      <c r="BG189" s="123"/>
      <c r="BH189" s="135" t="str">
        <f>+IF(BG189="","",VLOOKUP(BG189,Parámetros!$B$100:$C$116,2,0))</f>
        <v/>
      </c>
      <c r="BP189" s="57" t="s">
        <v>390</v>
      </c>
      <c r="BQ189" s="14" t="s">
        <v>391</v>
      </c>
      <c r="BR189" s="123"/>
      <c r="BS189" s="135" t="str">
        <f>+IF(BR189="","",VLOOKUP(BR189,Parámetros!$B$100:$C$116,2,0))</f>
        <v/>
      </c>
      <c r="CA189" s="57" t="s">
        <v>390</v>
      </c>
      <c r="CB189" s="14" t="s">
        <v>391</v>
      </c>
      <c r="CC189" s="123"/>
      <c r="CD189" s="135" t="str">
        <f>+IF(CC189="","",VLOOKUP(CC189,Parámetros!$B$100:$C$116,2,0))</f>
        <v/>
      </c>
      <c r="CL189" s="57" t="s">
        <v>390</v>
      </c>
      <c r="CM189" s="14" t="s">
        <v>391</v>
      </c>
      <c r="CN189" s="123"/>
      <c r="CO189" s="135" t="str">
        <f>+IF(CN189="","",VLOOKUP(CN189,Parámetros!$B$100:$C$116,2,0))</f>
        <v/>
      </c>
      <c r="CW189" s="57" t="s">
        <v>390</v>
      </c>
      <c r="CX189" s="14" t="s">
        <v>391</v>
      </c>
      <c r="CY189" s="123"/>
      <c r="CZ189" s="135" t="str">
        <f>+IF(CY189="","",VLOOKUP(CY189,Parámetros!$B$100:$C$116,2,0))</f>
        <v/>
      </c>
      <c r="DH189" s="57" t="s">
        <v>390</v>
      </c>
      <c r="DI189" s="14" t="s">
        <v>391</v>
      </c>
      <c r="DJ189" s="123"/>
      <c r="DK189" s="135" t="str">
        <f>+IF(DJ189="","",VLOOKUP(DJ189,Parámetros!$B$100:$C$116,2,0))</f>
        <v/>
      </c>
      <c r="DS189" s="57" t="s">
        <v>390</v>
      </c>
      <c r="DT189" s="14" t="s">
        <v>391</v>
      </c>
      <c r="DU189" s="123"/>
      <c r="DV189" s="135" t="str">
        <f>+IF(DU189="","",VLOOKUP(DU189,Parámetros!$B$100:$C$116,2,0))</f>
        <v/>
      </c>
      <c r="ED189" s="57" t="s">
        <v>390</v>
      </c>
      <c r="EE189" s="14" t="s">
        <v>391</v>
      </c>
      <c r="EF189" s="123"/>
      <c r="EG189" s="135" t="str">
        <f>+IF(EF189="","",VLOOKUP(EF189,Parámetros!$B$100:$C$116,2,0))</f>
        <v/>
      </c>
      <c r="EO189" s="57" t="s">
        <v>390</v>
      </c>
      <c r="EP189" s="14" t="s">
        <v>391</v>
      </c>
      <c r="EQ189" s="123"/>
      <c r="ER189" s="135" t="str">
        <f>+IF(EQ189="","",VLOOKUP(EQ189,Parámetros!$B$100:$C$116,2,0))</f>
        <v/>
      </c>
      <c r="EZ189" s="57" t="s">
        <v>390</v>
      </c>
      <c r="FA189" s="14" t="s">
        <v>391</v>
      </c>
      <c r="FB189" s="123"/>
      <c r="FC189" s="135" t="str">
        <f>+IF(FB189="","",VLOOKUP(FB189,Parámetros!$B$100:$C$116,2,0))</f>
        <v/>
      </c>
      <c r="FK189" s="57" t="s">
        <v>390</v>
      </c>
      <c r="FL189" s="14" t="s">
        <v>391</v>
      </c>
      <c r="FM189" s="123"/>
      <c r="FN189" s="135" t="str">
        <f>+IF(FM189="","",VLOOKUP(FM189,Parámetros!$B$100:$C$116,2,0))</f>
        <v/>
      </c>
      <c r="FV189" s="57" t="s">
        <v>390</v>
      </c>
      <c r="FW189" s="14" t="s">
        <v>391</v>
      </c>
      <c r="FX189" s="123"/>
      <c r="FY189" s="135" t="str">
        <f>+IF(FX189="","",VLOOKUP(FX189,Parámetros!$B$100:$C$116,2,0))</f>
        <v/>
      </c>
      <c r="GG189" s="57" t="s">
        <v>390</v>
      </c>
      <c r="GH189" s="14" t="s">
        <v>391</v>
      </c>
      <c r="GI189" s="123"/>
      <c r="GJ189" s="135" t="str">
        <f>+IF(GI189="","",VLOOKUP(GI189,Parámetros!$B$100:$C$116,2,0))</f>
        <v/>
      </c>
      <c r="GR189" s="57" t="s">
        <v>390</v>
      </c>
      <c r="GS189" s="14" t="s">
        <v>391</v>
      </c>
      <c r="GT189" s="123"/>
      <c r="GU189" s="135" t="str">
        <f>+IF(GT189="","",VLOOKUP(GT189,Parámetros!$B$100:$C$116,2,0))</f>
        <v/>
      </c>
      <c r="HC189" s="57" t="s">
        <v>390</v>
      </c>
      <c r="HD189" s="14" t="s">
        <v>391</v>
      </c>
      <c r="HE189" s="123"/>
      <c r="HF189" s="135" t="str">
        <f>+IF(HE189="","",VLOOKUP(HE189,Parámetros!$B$100:$C$116,2,0))</f>
        <v/>
      </c>
    </row>
    <row r="190" spans="2:214" ht="15.75" thickBot="1" x14ac:dyDescent="0.3">
      <c r="B190" s="124" t="s">
        <v>393</v>
      </c>
      <c r="C190" s="125"/>
      <c r="D190" s="136">
        <f>+SUM(E183:E189)</f>
        <v>0</v>
      </c>
      <c r="E190" s="137"/>
      <c r="M190" s="124" t="s">
        <v>393</v>
      </c>
      <c r="N190" s="125"/>
      <c r="O190" s="136">
        <f>+SUM(P183:P189)</f>
        <v>0</v>
      </c>
      <c r="P190" s="137"/>
      <c r="X190" s="124" t="s">
        <v>393</v>
      </c>
      <c r="Y190" s="125"/>
      <c r="Z190" s="136">
        <f>+SUM(AA183:AA189)</f>
        <v>0</v>
      </c>
      <c r="AA190" s="137"/>
      <c r="AI190" s="124" t="s">
        <v>393</v>
      </c>
      <c r="AJ190" s="125"/>
      <c r="AK190" s="136">
        <f>+SUM(AL183:AL189)</f>
        <v>0</v>
      </c>
      <c r="AL190" s="137"/>
      <c r="AT190" s="124" t="s">
        <v>393</v>
      </c>
      <c r="AU190" s="125"/>
      <c r="AV190" s="136">
        <f>+SUM(AW183:AW189)</f>
        <v>0</v>
      </c>
      <c r="AW190" s="137"/>
      <c r="BE190" s="124" t="s">
        <v>393</v>
      </c>
      <c r="BF190" s="125"/>
      <c r="BG190" s="136">
        <f>+SUM(BH183:BH189)</f>
        <v>0</v>
      </c>
      <c r="BH190" s="137"/>
      <c r="BP190" s="124" t="s">
        <v>393</v>
      </c>
      <c r="BQ190" s="125"/>
      <c r="BR190" s="136">
        <f>+SUM(BS183:BS189)</f>
        <v>0</v>
      </c>
      <c r="BS190" s="137"/>
      <c r="CA190" s="124" t="s">
        <v>393</v>
      </c>
      <c r="CB190" s="125"/>
      <c r="CC190" s="136">
        <f>+SUM(CD183:CD189)</f>
        <v>0</v>
      </c>
      <c r="CD190" s="137"/>
      <c r="CL190" s="124" t="s">
        <v>393</v>
      </c>
      <c r="CM190" s="125"/>
      <c r="CN190" s="136">
        <f>+SUM(CO183:CO189)</f>
        <v>0</v>
      </c>
      <c r="CO190" s="137"/>
      <c r="CW190" s="124" t="s">
        <v>393</v>
      </c>
      <c r="CX190" s="125"/>
      <c r="CY190" s="136">
        <f>+SUM(CZ183:CZ189)</f>
        <v>0</v>
      </c>
      <c r="CZ190" s="137"/>
      <c r="DH190" s="124" t="s">
        <v>393</v>
      </c>
      <c r="DI190" s="125"/>
      <c r="DJ190" s="136">
        <f>+SUM(DK183:DK189)</f>
        <v>0</v>
      </c>
      <c r="DK190" s="137"/>
      <c r="DS190" s="124" t="s">
        <v>393</v>
      </c>
      <c r="DT190" s="125"/>
      <c r="DU190" s="136">
        <f>+SUM(DV183:DV189)</f>
        <v>0</v>
      </c>
      <c r="DV190" s="137"/>
      <c r="ED190" s="124" t="s">
        <v>393</v>
      </c>
      <c r="EE190" s="125"/>
      <c r="EF190" s="136">
        <f>+SUM(EG183:EG189)</f>
        <v>0</v>
      </c>
      <c r="EG190" s="137"/>
      <c r="EO190" s="124" t="s">
        <v>393</v>
      </c>
      <c r="EP190" s="125"/>
      <c r="EQ190" s="136">
        <f>+SUM(ER183:ER189)</f>
        <v>0</v>
      </c>
      <c r="ER190" s="137"/>
      <c r="EZ190" s="124" t="s">
        <v>393</v>
      </c>
      <c r="FA190" s="125"/>
      <c r="FB190" s="136">
        <f>+SUM(FC183:FC189)</f>
        <v>0</v>
      </c>
      <c r="FC190" s="137"/>
      <c r="FK190" s="124" t="s">
        <v>393</v>
      </c>
      <c r="FL190" s="125"/>
      <c r="FM190" s="136">
        <f>+SUM(FN183:FN189)</f>
        <v>0</v>
      </c>
      <c r="FN190" s="137"/>
      <c r="FV190" s="124" t="s">
        <v>393</v>
      </c>
      <c r="FW190" s="125"/>
      <c r="FX190" s="136">
        <f>+SUM(FY183:FY189)</f>
        <v>0</v>
      </c>
      <c r="FY190" s="137"/>
      <c r="GG190" s="124" t="s">
        <v>393</v>
      </c>
      <c r="GH190" s="125"/>
      <c r="GI190" s="136">
        <f>+SUM(GJ183:GJ189)</f>
        <v>0</v>
      </c>
      <c r="GJ190" s="137"/>
      <c r="GR190" s="124" t="s">
        <v>393</v>
      </c>
      <c r="GS190" s="125"/>
      <c r="GT190" s="136">
        <f>+SUM(GU183:GU189)</f>
        <v>0</v>
      </c>
      <c r="GU190" s="137"/>
      <c r="HC190" s="124" t="s">
        <v>393</v>
      </c>
      <c r="HD190" s="125"/>
      <c r="HE190" s="136">
        <f>+SUM(HF183:HF189)</f>
        <v>0</v>
      </c>
      <c r="HF190" s="137"/>
    </row>
    <row r="191" spans="2:214" ht="15.75" thickBot="1" x14ac:dyDescent="0.3">
      <c r="B191" s="126" t="s">
        <v>394</v>
      </c>
      <c r="C191" s="127"/>
      <c r="D191" s="138" t="str">
        <f>+IF(AND(D190&gt;=Parámetros!$C$122,D190&lt;=Parámetros!$D$122),Parámetros!$B$122,IF(AND(D190&gt;=Parámetros!$C$121,D190&lt;=Parámetros!$D$121),Parámetros!$B$121,IF(AND(D190&gt;=Parámetros!$C$120,D190&lt;=Parámetros!$D$120),Parámetros!$B$120,"Error")))</f>
        <v>Débil</v>
      </c>
      <c r="E191" s="138"/>
      <c r="M191" s="126" t="s">
        <v>394</v>
      </c>
      <c r="N191" s="127"/>
      <c r="O191" s="138" t="str">
        <f>+IF(AND(O190&gt;=Parámetros!$C$122,O190&lt;=Parámetros!$D$122),Parámetros!$B$122,IF(AND(O190&gt;=Parámetros!$C$121,O190&lt;=Parámetros!$D$121),Parámetros!$B$121,IF(AND(O190&gt;=Parámetros!$C$120,O190&lt;=Parámetros!$D$120),Parámetros!$B$120,"Error")))</f>
        <v>Débil</v>
      </c>
      <c r="P191" s="138"/>
      <c r="X191" s="126" t="s">
        <v>394</v>
      </c>
      <c r="Y191" s="127"/>
      <c r="Z191" s="138" t="str">
        <f>+IF(AND(Z190&gt;=Parámetros!$C$122,Z190&lt;=Parámetros!$D$122),Parámetros!$B$122,IF(AND(Z190&gt;=Parámetros!$C$121,Z190&lt;=Parámetros!$D$121),Parámetros!$B$121,IF(AND(Z190&gt;=Parámetros!$C$120,Z190&lt;=Parámetros!$D$120),Parámetros!$B$120,"Error")))</f>
        <v>Débil</v>
      </c>
      <c r="AA191" s="138"/>
      <c r="AI191" s="126" t="s">
        <v>394</v>
      </c>
      <c r="AJ191" s="127"/>
      <c r="AK191" s="138" t="str">
        <f>+IF(AND(AK190&gt;=Parámetros!$C$122,AK190&lt;=Parámetros!$D$122),Parámetros!$B$122,IF(AND(AK190&gt;=Parámetros!$C$121,AK190&lt;=Parámetros!$D$121),Parámetros!$B$121,IF(AND(AK190&gt;=Parámetros!$C$120,AK190&lt;=Parámetros!$D$120),Parámetros!$B$120,"Error")))</f>
        <v>Débil</v>
      </c>
      <c r="AL191" s="138"/>
      <c r="AT191" s="126" t="s">
        <v>394</v>
      </c>
      <c r="AU191" s="127"/>
      <c r="AV191" s="138" t="str">
        <f>+IF(AND(AV190&gt;=Parámetros!$C$122,AV190&lt;=Parámetros!$D$122),Parámetros!$B$122,IF(AND(AV190&gt;=Parámetros!$C$121,AV190&lt;=Parámetros!$D$121),Parámetros!$B$121,IF(AND(AV190&gt;=Parámetros!$C$120,AV190&lt;=Parámetros!$D$120),Parámetros!$B$120,"Error")))</f>
        <v>Débil</v>
      </c>
      <c r="AW191" s="138"/>
      <c r="BE191" s="126" t="s">
        <v>394</v>
      </c>
      <c r="BF191" s="127"/>
      <c r="BG191" s="138" t="str">
        <f>+IF(AND(BG190&gt;=Parámetros!$C$122,BG190&lt;=Parámetros!$D$122),Parámetros!$B$122,IF(AND(BG190&gt;=Parámetros!$C$121,BG190&lt;=Parámetros!$D$121),Parámetros!$B$121,IF(AND(BG190&gt;=Parámetros!$C$120,BG190&lt;=Parámetros!$D$120),Parámetros!$B$120,"Error")))</f>
        <v>Débil</v>
      </c>
      <c r="BH191" s="138"/>
      <c r="BP191" s="126" t="s">
        <v>394</v>
      </c>
      <c r="BQ191" s="127"/>
      <c r="BR191" s="138" t="str">
        <f>+IF(AND(BR190&gt;=Parámetros!$C$122,BR190&lt;=Parámetros!$D$122),Parámetros!$B$122,IF(AND(BR190&gt;=Parámetros!$C$121,BR190&lt;=Parámetros!$D$121),Parámetros!$B$121,IF(AND(BR190&gt;=Parámetros!$C$120,BR190&lt;=Parámetros!$D$120),Parámetros!$B$120,"Error")))</f>
        <v>Débil</v>
      </c>
      <c r="BS191" s="138"/>
      <c r="CA191" s="126" t="s">
        <v>394</v>
      </c>
      <c r="CB191" s="127"/>
      <c r="CC191" s="138" t="str">
        <f>+IF(AND(CC190&gt;=Parámetros!$C$122,CC190&lt;=Parámetros!$D$122),Parámetros!$B$122,IF(AND(CC190&gt;=Parámetros!$C$121,CC190&lt;=Parámetros!$D$121),Parámetros!$B$121,IF(AND(CC190&gt;=Parámetros!$C$120,CC190&lt;=Parámetros!$D$120),Parámetros!$B$120,"Error")))</f>
        <v>Débil</v>
      </c>
      <c r="CD191" s="138"/>
      <c r="CL191" s="126" t="s">
        <v>394</v>
      </c>
      <c r="CM191" s="127"/>
      <c r="CN191" s="138" t="str">
        <f>+IF(AND(CN190&gt;=Parámetros!$C$122,CN190&lt;=Parámetros!$D$122),Parámetros!$B$122,IF(AND(CN190&gt;=Parámetros!$C$121,CN190&lt;=Parámetros!$D$121),Parámetros!$B$121,IF(AND(CN190&gt;=Parámetros!$C$120,CN190&lt;=Parámetros!$D$120),Parámetros!$B$120,"Error")))</f>
        <v>Débil</v>
      </c>
      <c r="CO191" s="138"/>
      <c r="CW191" s="126" t="s">
        <v>394</v>
      </c>
      <c r="CX191" s="127"/>
      <c r="CY191" s="138" t="str">
        <f>+IF(AND(CY190&gt;=Parámetros!$C$122,CY190&lt;=Parámetros!$D$122),Parámetros!$B$122,IF(AND(CY190&gt;=Parámetros!$C$121,CY190&lt;=Parámetros!$D$121),Parámetros!$B$121,IF(AND(CY190&gt;=Parámetros!$C$120,CY190&lt;=Parámetros!$D$120),Parámetros!$B$120,"Error")))</f>
        <v>Débil</v>
      </c>
      <c r="CZ191" s="138"/>
      <c r="DH191" s="126" t="s">
        <v>394</v>
      </c>
      <c r="DI191" s="127"/>
      <c r="DJ191" s="138" t="str">
        <f>+IF(AND(DJ190&gt;=Parámetros!$C$122,DJ190&lt;=Parámetros!$D$122),Parámetros!$B$122,IF(AND(DJ190&gt;=Parámetros!$C$121,DJ190&lt;=Parámetros!$D$121),Parámetros!$B$121,IF(AND(DJ190&gt;=Parámetros!$C$120,DJ190&lt;=Parámetros!$D$120),Parámetros!$B$120,"Error")))</f>
        <v>Débil</v>
      </c>
      <c r="DK191" s="138"/>
      <c r="DS191" s="126" t="s">
        <v>394</v>
      </c>
      <c r="DT191" s="127"/>
      <c r="DU191" s="138" t="str">
        <f>+IF(AND(DU190&gt;=Parámetros!$C$122,DU190&lt;=Parámetros!$D$122),Parámetros!$B$122,IF(AND(DU190&gt;=Parámetros!$C$121,DU190&lt;=Parámetros!$D$121),Parámetros!$B$121,IF(AND(DU190&gt;=Parámetros!$C$120,DU190&lt;=Parámetros!$D$120),Parámetros!$B$120,"Error")))</f>
        <v>Débil</v>
      </c>
      <c r="DV191" s="138"/>
      <c r="ED191" s="126" t="s">
        <v>394</v>
      </c>
      <c r="EE191" s="127"/>
      <c r="EF191" s="138" t="str">
        <f>+IF(AND(EF190&gt;=Parámetros!$C$122,EF190&lt;=Parámetros!$D$122),Parámetros!$B$122,IF(AND(EF190&gt;=Parámetros!$C$121,EF190&lt;=Parámetros!$D$121),Parámetros!$B$121,IF(AND(EF190&gt;=Parámetros!$C$120,EF190&lt;=Parámetros!$D$120),Parámetros!$B$120,"Error")))</f>
        <v>Débil</v>
      </c>
      <c r="EG191" s="138"/>
      <c r="EO191" s="126" t="s">
        <v>394</v>
      </c>
      <c r="EP191" s="127"/>
      <c r="EQ191" s="138" t="str">
        <f>+IF(AND(EQ190&gt;=Parámetros!$C$122,EQ190&lt;=Parámetros!$D$122),Parámetros!$B$122,IF(AND(EQ190&gt;=Parámetros!$C$121,EQ190&lt;=Parámetros!$D$121),Parámetros!$B$121,IF(AND(EQ190&gt;=Parámetros!$C$120,EQ190&lt;=Parámetros!$D$120),Parámetros!$B$120,"Error")))</f>
        <v>Débil</v>
      </c>
      <c r="ER191" s="138"/>
      <c r="EZ191" s="126" t="s">
        <v>394</v>
      </c>
      <c r="FA191" s="127"/>
      <c r="FB191" s="138" t="str">
        <f>+IF(AND(FB190&gt;=Parámetros!$C$122,FB190&lt;=Parámetros!$D$122),Parámetros!$B$122,IF(AND(FB190&gt;=Parámetros!$C$121,FB190&lt;=Parámetros!$D$121),Parámetros!$B$121,IF(AND(FB190&gt;=Parámetros!$C$120,FB190&lt;=Parámetros!$D$120),Parámetros!$B$120,"Error")))</f>
        <v>Débil</v>
      </c>
      <c r="FC191" s="138"/>
      <c r="FK191" s="126" t="s">
        <v>394</v>
      </c>
      <c r="FL191" s="127"/>
      <c r="FM191" s="138" t="str">
        <f>+IF(AND(FM190&gt;=Parámetros!$C$122,FM190&lt;=Parámetros!$D$122),Parámetros!$B$122,IF(AND(FM190&gt;=Parámetros!$C$121,FM190&lt;=Parámetros!$D$121),Parámetros!$B$121,IF(AND(FM190&gt;=Parámetros!$C$120,FM190&lt;=Parámetros!$D$120),Parámetros!$B$120,"Error")))</f>
        <v>Débil</v>
      </c>
      <c r="FN191" s="138"/>
      <c r="FV191" s="126" t="s">
        <v>394</v>
      </c>
      <c r="FW191" s="127"/>
      <c r="FX191" s="138" t="str">
        <f>+IF(AND(FX190&gt;=Parámetros!$C$122,FX190&lt;=Parámetros!$D$122),Parámetros!$B$122,IF(AND(FX190&gt;=Parámetros!$C$121,FX190&lt;=Parámetros!$D$121),Parámetros!$B$121,IF(AND(FX190&gt;=Parámetros!$C$120,FX190&lt;=Parámetros!$D$120),Parámetros!$B$120,"Error")))</f>
        <v>Débil</v>
      </c>
      <c r="FY191" s="138"/>
      <c r="GG191" s="126" t="s">
        <v>394</v>
      </c>
      <c r="GH191" s="127"/>
      <c r="GI191" s="138" t="str">
        <f>+IF(AND(GI190&gt;=Parámetros!$C$122,GI190&lt;=Parámetros!$D$122),Parámetros!$B$122,IF(AND(GI190&gt;=Parámetros!$C$121,GI190&lt;=Parámetros!$D$121),Parámetros!$B$121,IF(AND(GI190&gt;=Parámetros!$C$120,GI190&lt;=Parámetros!$D$120),Parámetros!$B$120,"Error")))</f>
        <v>Débil</v>
      </c>
      <c r="GJ191" s="138"/>
      <c r="GR191" s="126" t="s">
        <v>394</v>
      </c>
      <c r="GS191" s="127"/>
      <c r="GT191" s="138" t="str">
        <f>+IF(AND(GT190&gt;=Parámetros!$C$122,GT190&lt;=Parámetros!$D$122),Parámetros!$B$122,IF(AND(GT190&gt;=Parámetros!$C$121,GT190&lt;=Parámetros!$D$121),Parámetros!$B$121,IF(AND(GT190&gt;=Parámetros!$C$120,GT190&lt;=Parámetros!$D$120),Parámetros!$B$120,"Error")))</f>
        <v>Débil</v>
      </c>
      <c r="GU191" s="138"/>
      <c r="HC191" s="126" t="s">
        <v>394</v>
      </c>
      <c r="HD191" s="127"/>
      <c r="HE191" s="138" t="str">
        <f>+IF(AND(HE190&gt;=Parámetros!$C$122,HE190&lt;=Parámetros!$D$122),Parámetros!$B$122,IF(AND(HE190&gt;=Parámetros!$C$121,HE190&lt;=Parámetros!$D$121),Parámetros!$B$121,IF(AND(HE190&gt;=Parámetros!$C$120,HE190&lt;=Parámetros!$D$120),Parámetros!$B$120,"Error")))</f>
        <v>Débil</v>
      </c>
      <c r="HF191" s="138"/>
    </row>
    <row r="192" spans="2:214" ht="15.75" thickBot="1" x14ac:dyDescent="0.3">
      <c r="C192"/>
      <c r="D192"/>
      <c r="E192"/>
      <c r="N192"/>
      <c r="O192"/>
      <c r="P192"/>
      <c r="Y192"/>
      <c r="Z192"/>
      <c r="AA192"/>
      <c r="AJ192"/>
      <c r="AK192"/>
      <c r="AL192"/>
      <c r="AU192"/>
      <c r="AV192"/>
      <c r="AW192"/>
      <c r="BF192"/>
      <c r="BG192"/>
      <c r="BH192"/>
      <c r="BQ192"/>
      <c r="BR192"/>
      <c r="BS192"/>
      <c r="CB192"/>
      <c r="CC192"/>
      <c r="CD192"/>
      <c r="CM192"/>
      <c r="CN192"/>
      <c r="CO192"/>
      <c r="CX192"/>
      <c r="CY192"/>
      <c r="CZ192"/>
      <c r="DI192"/>
      <c r="DJ192"/>
      <c r="DK192"/>
      <c r="DT192"/>
      <c r="DU192"/>
      <c r="DV192"/>
      <c r="EE192"/>
      <c r="EF192"/>
      <c r="EG192"/>
      <c r="EP192"/>
      <c r="EQ192"/>
      <c r="ER192"/>
      <c r="FA192"/>
      <c r="FB192"/>
      <c r="FC192"/>
      <c r="FL192"/>
      <c r="FM192"/>
      <c r="FN192"/>
      <c r="FW192"/>
      <c r="FX192"/>
      <c r="FY192"/>
      <c r="GH192"/>
      <c r="GI192"/>
      <c r="GJ192"/>
      <c r="GS192"/>
      <c r="GT192"/>
      <c r="GU192"/>
      <c r="HD192"/>
      <c r="HE192"/>
      <c r="HF192"/>
    </row>
    <row r="193" spans="2:214" ht="15.75" thickBot="1" x14ac:dyDescent="0.3">
      <c r="B193" s="18" t="s">
        <v>395</v>
      </c>
      <c r="C193" s="18" t="s">
        <v>396</v>
      </c>
      <c r="D193" s="18" t="s">
        <v>397</v>
      </c>
      <c r="E193"/>
      <c r="M193" s="18" t="s">
        <v>395</v>
      </c>
      <c r="N193" s="18" t="s">
        <v>396</v>
      </c>
      <c r="O193" s="18" t="s">
        <v>397</v>
      </c>
      <c r="P193"/>
      <c r="X193" s="18" t="s">
        <v>395</v>
      </c>
      <c r="Y193" s="18" t="s">
        <v>396</v>
      </c>
      <c r="Z193" s="18" t="s">
        <v>397</v>
      </c>
      <c r="AA193"/>
      <c r="AI193" s="18" t="s">
        <v>395</v>
      </c>
      <c r="AJ193" s="18" t="s">
        <v>396</v>
      </c>
      <c r="AK193" s="18" t="s">
        <v>397</v>
      </c>
      <c r="AL193"/>
      <c r="AT193" s="18" t="s">
        <v>395</v>
      </c>
      <c r="AU193" s="18" t="s">
        <v>396</v>
      </c>
      <c r="AV193" s="18" t="s">
        <v>397</v>
      </c>
      <c r="AW193"/>
      <c r="BE193" s="18" t="s">
        <v>395</v>
      </c>
      <c r="BF193" s="18" t="s">
        <v>396</v>
      </c>
      <c r="BG193" s="18" t="s">
        <v>397</v>
      </c>
      <c r="BH193"/>
      <c r="BP193" s="18" t="s">
        <v>395</v>
      </c>
      <c r="BQ193" s="18" t="s">
        <v>396</v>
      </c>
      <c r="BR193" s="18" t="s">
        <v>397</v>
      </c>
      <c r="BS193"/>
      <c r="CA193" s="18" t="s">
        <v>395</v>
      </c>
      <c r="CB193" s="18" t="s">
        <v>396</v>
      </c>
      <c r="CC193" s="18" t="s">
        <v>397</v>
      </c>
      <c r="CD193"/>
      <c r="CL193" s="18" t="s">
        <v>395</v>
      </c>
      <c r="CM193" s="18" t="s">
        <v>396</v>
      </c>
      <c r="CN193" s="18" t="s">
        <v>397</v>
      </c>
      <c r="CO193"/>
      <c r="CW193" s="18" t="s">
        <v>395</v>
      </c>
      <c r="CX193" s="18" t="s">
        <v>396</v>
      </c>
      <c r="CY193" s="18" t="s">
        <v>397</v>
      </c>
      <c r="CZ193"/>
      <c r="DH193" s="18" t="s">
        <v>395</v>
      </c>
      <c r="DI193" s="18" t="s">
        <v>396</v>
      </c>
      <c r="DJ193" s="18" t="s">
        <v>397</v>
      </c>
      <c r="DK193"/>
      <c r="DS193" s="18" t="s">
        <v>395</v>
      </c>
      <c r="DT193" s="18" t="s">
        <v>396</v>
      </c>
      <c r="DU193" s="18" t="s">
        <v>397</v>
      </c>
      <c r="DV193"/>
      <c r="ED193" s="18" t="s">
        <v>395</v>
      </c>
      <c r="EE193" s="18" t="s">
        <v>396</v>
      </c>
      <c r="EF193" s="18" t="s">
        <v>397</v>
      </c>
      <c r="EG193"/>
      <c r="EO193" s="18" t="s">
        <v>395</v>
      </c>
      <c r="EP193" s="18" t="s">
        <v>396</v>
      </c>
      <c r="EQ193" s="18" t="s">
        <v>397</v>
      </c>
      <c r="ER193"/>
      <c r="EZ193" s="18" t="s">
        <v>395</v>
      </c>
      <c r="FA193" s="18" t="s">
        <v>396</v>
      </c>
      <c r="FB193" s="18" t="s">
        <v>397</v>
      </c>
      <c r="FC193"/>
      <c r="FK193" s="18" t="s">
        <v>395</v>
      </c>
      <c r="FL193" s="18" t="s">
        <v>396</v>
      </c>
      <c r="FM193" s="18" t="s">
        <v>397</v>
      </c>
      <c r="FN193"/>
      <c r="FV193" s="18" t="s">
        <v>395</v>
      </c>
      <c r="FW193" s="18" t="s">
        <v>396</v>
      </c>
      <c r="FX193" s="18" t="s">
        <v>397</v>
      </c>
      <c r="FY193"/>
      <c r="GG193" s="18" t="s">
        <v>395</v>
      </c>
      <c r="GH193" s="18" t="s">
        <v>396</v>
      </c>
      <c r="GI193" s="18" t="s">
        <v>397</v>
      </c>
      <c r="GJ193"/>
      <c r="GR193" s="18" t="s">
        <v>395</v>
      </c>
      <c r="GS193" s="18" t="s">
        <v>396</v>
      </c>
      <c r="GT193" s="18" t="s">
        <v>397</v>
      </c>
      <c r="GU193"/>
      <c r="HC193" s="18" t="s">
        <v>395</v>
      </c>
      <c r="HD193" s="18" t="s">
        <v>396</v>
      </c>
      <c r="HE193" s="18" t="s">
        <v>397</v>
      </c>
      <c r="HF193"/>
    </row>
    <row r="194" spans="2:214" x14ac:dyDescent="0.25">
      <c r="B194" s="58" t="s">
        <v>398</v>
      </c>
      <c r="C194" s="58" t="s">
        <v>399</v>
      </c>
      <c r="D194" s="314"/>
      <c r="E194"/>
      <c r="M194" s="58" t="s">
        <v>398</v>
      </c>
      <c r="N194" s="58" t="s">
        <v>399</v>
      </c>
      <c r="O194" s="314"/>
      <c r="P194"/>
      <c r="X194" s="58" t="s">
        <v>398</v>
      </c>
      <c r="Y194" s="58" t="s">
        <v>399</v>
      </c>
      <c r="Z194" s="314"/>
      <c r="AA194"/>
      <c r="AI194" s="58" t="s">
        <v>398</v>
      </c>
      <c r="AJ194" s="58" t="s">
        <v>399</v>
      </c>
      <c r="AK194" s="314"/>
      <c r="AL194"/>
      <c r="AT194" s="58" t="s">
        <v>398</v>
      </c>
      <c r="AU194" s="58" t="s">
        <v>399</v>
      </c>
      <c r="AV194" s="314"/>
      <c r="AW194"/>
      <c r="BE194" s="58" t="s">
        <v>398</v>
      </c>
      <c r="BF194" s="58" t="s">
        <v>399</v>
      </c>
      <c r="BG194" s="314"/>
      <c r="BH194"/>
      <c r="BP194" s="58" t="s">
        <v>398</v>
      </c>
      <c r="BQ194" s="58" t="s">
        <v>399</v>
      </c>
      <c r="BR194" s="314"/>
      <c r="BS194"/>
      <c r="CA194" s="58" t="s">
        <v>398</v>
      </c>
      <c r="CB194" s="58" t="s">
        <v>399</v>
      </c>
      <c r="CC194" s="314"/>
      <c r="CD194"/>
      <c r="CL194" s="58" t="s">
        <v>398</v>
      </c>
      <c r="CM194" s="58" t="s">
        <v>399</v>
      </c>
      <c r="CN194" s="314"/>
      <c r="CO194"/>
      <c r="CW194" s="58" t="s">
        <v>398</v>
      </c>
      <c r="CX194" s="58" t="s">
        <v>399</v>
      </c>
      <c r="CY194" s="314"/>
      <c r="CZ194"/>
      <c r="DH194" s="58" t="s">
        <v>398</v>
      </c>
      <c r="DI194" s="58" t="s">
        <v>399</v>
      </c>
      <c r="DJ194" s="314"/>
      <c r="DK194"/>
      <c r="DS194" s="58" t="s">
        <v>398</v>
      </c>
      <c r="DT194" s="58" t="s">
        <v>399</v>
      </c>
      <c r="DU194" s="314"/>
      <c r="DV194"/>
      <c r="ED194" s="58" t="s">
        <v>398</v>
      </c>
      <c r="EE194" s="58" t="s">
        <v>399</v>
      </c>
      <c r="EF194" s="314"/>
      <c r="EG194"/>
      <c r="EO194" s="58" t="s">
        <v>398</v>
      </c>
      <c r="EP194" s="58" t="s">
        <v>399</v>
      </c>
      <c r="EQ194" s="314"/>
      <c r="ER194"/>
      <c r="EZ194" s="58" t="s">
        <v>398</v>
      </c>
      <c r="FA194" s="58" t="s">
        <v>399</v>
      </c>
      <c r="FB194" s="314"/>
      <c r="FC194"/>
      <c r="FK194" s="58" t="s">
        <v>398</v>
      </c>
      <c r="FL194" s="58" t="s">
        <v>399</v>
      </c>
      <c r="FM194" s="314"/>
      <c r="FN194"/>
      <c r="FV194" s="58" t="s">
        <v>398</v>
      </c>
      <c r="FW194" s="58" t="s">
        <v>399</v>
      </c>
      <c r="FX194" s="314"/>
      <c r="FY194"/>
      <c r="GG194" s="58" t="s">
        <v>398</v>
      </c>
      <c r="GH194" s="58" t="s">
        <v>399</v>
      </c>
      <c r="GI194" s="314"/>
      <c r="GJ194"/>
      <c r="GR194" s="58" t="s">
        <v>398</v>
      </c>
      <c r="GS194" s="58" t="s">
        <v>399</v>
      </c>
      <c r="GT194" s="314"/>
      <c r="GU194"/>
      <c r="HC194" s="58" t="s">
        <v>398</v>
      </c>
      <c r="HD194" s="58" t="s">
        <v>399</v>
      </c>
      <c r="HE194" s="314"/>
      <c r="HF194"/>
    </row>
    <row r="195" spans="2:214" x14ac:dyDescent="0.25">
      <c r="B195" s="56" t="s">
        <v>52</v>
      </c>
      <c r="C195" s="56" t="s">
        <v>400</v>
      </c>
      <c r="D195" s="315"/>
      <c r="E195"/>
      <c r="M195" s="56" t="s">
        <v>52</v>
      </c>
      <c r="N195" s="56" t="s">
        <v>400</v>
      </c>
      <c r="O195" s="315"/>
      <c r="P195"/>
      <c r="X195" s="56" t="s">
        <v>52</v>
      </c>
      <c r="Y195" s="56" t="s">
        <v>400</v>
      </c>
      <c r="Z195" s="315"/>
      <c r="AA195"/>
      <c r="AI195" s="56" t="s">
        <v>52</v>
      </c>
      <c r="AJ195" s="56" t="s">
        <v>400</v>
      </c>
      <c r="AK195" s="315"/>
      <c r="AL195"/>
      <c r="AT195" s="56" t="s">
        <v>52</v>
      </c>
      <c r="AU195" s="56" t="s">
        <v>400</v>
      </c>
      <c r="AV195" s="315"/>
      <c r="AW195"/>
      <c r="BE195" s="56" t="s">
        <v>52</v>
      </c>
      <c r="BF195" s="56" t="s">
        <v>400</v>
      </c>
      <c r="BG195" s="315"/>
      <c r="BH195"/>
      <c r="BP195" s="56" t="s">
        <v>52</v>
      </c>
      <c r="BQ195" s="56" t="s">
        <v>400</v>
      </c>
      <c r="BR195" s="315"/>
      <c r="BS195"/>
      <c r="CA195" s="56" t="s">
        <v>52</v>
      </c>
      <c r="CB195" s="56" t="s">
        <v>400</v>
      </c>
      <c r="CC195" s="315"/>
      <c r="CD195"/>
      <c r="CL195" s="56" t="s">
        <v>52</v>
      </c>
      <c r="CM195" s="56" t="s">
        <v>400</v>
      </c>
      <c r="CN195" s="315"/>
      <c r="CO195"/>
      <c r="CW195" s="56" t="s">
        <v>52</v>
      </c>
      <c r="CX195" s="56" t="s">
        <v>400</v>
      </c>
      <c r="CY195" s="315"/>
      <c r="CZ195"/>
      <c r="DH195" s="56" t="s">
        <v>52</v>
      </c>
      <c r="DI195" s="56" t="s">
        <v>400</v>
      </c>
      <c r="DJ195" s="315"/>
      <c r="DK195"/>
      <c r="DS195" s="56" t="s">
        <v>52</v>
      </c>
      <c r="DT195" s="56" t="s">
        <v>400</v>
      </c>
      <c r="DU195" s="315"/>
      <c r="DV195"/>
      <c r="ED195" s="56" t="s">
        <v>52</v>
      </c>
      <c r="EE195" s="56" t="s">
        <v>400</v>
      </c>
      <c r="EF195" s="315"/>
      <c r="EG195"/>
      <c r="EO195" s="56" t="s">
        <v>52</v>
      </c>
      <c r="EP195" s="56" t="s">
        <v>400</v>
      </c>
      <c r="EQ195" s="315"/>
      <c r="ER195"/>
      <c r="EZ195" s="56" t="s">
        <v>52</v>
      </c>
      <c r="FA195" s="56" t="s">
        <v>400</v>
      </c>
      <c r="FB195" s="315"/>
      <c r="FC195"/>
      <c r="FK195" s="56" t="s">
        <v>52</v>
      </c>
      <c r="FL195" s="56" t="s">
        <v>400</v>
      </c>
      <c r="FM195" s="315"/>
      <c r="FN195"/>
      <c r="FV195" s="56" t="s">
        <v>52</v>
      </c>
      <c r="FW195" s="56" t="s">
        <v>400</v>
      </c>
      <c r="FX195" s="315"/>
      <c r="FY195"/>
      <c r="GG195" s="56" t="s">
        <v>52</v>
      </c>
      <c r="GH195" s="56" t="s">
        <v>400</v>
      </c>
      <c r="GI195" s="315"/>
      <c r="GJ195"/>
      <c r="GR195" s="56" t="s">
        <v>52</v>
      </c>
      <c r="GS195" s="56" t="s">
        <v>400</v>
      </c>
      <c r="GT195" s="315"/>
      <c r="GU195"/>
      <c r="HC195" s="56" t="s">
        <v>52</v>
      </c>
      <c r="HD195" s="56" t="s">
        <v>400</v>
      </c>
      <c r="HE195" s="315"/>
      <c r="HF195"/>
    </row>
    <row r="196" spans="2:214" ht="15.75" thickBot="1" x14ac:dyDescent="0.3">
      <c r="B196" s="128" t="s">
        <v>401</v>
      </c>
      <c r="C196" s="128" t="s">
        <v>402</v>
      </c>
      <c r="D196" s="316"/>
      <c r="E196"/>
      <c r="M196" s="128" t="s">
        <v>401</v>
      </c>
      <c r="N196" s="128" t="s">
        <v>402</v>
      </c>
      <c r="O196" s="316"/>
      <c r="P196"/>
      <c r="X196" s="128" t="s">
        <v>401</v>
      </c>
      <c r="Y196" s="128" t="s">
        <v>402</v>
      </c>
      <c r="Z196" s="316"/>
      <c r="AA196"/>
      <c r="AI196" s="128" t="s">
        <v>401</v>
      </c>
      <c r="AJ196" s="128" t="s">
        <v>402</v>
      </c>
      <c r="AK196" s="316"/>
      <c r="AL196"/>
      <c r="AT196" s="128" t="s">
        <v>401</v>
      </c>
      <c r="AU196" s="128" t="s">
        <v>402</v>
      </c>
      <c r="AV196" s="316"/>
      <c r="AW196"/>
      <c r="BE196" s="128" t="s">
        <v>401</v>
      </c>
      <c r="BF196" s="128" t="s">
        <v>402</v>
      </c>
      <c r="BG196" s="316"/>
      <c r="BH196"/>
      <c r="BP196" s="128" t="s">
        <v>401</v>
      </c>
      <c r="BQ196" s="128" t="s">
        <v>402</v>
      </c>
      <c r="BR196" s="316"/>
      <c r="BS196"/>
      <c r="CA196" s="128" t="s">
        <v>401</v>
      </c>
      <c r="CB196" s="128" t="s">
        <v>402</v>
      </c>
      <c r="CC196" s="316"/>
      <c r="CD196"/>
      <c r="CL196" s="128" t="s">
        <v>401</v>
      </c>
      <c r="CM196" s="128" t="s">
        <v>402</v>
      </c>
      <c r="CN196" s="316"/>
      <c r="CO196"/>
      <c r="CW196" s="128" t="s">
        <v>401</v>
      </c>
      <c r="CX196" s="128" t="s">
        <v>402</v>
      </c>
      <c r="CY196" s="316"/>
      <c r="CZ196"/>
      <c r="DH196" s="128" t="s">
        <v>401</v>
      </c>
      <c r="DI196" s="128" t="s">
        <v>402</v>
      </c>
      <c r="DJ196" s="316"/>
      <c r="DK196"/>
      <c r="DS196" s="128" t="s">
        <v>401</v>
      </c>
      <c r="DT196" s="128" t="s">
        <v>402</v>
      </c>
      <c r="DU196" s="316"/>
      <c r="DV196"/>
      <c r="ED196" s="128" t="s">
        <v>401</v>
      </c>
      <c r="EE196" s="128" t="s">
        <v>402</v>
      </c>
      <c r="EF196" s="316"/>
      <c r="EG196"/>
      <c r="EO196" s="128" t="s">
        <v>401</v>
      </c>
      <c r="EP196" s="128" t="s">
        <v>402</v>
      </c>
      <c r="EQ196" s="316"/>
      <c r="ER196"/>
      <c r="EZ196" s="128" t="s">
        <v>401</v>
      </c>
      <c r="FA196" s="128" t="s">
        <v>402</v>
      </c>
      <c r="FB196" s="316"/>
      <c r="FC196"/>
      <c r="FK196" s="128" t="s">
        <v>401</v>
      </c>
      <c r="FL196" s="128" t="s">
        <v>402</v>
      </c>
      <c r="FM196" s="316"/>
      <c r="FN196"/>
      <c r="FV196" s="128" t="s">
        <v>401</v>
      </c>
      <c r="FW196" s="128" t="s">
        <v>402</v>
      </c>
      <c r="FX196" s="316"/>
      <c r="FY196"/>
      <c r="GG196" s="128" t="s">
        <v>401</v>
      </c>
      <c r="GH196" s="128" t="s">
        <v>402</v>
      </c>
      <c r="GI196" s="316"/>
      <c r="GJ196"/>
      <c r="GR196" s="128" t="s">
        <v>401</v>
      </c>
      <c r="GS196" s="128" t="s">
        <v>402</v>
      </c>
      <c r="GT196" s="316"/>
      <c r="GU196"/>
      <c r="HC196" s="128" t="s">
        <v>401</v>
      </c>
      <c r="HD196" s="128" t="s">
        <v>402</v>
      </c>
      <c r="HE196" s="316"/>
      <c r="HF196"/>
    </row>
    <row r="197" spans="2:214" ht="15.75" thickBot="1" x14ac:dyDescent="0.3">
      <c r="C197"/>
      <c r="D197"/>
      <c r="E197"/>
      <c r="N197"/>
      <c r="O197"/>
      <c r="P197"/>
      <c r="Y197"/>
      <c r="Z197"/>
      <c r="AA197"/>
      <c r="AJ197"/>
      <c r="AK197"/>
      <c r="AL197"/>
      <c r="AU197"/>
      <c r="AV197"/>
      <c r="AW197"/>
      <c r="BF197"/>
      <c r="BG197"/>
      <c r="BH197"/>
      <c r="BQ197"/>
      <c r="BR197"/>
      <c r="BS197"/>
      <c r="CB197"/>
      <c r="CC197"/>
      <c r="CD197"/>
      <c r="CM197"/>
      <c r="CN197"/>
      <c r="CO197"/>
      <c r="CX197"/>
      <c r="CY197"/>
      <c r="CZ197"/>
      <c r="DI197"/>
      <c r="DJ197"/>
      <c r="DK197"/>
      <c r="DT197"/>
      <c r="DU197"/>
      <c r="DV197"/>
      <c r="EE197"/>
      <c r="EF197"/>
      <c r="EG197"/>
      <c r="EP197"/>
      <c r="EQ197"/>
      <c r="ER197"/>
      <c r="FA197"/>
      <c r="FB197"/>
      <c r="FC197"/>
      <c r="FL197"/>
      <c r="FM197"/>
      <c r="FN197"/>
      <c r="FW197"/>
      <c r="FX197"/>
      <c r="FY197"/>
      <c r="GH197"/>
      <c r="GI197"/>
      <c r="GJ197"/>
      <c r="GS197"/>
      <c r="GT197"/>
      <c r="GU197"/>
      <c r="HD197"/>
      <c r="HE197"/>
      <c r="HF197"/>
    </row>
    <row r="198" spans="2:214" ht="15.75" thickBot="1" x14ac:dyDescent="0.3">
      <c r="B198" s="18" t="s">
        <v>395</v>
      </c>
      <c r="C198" s="18" t="s">
        <v>403</v>
      </c>
      <c r="D198" s="18" t="s">
        <v>397</v>
      </c>
      <c r="E198"/>
      <c r="M198" s="18" t="s">
        <v>395</v>
      </c>
      <c r="N198" s="18" t="s">
        <v>403</v>
      </c>
      <c r="O198" s="18" t="s">
        <v>397</v>
      </c>
      <c r="P198"/>
      <c r="X198" s="18" t="s">
        <v>395</v>
      </c>
      <c r="Y198" s="18" t="s">
        <v>403</v>
      </c>
      <c r="Z198" s="18" t="s">
        <v>397</v>
      </c>
      <c r="AA198"/>
      <c r="AI198" s="18" t="s">
        <v>395</v>
      </c>
      <c r="AJ198" s="18" t="s">
        <v>403</v>
      </c>
      <c r="AK198" s="18" t="s">
        <v>397</v>
      </c>
      <c r="AL198"/>
      <c r="AT198" s="18" t="s">
        <v>395</v>
      </c>
      <c r="AU198" s="18" t="s">
        <v>403</v>
      </c>
      <c r="AV198" s="18" t="s">
        <v>397</v>
      </c>
      <c r="AW198"/>
      <c r="BE198" s="18" t="s">
        <v>395</v>
      </c>
      <c r="BF198" s="18" t="s">
        <v>403</v>
      </c>
      <c r="BG198" s="18" t="s">
        <v>397</v>
      </c>
      <c r="BH198"/>
      <c r="BP198" s="18" t="s">
        <v>395</v>
      </c>
      <c r="BQ198" s="18" t="s">
        <v>403</v>
      </c>
      <c r="BR198" s="18" t="s">
        <v>397</v>
      </c>
      <c r="BS198"/>
      <c r="CA198" s="18" t="s">
        <v>395</v>
      </c>
      <c r="CB198" s="18" t="s">
        <v>403</v>
      </c>
      <c r="CC198" s="18" t="s">
        <v>397</v>
      </c>
      <c r="CD198"/>
      <c r="CL198" s="18" t="s">
        <v>395</v>
      </c>
      <c r="CM198" s="18" t="s">
        <v>403</v>
      </c>
      <c r="CN198" s="18" t="s">
        <v>397</v>
      </c>
      <c r="CO198"/>
      <c r="CW198" s="18" t="s">
        <v>395</v>
      </c>
      <c r="CX198" s="18" t="s">
        <v>403</v>
      </c>
      <c r="CY198" s="18" t="s">
        <v>397</v>
      </c>
      <c r="CZ198"/>
      <c r="DH198" s="18" t="s">
        <v>395</v>
      </c>
      <c r="DI198" s="18" t="s">
        <v>403</v>
      </c>
      <c r="DJ198" s="18" t="s">
        <v>397</v>
      </c>
      <c r="DK198"/>
      <c r="DS198" s="18" t="s">
        <v>395</v>
      </c>
      <c r="DT198" s="18" t="s">
        <v>403</v>
      </c>
      <c r="DU198" s="18" t="s">
        <v>397</v>
      </c>
      <c r="DV198"/>
      <c r="ED198" s="18" t="s">
        <v>395</v>
      </c>
      <c r="EE198" s="18" t="s">
        <v>403</v>
      </c>
      <c r="EF198" s="18" t="s">
        <v>397</v>
      </c>
      <c r="EG198"/>
      <c r="EO198" s="18" t="s">
        <v>395</v>
      </c>
      <c r="EP198" s="18" t="s">
        <v>403</v>
      </c>
      <c r="EQ198" s="18" t="s">
        <v>397</v>
      </c>
      <c r="ER198"/>
      <c r="EZ198" s="18" t="s">
        <v>395</v>
      </c>
      <c r="FA198" s="18" t="s">
        <v>403</v>
      </c>
      <c r="FB198" s="18" t="s">
        <v>397</v>
      </c>
      <c r="FC198"/>
      <c r="FK198" s="18" t="s">
        <v>395</v>
      </c>
      <c r="FL198" s="18" t="s">
        <v>403</v>
      </c>
      <c r="FM198" s="18" t="s">
        <v>397</v>
      </c>
      <c r="FN198"/>
      <c r="FV198" s="18" t="s">
        <v>395</v>
      </c>
      <c r="FW198" s="18" t="s">
        <v>403</v>
      </c>
      <c r="FX198" s="18" t="s">
        <v>397</v>
      </c>
      <c r="FY198"/>
      <c r="GG198" s="18" t="s">
        <v>395</v>
      </c>
      <c r="GH198" s="18" t="s">
        <v>403</v>
      </c>
      <c r="GI198" s="18" t="s">
        <v>397</v>
      </c>
      <c r="GJ198"/>
      <c r="GR198" s="18" t="s">
        <v>395</v>
      </c>
      <c r="GS198" s="18" t="s">
        <v>403</v>
      </c>
      <c r="GT198" s="18" t="s">
        <v>397</v>
      </c>
      <c r="GU198"/>
      <c r="HC198" s="18" t="s">
        <v>395</v>
      </c>
      <c r="HD198" s="18" t="s">
        <v>403</v>
      </c>
      <c r="HE198" s="18" t="s">
        <v>397</v>
      </c>
      <c r="HF198"/>
    </row>
    <row r="199" spans="2:214" x14ac:dyDescent="0.25">
      <c r="B199" s="317" t="s">
        <v>398</v>
      </c>
      <c r="C199" s="129" t="s">
        <v>404</v>
      </c>
      <c r="D199" s="314" t="b">
        <f>+IF(AND(D191=B194,D194=B194),B194,IF(AND(D191=B194,D194=B195),B202,IF(AND(D191=B194,D194=B196),B196,IF(AND(D191=B195,D194=B194),B202,IF(AND(D191=B195,D194=B195),B202,IF(AND(D191=B195,D194=B196),B205,IF(AND(D191=B196,D194=B194),B205,IF(AND(D191=B196,D194=B195),B205,IF(AND(D191=B196,D194=B196),B205)))))))))</f>
        <v>0</v>
      </c>
      <c r="E199"/>
      <c r="M199" s="317" t="s">
        <v>398</v>
      </c>
      <c r="N199" s="129" t="s">
        <v>404</v>
      </c>
      <c r="O199" s="314" t="b">
        <f>+IF(AND(O191=M194,O194=M194),M194,IF(AND(O191=M194,O194=M195),M202,IF(AND(O191=M194,O194=M196),M196,IF(AND(O191=M195,O194=M194),M202,IF(AND(O191=M195,O194=M195),M202,IF(AND(O191=M195,O194=M196),M205,IF(AND(O191=M196,O194=M194),M205,IF(AND(O191=M196,O194=M195),M205,IF(AND(O191=M196,O194=M196),M205)))))))))</f>
        <v>0</v>
      </c>
      <c r="P199"/>
      <c r="X199" s="317" t="s">
        <v>398</v>
      </c>
      <c r="Y199" s="129" t="s">
        <v>404</v>
      </c>
      <c r="Z199" s="314" t="b">
        <f>+IF(AND(Z191=X194,Z194=X194),X194,IF(AND(Z191=X194,Z194=X195),X202,IF(AND(Z191=X194,Z194=X196),X196,IF(AND(Z191=X195,Z194=X194),X202,IF(AND(Z191=X195,Z194=X195),X202,IF(AND(Z191=X195,Z194=X196),X205,IF(AND(Z191=X196,Z194=X194),X205,IF(AND(Z191=X196,Z194=X195),X205,IF(AND(Z191=X196,Z194=X196),X205)))))))))</f>
        <v>0</v>
      </c>
      <c r="AA199"/>
      <c r="AI199" s="317" t="s">
        <v>398</v>
      </c>
      <c r="AJ199" s="129" t="s">
        <v>404</v>
      </c>
      <c r="AK199" s="314" t="b">
        <f>+IF(AND(AK191=AI194,AK194=AI194),AI194,IF(AND(AK191=AI194,AK194=AI195),AI202,IF(AND(AK191=AI194,AK194=AI196),AI196,IF(AND(AK191=AI195,AK194=AI194),AI202,IF(AND(AK191=AI195,AK194=AI195),AI202,IF(AND(AK191=AI195,AK194=AI196),AI205,IF(AND(AK191=AI196,AK194=AI194),AI205,IF(AND(AK191=AI196,AK194=AI195),AI205,IF(AND(AK191=AI196,AK194=AI196),AI205)))))))))</f>
        <v>0</v>
      </c>
      <c r="AL199"/>
      <c r="AT199" s="317" t="s">
        <v>398</v>
      </c>
      <c r="AU199" s="129" t="s">
        <v>404</v>
      </c>
      <c r="AV199" s="314" t="b">
        <f>+IF(AND(AV191=AT194,AV194=AT194),AT194,IF(AND(AV191=AT194,AV194=AT195),AT202,IF(AND(AV191=AT194,AV194=AT196),AT196,IF(AND(AV191=AT195,AV194=AT194),AT202,IF(AND(AV191=AT195,AV194=AT195),AT202,IF(AND(AV191=AT195,AV194=AT196),AT205,IF(AND(AV191=AT196,AV194=AT194),AT205,IF(AND(AV191=AT196,AV194=AT195),AT205,IF(AND(AV191=AT196,AV194=AT196),AT205)))))))))</f>
        <v>0</v>
      </c>
      <c r="AW199"/>
      <c r="BE199" s="317" t="s">
        <v>398</v>
      </c>
      <c r="BF199" s="129" t="s">
        <v>404</v>
      </c>
      <c r="BG199" s="314" t="b">
        <f>+IF(AND(BG191=BE194,BG194=BE194),BE194,IF(AND(BG191=BE194,BG194=BE195),BE202,IF(AND(BG191=BE194,BG194=BE196),BE196,IF(AND(BG191=BE195,BG194=BE194),BE202,IF(AND(BG191=BE195,BG194=BE195),BE202,IF(AND(BG191=BE195,BG194=BE196),BE205,IF(AND(BG191=BE196,BG194=BE194),BE205,IF(AND(BG191=BE196,BG194=BE195),BE205,IF(AND(BG191=BE196,BG194=BE196),BE205)))))))))</f>
        <v>0</v>
      </c>
      <c r="BH199"/>
      <c r="BP199" s="317" t="s">
        <v>398</v>
      </c>
      <c r="BQ199" s="129" t="s">
        <v>404</v>
      </c>
      <c r="BR199" s="314" t="b">
        <f>+IF(AND(BR191=BP194,BR194=BP194),BP194,IF(AND(BR191=BP194,BR194=BP195),BP202,IF(AND(BR191=BP194,BR194=BP196),BP196,IF(AND(BR191=BP195,BR194=BP194),BP202,IF(AND(BR191=BP195,BR194=BP195),BP202,IF(AND(BR191=BP195,BR194=BP196),BP205,IF(AND(BR191=BP196,BR194=BP194),BP205,IF(AND(BR191=BP196,BR194=BP195),BP205,IF(AND(BR191=BP196,BR194=BP196),BP205)))))))))</f>
        <v>0</v>
      </c>
      <c r="BS199"/>
      <c r="CA199" s="317" t="s">
        <v>398</v>
      </c>
      <c r="CB199" s="129" t="s">
        <v>404</v>
      </c>
      <c r="CC199" s="314" t="b">
        <f>+IF(AND(CC191=CA194,CC194=CA194),CA194,IF(AND(CC191=CA194,CC194=CA195),CA202,IF(AND(CC191=CA194,CC194=CA196),CA196,IF(AND(CC191=CA195,CC194=CA194),CA202,IF(AND(CC191=CA195,CC194=CA195),CA202,IF(AND(CC191=CA195,CC194=CA196),CA205,IF(AND(CC191=CA196,CC194=CA194),CA205,IF(AND(CC191=CA196,CC194=CA195),CA205,IF(AND(CC191=CA196,CC194=CA196),CA205)))))))))</f>
        <v>0</v>
      </c>
      <c r="CD199"/>
      <c r="CL199" s="317" t="s">
        <v>398</v>
      </c>
      <c r="CM199" s="129" t="s">
        <v>404</v>
      </c>
      <c r="CN199" s="314" t="b">
        <f>+IF(AND(CN191=CL194,CN194=CL194),CL194,IF(AND(CN191=CL194,CN194=CL195),CL202,IF(AND(CN191=CL194,CN194=CL196),CL196,IF(AND(CN191=CL195,CN194=CL194),CL202,IF(AND(CN191=CL195,CN194=CL195),CL202,IF(AND(CN191=CL195,CN194=CL196),CL205,IF(AND(CN191=CL196,CN194=CL194),CL205,IF(AND(CN191=CL196,CN194=CL195),CL205,IF(AND(CN191=CL196,CN194=CL196),CL205)))))))))</f>
        <v>0</v>
      </c>
      <c r="CO199"/>
      <c r="CW199" s="317" t="s">
        <v>398</v>
      </c>
      <c r="CX199" s="129" t="s">
        <v>404</v>
      </c>
      <c r="CY199" s="314" t="b">
        <f>+IF(AND(CY191=CW194,CY194=CW194),CW194,IF(AND(CY191=CW194,CY194=CW195),CW202,IF(AND(CY191=CW194,CY194=CW196),CW196,IF(AND(CY191=CW195,CY194=CW194),CW202,IF(AND(CY191=CW195,CY194=CW195),CW202,IF(AND(CY191=CW195,CY194=CW196),CW205,IF(AND(CY191=CW196,CY194=CW194),CW205,IF(AND(CY191=CW196,CY194=CW195),CW205,IF(AND(CY191=CW196,CY194=CW196),CW205)))))))))</f>
        <v>0</v>
      </c>
      <c r="CZ199"/>
      <c r="DH199" s="317" t="s">
        <v>398</v>
      </c>
      <c r="DI199" s="129" t="s">
        <v>404</v>
      </c>
      <c r="DJ199" s="314" t="b">
        <f>+IF(AND(DJ191=DH194,DJ194=DH194),DH194,IF(AND(DJ191=DH194,DJ194=DH195),DH202,IF(AND(DJ191=DH194,DJ194=DH196),DH196,IF(AND(DJ191=DH195,DJ194=DH194),DH202,IF(AND(DJ191=DH195,DJ194=DH195),DH202,IF(AND(DJ191=DH195,DJ194=DH196),DH205,IF(AND(DJ191=DH196,DJ194=DH194),DH205,IF(AND(DJ191=DH196,DJ194=DH195),DH205,IF(AND(DJ191=DH196,DJ194=DH196),DH205)))))))))</f>
        <v>0</v>
      </c>
      <c r="DK199"/>
      <c r="DS199" s="317" t="s">
        <v>398</v>
      </c>
      <c r="DT199" s="129" t="s">
        <v>404</v>
      </c>
      <c r="DU199" s="314" t="b">
        <f>+IF(AND(DU191=DS194,DU194=DS194),DS194,IF(AND(DU191=DS194,DU194=DS195),DS202,IF(AND(DU191=DS194,DU194=DS196),DS196,IF(AND(DU191=DS195,DU194=DS194),DS202,IF(AND(DU191=DS195,DU194=DS195),DS202,IF(AND(DU191=DS195,DU194=DS196),DS205,IF(AND(DU191=DS196,DU194=DS194),DS205,IF(AND(DU191=DS196,DU194=DS195),DS205,IF(AND(DU191=DS196,DU194=DS196),DS205)))))))))</f>
        <v>0</v>
      </c>
      <c r="DV199"/>
      <c r="ED199" s="317" t="s">
        <v>398</v>
      </c>
      <c r="EE199" s="129" t="s">
        <v>404</v>
      </c>
      <c r="EF199" s="314" t="b">
        <f>+IF(AND(EF191=ED194,EF194=ED194),ED194,IF(AND(EF191=ED194,EF194=ED195),ED202,IF(AND(EF191=ED194,EF194=ED196),ED196,IF(AND(EF191=ED195,EF194=ED194),ED202,IF(AND(EF191=ED195,EF194=ED195),ED202,IF(AND(EF191=ED195,EF194=ED196),ED205,IF(AND(EF191=ED196,EF194=ED194),ED205,IF(AND(EF191=ED196,EF194=ED195),ED205,IF(AND(EF191=ED196,EF194=ED196),ED205)))))))))</f>
        <v>0</v>
      </c>
      <c r="EG199"/>
      <c r="EO199" s="317" t="s">
        <v>398</v>
      </c>
      <c r="EP199" s="129" t="s">
        <v>404</v>
      </c>
      <c r="EQ199" s="314" t="b">
        <f>+IF(AND(EQ191=EO194,EQ194=EO194),EO194,IF(AND(EQ191=EO194,EQ194=EO195),EO202,IF(AND(EQ191=EO194,EQ194=EO196),EO196,IF(AND(EQ191=EO195,EQ194=EO194),EO202,IF(AND(EQ191=EO195,EQ194=EO195),EO202,IF(AND(EQ191=EO195,EQ194=EO196),EO205,IF(AND(EQ191=EO196,EQ194=EO194),EO205,IF(AND(EQ191=EO196,EQ194=EO195),EO205,IF(AND(EQ191=EO196,EQ194=EO196),EO205)))))))))</f>
        <v>0</v>
      </c>
      <c r="ER199"/>
      <c r="EZ199" s="317" t="s">
        <v>398</v>
      </c>
      <c r="FA199" s="129" t="s">
        <v>404</v>
      </c>
      <c r="FB199" s="314" t="b">
        <f>+IF(AND(FB191=EZ194,FB194=EZ194),EZ194,IF(AND(FB191=EZ194,FB194=EZ195),EZ202,IF(AND(FB191=EZ194,FB194=EZ196),EZ196,IF(AND(FB191=EZ195,FB194=EZ194),EZ202,IF(AND(FB191=EZ195,FB194=EZ195),EZ202,IF(AND(FB191=EZ195,FB194=EZ196),EZ205,IF(AND(FB191=EZ196,FB194=EZ194),EZ205,IF(AND(FB191=EZ196,FB194=EZ195),EZ205,IF(AND(FB191=EZ196,FB194=EZ196),EZ205)))))))))</f>
        <v>0</v>
      </c>
      <c r="FC199"/>
      <c r="FK199" s="317" t="s">
        <v>398</v>
      </c>
      <c r="FL199" s="129" t="s">
        <v>404</v>
      </c>
      <c r="FM199" s="314" t="b">
        <f>+IF(AND(FM191=FK194,FM194=FK194),FK194,IF(AND(FM191=FK194,FM194=FK195),FK202,IF(AND(FM191=FK194,FM194=FK196),FK196,IF(AND(FM191=FK195,FM194=FK194),FK202,IF(AND(FM191=FK195,FM194=FK195),FK202,IF(AND(FM191=FK195,FM194=FK196),FK205,IF(AND(FM191=FK196,FM194=FK194),FK205,IF(AND(FM191=FK196,FM194=FK195),FK205,IF(AND(FM191=FK196,FM194=FK196),FK205)))))))))</f>
        <v>0</v>
      </c>
      <c r="FN199"/>
      <c r="FV199" s="317" t="s">
        <v>398</v>
      </c>
      <c r="FW199" s="129" t="s">
        <v>404</v>
      </c>
      <c r="FX199" s="314" t="b">
        <f>+IF(AND(FX191=FV194,FX194=FV194),FV194,IF(AND(FX191=FV194,FX194=FV195),FV202,IF(AND(FX191=FV194,FX194=FV196),FV196,IF(AND(FX191=FV195,FX194=FV194),FV202,IF(AND(FX191=FV195,FX194=FV195),FV202,IF(AND(FX191=FV195,FX194=FV196),FV205,IF(AND(FX191=FV196,FX194=FV194),FV205,IF(AND(FX191=FV196,FX194=FV195),FV205,IF(AND(FX191=FV196,FX194=FV196),FV205)))))))))</f>
        <v>0</v>
      </c>
      <c r="FY199"/>
      <c r="GG199" s="317" t="s">
        <v>398</v>
      </c>
      <c r="GH199" s="129" t="s">
        <v>404</v>
      </c>
      <c r="GI199" s="314" t="b">
        <f>+IF(AND(GI191=GG194,GI194=GG194),GG194,IF(AND(GI191=GG194,GI194=GG195),GG202,IF(AND(GI191=GG194,GI194=GG196),GG196,IF(AND(GI191=GG195,GI194=GG194),GG202,IF(AND(GI191=GG195,GI194=GG195),GG202,IF(AND(GI191=GG195,GI194=GG196),GG205,IF(AND(GI191=GG196,GI194=GG194),GG205,IF(AND(GI191=GG196,GI194=GG195),GG205,IF(AND(GI191=GG196,GI194=GG196),GG205)))))))))</f>
        <v>0</v>
      </c>
      <c r="GJ199"/>
      <c r="GR199" s="317" t="s">
        <v>398</v>
      </c>
      <c r="GS199" s="129" t="s">
        <v>404</v>
      </c>
      <c r="GT199" s="314" t="b">
        <f>+IF(AND(GT191=GR194,GT194=GR194),GR194,IF(AND(GT191=GR194,GT194=GR195),GR202,IF(AND(GT191=GR194,GT194=GR196),GR196,IF(AND(GT191=GR195,GT194=GR194),GR202,IF(AND(GT191=GR195,GT194=GR195),GR202,IF(AND(GT191=GR195,GT194=GR196),GR205,IF(AND(GT191=GR196,GT194=GR194),GR205,IF(AND(GT191=GR196,GT194=GR195),GR205,IF(AND(GT191=GR196,GT194=GR196),GR205)))))))))</f>
        <v>0</v>
      </c>
      <c r="GU199"/>
      <c r="HC199" s="317" t="s">
        <v>398</v>
      </c>
      <c r="HD199" s="129" t="s">
        <v>404</v>
      </c>
      <c r="HE199" s="314" t="b">
        <f>+IF(AND(HE191=HC194,HE194=HC194),HC194,IF(AND(HE191=HC194,HE194=HC195),HC202,IF(AND(HE191=HC194,HE194=HC196),HC196,IF(AND(HE191=HC195,HE194=HC194),HC202,IF(AND(HE191=HC195,HE194=HC195),HC202,IF(AND(HE191=HC195,HE194=HC196),HC205,IF(AND(HE191=HC196,HE194=HC194),HC205,IF(AND(HE191=HC196,HE194=HC195),HC205,IF(AND(HE191=HC196,HE194=HC196),HC205)))))))))</f>
        <v>0</v>
      </c>
      <c r="HF199"/>
    </row>
    <row r="200" spans="2:214" x14ac:dyDescent="0.25">
      <c r="B200" s="310"/>
      <c r="C200" s="58" t="s">
        <v>405</v>
      </c>
      <c r="D200" s="315"/>
      <c r="E200"/>
      <c r="M200" s="310"/>
      <c r="N200" s="58" t="s">
        <v>405</v>
      </c>
      <c r="O200" s="315"/>
      <c r="P200"/>
      <c r="X200" s="310"/>
      <c r="Y200" s="58" t="s">
        <v>405</v>
      </c>
      <c r="Z200" s="315"/>
      <c r="AA200"/>
      <c r="AI200" s="310"/>
      <c r="AJ200" s="58" t="s">
        <v>405</v>
      </c>
      <c r="AK200" s="315"/>
      <c r="AL200"/>
      <c r="AT200" s="310"/>
      <c r="AU200" s="58" t="s">
        <v>405</v>
      </c>
      <c r="AV200" s="315"/>
      <c r="AW200"/>
      <c r="BE200" s="310"/>
      <c r="BF200" s="58" t="s">
        <v>405</v>
      </c>
      <c r="BG200" s="315"/>
      <c r="BH200"/>
      <c r="BP200" s="310"/>
      <c r="BQ200" s="58" t="s">
        <v>405</v>
      </c>
      <c r="BR200" s="315"/>
      <c r="BS200"/>
      <c r="CA200" s="310"/>
      <c r="CB200" s="58" t="s">
        <v>405</v>
      </c>
      <c r="CC200" s="315"/>
      <c r="CD200"/>
      <c r="CL200" s="310"/>
      <c r="CM200" s="58" t="s">
        <v>405</v>
      </c>
      <c r="CN200" s="315"/>
      <c r="CO200"/>
      <c r="CW200" s="310"/>
      <c r="CX200" s="58" t="s">
        <v>405</v>
      </c>
      <c r="CY200" s="315"/>
      <c r="CZ200"/>
      <c r="DH200" s="310"/>
      <c r="DI200" s="58" t="s">
        <v>405</v>
      </c>
      <c r="DJ200" s="315"/>
      <c r="DK200"/>
      <c r="DS200" s="310"/>
      <c r="DT200" s="58" t="s">
        <v>405</v>
      </c>
      <c r="DU200" s="315"/>
      <c r="DV200"/>
      <c r="ED200" s="310"/>
      <c r="EE200" s="58" t="s">
        <v>405</v>
      </c>
      <c r="EF200" s="315"/>
      <c r="EG200"/>
      <c r="EO200" s="310"/>
      <c r="EP200" s="58" t="s">
        <v>405</v>
      </c>
      <c r="EQ200" s="315"/>
      <c r="ER200"/>
      <c r="EZ200" s="310"/>
      <c r="FA200" s="58" t="s">
        <v>405</v>
      </c>
      <c r="FB200" s="315"/>
      <c r="FC200"/>
      <c r="FK200" s="310"/>
      <c r="FL200" s="58" t="s">
        <v>405</v>
      </c>
      <c r="FM200" s="315"/>
      <c r="FN200"/>
      <c r="FV200" s="310"/>
      <c r="FW200" s="58" t="s">
        <v>405</v>
      </c>
      <c r="FX200" s="315"/>
      <c r="FY200"/>
      <c r="GG200" s="310"/>
      <c r="GH200" s="58" t="s">
        <v>405</v>
      </c>
      <c r="GI200" s="315"/>
      <c r="GJ200"/>
      <c r="GR200" s="310"/>
      <c r="GS200" s="58" t="s">
        <v>405</v>
      </c>
      <c r="GT200" s="315"/>
      <c r="GU200"/>
      <c r="HC200" s="310"/>
      <c r="HD200" s="58" t="s">
        <v>405</v>
      </c>
      <c r="HE200" s="315"/>
      <c r="HF200"/>
    </row>
    <row r="201" spans="2:214" x14ac:dyDescent="0.25">
      <c r="B201" s="311"/>
      <c r="C201" s="130" t="s">
        <v>406</v>
      </c>
      <c r="D201" s="315"/>
      <c r="E201"/>
      <c r="M201" s="311"/>
      <c r="N201" s="130" t="s">
        <v>406</v>
      </c>
      <c r="O201" s="315"/>
      <c r="P201"/>
      <c r="X201" s="311"/>
      <c r="Y201" s="130" t="s">
        <v>406</v>
      </c>
      <c r="Z201" s="315"/>
      <c r="AA201"/>
      <c r="AI201" s="311"/>
      <c r="AJ201" s="130" t="s">
        <v>406</v>
      </c>
      <c r="AK201" s="315"/>
      <c r="AL201"/>
      <c r="AT201" s="311"/>
      <c r="AU201" s="130" t="s">
        <v>406</v>
      </c>
      <c r="AV201" s="315"/>
      <c r="AW201"/>
      <c r="BE201" s="311"/>
      <c r="BF201" s="130" t="s">
        <v>406</v>
      </c>
      <c r="BG201" s="315"/>
      <c r="BH201"/>
      <c r="BP201" s="311"/>
      <c r="BQ201" s="130" t="s">
        <v>406</v>
      </c>
      <c r="BR201" s="315"/>
      <c r="BS201"/>
      <c r="CA201" s="311"/>
      <c r="CB201" s="130" t="s">
        <v>406</v>
      </c>
      <c r="CC201" s="315"/>
      <c r="CD201"/>
      <c r="CL201" s="311"/>
      <c r="CM201" s="130" t="s">
        <v>406</v>
      </c>
      <c r="CN201" s="315"/>
      <c r="CO201"/>
      <c r="CW201" s="311"/>
      <c r="CX201" s="130" t="s">
        <v>406</v>
      </c>
      <c r="CY201" s="315"/>
      <c r="CZ201"/>
      <c r="DH201" s="311"/>
      <c r="DI201" s="130" t="s">
        <v>406</v>
      </c>
      <c r="DJ201" s="315"/>
      <c r="DK201"/>
      <c r="DS201" s="311"/>
      <c r="DT201" s="130" t="s">
        <v>406</v>
      </c>
      <c r="DU201" s="315"/>
      <c r="DV201"/>
      <c r="ED201" s="311"/>
      <c r="EE201" s="130" t="s">
        <v>406</v>
      </c>
      <c r="EF201" s="315"/>
      <c r="EG201"/>
      <c r="EO201" s="311"/>
      <c r="EP201" s="130" t="s">
        <v>406</v>
      </c>
      <c r="EQ201" s="315"/>
      <c r="ER201"/>
      <c r="EZ201" s="311"/>
      <c r="FA201" s="130" t="s">
        <v>406</v>
      </c>
      <c r="FB201" s="315"/>
      <c r="FC201"/>
      <c r="FK201" s="311"/>
      <c r="FL201" s="130" t="s">
        <v>406</v>
      </c>
      <c r="FM201" s="315"/>
      <c r="FN201"/>
      <c r="FV201" s="311"/>
      <c r="FW201" s="130" t="s">
        <v>406</v>
      </c>
      <c r="FX201" s="315"/>
      <c r="FY201"/>
      <c r="GG201" s="311"/>
      <c r="GH201" s="130" t="s">
        <v>406</v>
      </c>
      <c r="GI201" s="315"/>
      <c r="GJ201"/>
      <c r="GR201" s="311"/>
      <c r="GS201" s="130" t="s">
        <v>406</v>
      </c>
      <c r="GT201" s="315"/>
      <c r="GU201"/>
      <c r="HC201" s="311"/>
      <c r="HD201" s="130" t="s">
        <v>406</v>
      </c>
      <c r="HE201" s="315"/>
      <c r="HF201"/>
    </row>
    <row r="202" spans="2:214" x14ac:dyDescent="0.25">
      <c r="B202" s="309" t="s">
        <v>52</v>
      </c>
      <c r="C202" s="131" t="s">
        <v>407</v>
      </c>
      <c r="D202" s="315"/>
      <c r="E202"/>
      <c r="M202" s="309" t="s">
        <v>52</v>
      </c>
      <c r="N202" s="131" t="s">
        <v>407</v>
      </c>
      <c r="O202" s="315"/>
      <c r="P202"/>
      <c r="X202" s="309" t="s">
        <v>52</v>
      </c>
      <c r="Y202" s="131" t="s">
        <v>407</v>
      </c>
      <c r="Z202" s="315"/>
      <c r="AA202"/>
      <c r="AI202" s="309" t="s">
        <v>52</v>
      </c>
      <c r="AJ202" s="131" t="s">
        <v>407</v>
      </c>
      <c r="AK202" s="315"/>
      <c r="AL202"/>
      <c r="AT202" s="309" t="s">
        <v>52</v>
      </c>
      <c r="AU202" s="131" t="s">
        <v>407</v>
      </c>
      <c r="AV202" s="315"/>
      <c r="AW202"/>
      <c r="BE202" s="309" t="s">
        <v>52</v>
      </c>
      <c r="BF202" s="131" t="s">
        <v>407</v>
      </c>
      <c r="BG202" s="315"/>
      <c r="BH202"/>
      <c r="BP202" s="309" t="s">
        <v>52</v>
      </c>
      <c r="BQ202" s="131" t="s">
        <v>407</v>
      </c>
      <c r="BR202" s="315"/>
      <c r="BS202"/>
      <c r="CA202" s="309" t="s">
        <v>52</v>
      </c>
      <c r="CB202" s="131" t="s">
        <v>407</v>
      </c>
      <c r="CC202" s="315"/>
      <c r="CD202"/>
      <c r="CL202" s="309" t="s">
        <v>52</v>
      </c>
      <c r="CM202" s="131" t="s">
        <v>407</v>
      </c>
      <c r="CN202" s="315"/>
      <c r="CO202"/>
      <c r="CW202" s="309" t="s">
        <v>52</v>
      </c>
      <c r="CX202" s="131" t="s">
        <v>407</v>
      </c>
      <c r="CY202" s="315"/>
      <c r="CZ202"/>
      <c r="DH202" s="309" t="s">
        <v>52</v>
      </c>
      <c r="DI202" s="131" t="s">
        <v>407</v>
      </c>
      <c r="DJ202" s="315"/>
      <c r="DK202"/>
      <c r="DS202" s="309" t="s">
        <v>52</v>
      </c>
      <c r="DT202" s="131" t="s">
        <v>407</v>
      </c>
      <c r="DU202" s="315"/>
      <c r="DV202"/>
      <c r="ED202" s="309" t="s">
        <v>52</v>
      </c>
      <c r="EE202" s="131" t="s">
        <v>407</v>
      </c>
      <c r="EF202" s="315"/>
      <c r="EG202"/>
      <c r="EO202" s="309" t="s">
        <v>52</v>
      </c>
      <c r="EP202" s="131" t="s">
        <v>407</v>
      </c>
      <c r="EQ202" s="315"/>
      <c r="ER202"/>
      <c r="EZ202" s="309" t="s">
        <v>52</v>
      </c>
      <c r="FA202" s="131" t="s">
        <v>407</v>
      </c>
      <c r="FB202" s="315"/>
      <c r="FC202"/>
      <c r="FK202" s="309" t="s">
        <v>52</v>
      </c>
      <c r="FL202" s="131" t="s">
        <v>407</v>
      </c>
      <c r="FM202" s="315"/>
      <c r="FN202"/>
      <c r="FV202" s="309" t="s">
        <v>52</v>
      </c>
      <c r="FW202" s="131" t="s">
        <v>407</v>
      </c>
      <c r="FX202" s="315"/>
      <c r="FY202"/>
      <c r="GG202" s="309" t="s">
        <v>52</v>
      </c>
      <c r="GH202" s="131" t="s">
        <v>407</v>
      </c>
      <c r="GI202" s="315"/>
      <c r="GJ202"/>
      <c r="GR202" s="309" t="s">
        <v>52</v>
      </c>
      <c r="GS202" s="131" t="s">
        <v>407</v>
      </c>
      <c r="GT202" s="315"/>
      <c r="GU202"/>
      <c r="HC202" s="309" t="s">
        <v>52</v>
      </c>
      <c r="HD202" s="131" t="s">
        <v>407</v>
      </c>
      <c r="HE202" s="315"/>
      <c r="HF202"/>
    </row>
    <row r="203" spans="2:214" x14ac:dyDescent="0.25">
      <c r="B203" s="310"/>
      <c r="C203" s="56" t="s">
        <v>408</v>
      </c>
      <c r="D203" s="315"/>
      <c r="E203"/>
      <c r="M203" s="310"/>
      <c r="N203" s="56" t="s">
        <v>408</v>
      </c>
      <c r="O203" s="315"/>
      <c r="P203"/>
      <c r="X203" s="310"/>
      <c r="Y203" s="56" t="s">
        <v>408</v>
      </c>
      <c r="Z203" s="315"/>
      <c r="AA203"/>
      <c r="AI203" s="310"/>
      <c r="AJ203" s="56" t="s">
        <v>408</v>
      </c>
      <c r="AK203" s="315"/>
      <c r="AL203"/>
      <c r="AT203" s="310"/>
      <c r="AU203" s="56" t="s">
        <v>408</v>
      </c>
      <c r="AV203" s="315"/>
      <c r="AW203"/>
      <c r="BE203" s="310"/>
      <c r="BF203" s="56" t="s">
        <v>408</v>
      </c>
      <c r="BG203" s="315"/>
      <c r="BH203"/>
      <c r="BP203" s="310"/>
      <c r="BQ203" s="56" t="s">
        <v>408</v>
      </c>
      <c r="BR203" s="315"/>
      <c r="BS203"/>
      <c r="CA203" s="310"/>
      <c r="CB203" s="56" t="s">
        <v>408</v>
      </c>
      <c r="CC203" s="315"/>
      <c r="CD203"/>
      <c r="CL203" s="310"/>
      <c r="CM203" s="56" t="s">
        <v>408</v>
      </c>
      <c r="CN203" s="315"/>
      <c r="CO203"/>
      <c r="CW203" s="310"/>
      <c r="CX203" s="56" t="s">
        <v>408</v>
      </c>
      <c r="CY203" s="315"/>
      <c r="CZ203"/>
      <c r="DH203" s="310"/>
      <c r="DI203" s="56" t="s">
        <v>408</v>
      </c>
      <c r="DJ203" s="315"/>
      <c r="DK203"/>
      <c r="DS203" s="310"/>
      <c r="DT203" s="56" t="s">
        <v>408</v>
      </c>
      <c r="DU203" s="315"/>
      <c r="DV203"/>
      <c r="ED203" s="310"/>
      <c r="EE203" s="56" t="s">
        <v>408</v>
      </c>
      <c r="EF203" s="315"/>
      <c r="EG203"/>
      <c r="EO203" s="310"/>
      <c r="EP203" s="56" t="s">
        <v>408</v>
      </c>
      <c r="EQ203" s="315"/>
      <c r="ER203"/>
      <c r="EZ203" s="310"/>
      <c r="FA203" s="56" t="s">
        <v>408</v>
      </c>
      <c r="FB203" s="315"/>
      <c r="FC203"/>
      <c r="FK203" s="310"/>
      <c r="FL203" s="56" t="s">
        <v>408</v>
      </c>
      <c r="FM203" s="315"/>
      <c r="FN203"/>
      <c r="FV203" s="310"/>
      <c r="FW203" s="56" t="s">
        <v>408</v>
      </c>
      <c r="FX203" s="315"/>
      <c r="FY203"/>
      <c r="GG203" s="310"/>
      <c r="GH203" s="56" t="s">
        <v>408</v>
      </c>
      <c r="GI203" s="315"/>
      <c r="GJ203"/>
      <c r="GR203" s="310"/>
      <c r="GS203" s="56" t="s">
        <v>408</v>
      </c>
      <c r="GT203" s="315"/>
      <c r="GU203"/>
      <c r="HC203" s="310"/>
      <c r="HD203" s="56" t="s">
        <v>408</v>
      </c>
      <c r="HE203" s="315"/>
      <c r="HF203"/>
    </row>
    <row r="204" spans="2:214" x14ac:dyDescent="0.25">
      <c r="B204" s="311"/>
      <c r="C204" s="132" t="s">
        <v>409</v>
      </c>
      <c r="D204" s="315"/>
      <c r="E204"/>
      <c r="M204" s="311"/>
      <c r="N204" s="132" t="s">
        <v>409</v>
      </c>
      <c r="O204" s="315"/>
      <c r="P204"/>
      <c r="X204" s="311"/>
      <c r="Y204" s="132" t="s">
        <v>409</v>
      </c>
      <c r="Z204" s="315"/>
      <c r="AA204"/>
      <c r="AI204" s="311"/>
      <c r="AJ204" s="132" t="s">
        <v>409</v>
      </c>
      <c r="AK204" s="315"/>
      <c r="AL204"/>
      <c r="AT204" s="311"/>
      <c r="AU204" s="132" t="s">
        <v>409</v>
      </c>
      <c r="AV204" s="315"/>
      <c r="AW204"/>
      <c r="BE204" s="311"/>
      <c r="BF204" s="132" t="s">
        <v>409</v>
      </c>
      <c r="BG204" s="315"/>
      <c r="BH204"/>
      <c r="BP204" s="311"/>
      <c r="BQ204" s="132" t="s">
        <v>409</v>
      </c>
      <c r="BR204" s="315"/>
      <c r="BS204"/>
      <c r="CA204" s="311"/>
      <c r="CB204" s="132" t="s">
        <v>409</v>
      </c>
      <c r="CC204" s="315"/>
      <c r="CD204"/>
      <c r="CL204" s="311"/>
      <c r="CM204" s="132" t="s">
        <v>409</v>
      </c>
      <c r="CN204" s="315"/>
      <c r="CO204"/>
      <c r="CW204" s="311"/>
      <c r="CX204" s="132" t="s">
        <v>409</v>
      </c>
      <c r="CY204" s="315"/>
      <c r="CZ204"/>
      <c r="DH204" s="311"/>
      <c r="DI204" s="132" t="s">
        <v>409</v>
      </c>
      <c r="DJ204" s="315"/>
      <c r="DK204"/>
      <c r="DS204" s="311"/>
      <c r="DT204" s="132" t="s">
        <v>409</v>
      </c>
      <c r="DU204" s="315"/>
      <c r="DV204"/>
      <c r="ED204" s="311"/>
      <c r="EE204" s="132" t="s">
        <v>409</v>
      </c>
      <c r="EF204" s="315"/>
      <c r="EG204"/>
      <c r="EO204" s="311"/>
      <c r="EP204" s="132" t="s">
        <v>409</v>
      </c>
      <c r="EQ204" s="315"/>
      <c r="ER204"/>
      <c r="EZ204" s="311"/>
      <c r="FA204" s="132" t="s">
        <v>409</v>
      </c>
      <c r="FB204" s="315"/>
      <c r="FC204"/>
      <c r="FK204" s="311"/>
      <c r="FL204" s="132" t="s">
        <v>409</v>
      </c>
      <c r="FM204" s="315"/>
      <c r="FN204"/>
      <c r="FV204" s="311"/>
      <c r="FW204" s="132" t="s">
        <v>409</v>
      </c>
      <c r="FX204" s="315"/>
      <c r="FY204"/>
      <c r="GG204" s="311"/>
      <c r="GH204" s="132" t="s">
        <v>409</v>
      </c>
      <c r="GI204" s="315"/>
      <c r="GJ204"/>
      <c r="GR204" s="311"/>
      <c r="GS204" s="132" t="s">
        <v>409</v>
      </c>
      <c r="GT204" s="315"/>
      <c r="GU204"/>
      <c r="HC204" s="311"/>
      <c r="HD204" s="132" t="s">
        <v>409</v>
      </c>
      <c r="HE204" s="315"/>
      <c r="HF204"/>
    </row>
    <row r="205" spans="2:214" x14ac:dyDescent="0.25">
      <c r="B205" s="312" t="s">
        <v>401</v>
      </c>
      <c r="C205" s="58" t="s">
        <v>410</v>
      </c>
      <c r="D205" s="315"/>
      <c r="E205"/>
      <c r="M205" s="312" t="s">
        <v>401</v>
      </c>
      <c r="N205" s="58" t="s">
        <v>410</v>
      </c>
      <c r="O205" s="315"/>
      <c r="P205"/>
      <c r="X205" s="312" t="s">
        <v>401</v>
      </c>
      <c r="Y205" s="58" t="s">
        <v>410</v>
      </c>
      <c r="Z205" s="315"/>
      <c r="AA205"/>
      <c r="AI205" s="312" t="s">
        <v>401</v>
      </c>
      <c r="AJ205" s="58" t="s">
        <v>410</v>
      </c>
      <c r="AK205" s="315"/>
      <c r="AL205"/>
      <c r="AT205" s="312" t="s">
        <v>401</v>
      </c>
      <c r="AU205" s="58" t="s">
        <v>410</v>
      </c>
      <c r="AV205" s="315"/>
      <c r="AW205"/>
      <c r="BE205" s="312" t="s">
        <v>401</v>
      </c>
      <c r="BF205" s="58" t="s">
        <v>410</v>
      </c>
      <c r="BG205" s="315"/>
      <c r="BH205"/>
      <c r="BP205" s="312" t="s">
        <v>401</v>
      </c>
      <c r="BQ205" s="58" t="s">
        <v>410</v>
      </c>
      <c r="BR205" s="315"/>
      <c r="BS205"/>
      <c r="CA205" s="312" t="s">
        <v>401</v>
      </c>
      <c r="CB205" s="58" t="s">
        <v>410</v>
      </c>
      <c r="CC205" s="315"/>
      <c r="CD205"/>
      <c r="CL205" s="312" t="s">
        <v>401</v>
      </c>
      <c r="CM205" s="58" t="s">
        <v>410</v>
      </c>
      <c r="CN205" s="315"/>
      <c r="CO205"/>
      <c r="CW205" s="312" t="s">
        <v>401</v>
      </c>
      <c r="CX205" s="58" t="s">
        <v>410</v>
      </c>
      <c r="CY205" s="315"/>
      <c r="CZ205"/>
      <c r="DH205" s="312" t="s">
        <v>401</v>
      </c>
      <c r="DI205" s="58" t="s">
        <v>410</v>
      </c>
      <c r="DJ205" s="315"/>
      <c r="DK205"/>
      <c r="DS205" s="312" t="s">
        <v>401</v>
      </c>
      <c r="DT205" s="58" t="s">
        <v>410</v>
      </c>
      <c r="DU205" s="315"/>
      <c r="DV205"/>
      <c r="ED205" s="312" t="s">
        <v>401</v>
      </c>
      <c r="EE205" s="58" t="s">
        <v>410</v>
      </c>
      <c r="EF205" s="315"/>
      <c r="EG205"/>
      <c r="EO205" s="312" t="s">
        <v>401</v>
      </c>
      <c r="EP205" s="58" t="s">
        <v>410</v>
      </c>
      <c r="EQ205" s="315"/>
      <c r="ER205"/>
      <c r="EZ205" s="312" t="s">
        <v>401</v>
      </c>
      <c r="FA205" s="58" t="s">
        <v>410</v>
      </c>
      <c r="FB205" s="315"/>
      <c r="FC205"/>
      <c r="FK205" s="312" t="s">
        <v>401</v>
      </c>
      <c r="FL205" s="58" t="s">
        <v>410</v>
      </c>
      <c r="FM205" s="315"/>
      <c r="FN205"/>
      <c r="FV205" s="312" t="s">
        <v>401</v>
      </c>
      <c r="FW205" s="58" t="s">
        <v>410</v>
      </c>
      <c r="FX205" s="315"/>
      <c r="FY205"/>
      <c r="GG205" s="312" t="s">
        <v>401</v>
      </c>
      <c r="GH205" s="58" t="s">
        <v>410</v>
      </c>
      <c r="GI205" s="315"/>
      <c r="GJ205"/>
      <c r="GR205" s="312" t="s">
        <v>401</v>
      </c>
      <c r="GS205" s="58" t="s">
        <v>410</v>
      </c>
      <c r="GT205" s="315"/>
      <c r="GU205"/>
      <c r="HC205" s="312" t="s">
        <v>401</v>
      </c>
      <c r="HD205" s="58" t="s">
        <v>410</v>
      </c>
      <c r="HE205" s="315"/>
      <c r="HF205"/>
    </row>
    <row r="206" spans="2:214" x14ac:dyDescent="0.25">
      <c r="B206" s="312"/>
      <c r="C206" s="133" t="s">
        <v>411</v>
      </c>
      <c r="D206" s="315"/>
      <c r="E206"/>
      <c r="M206" s="312"/>
      <c r="N206" s="133" t="s">
        <v>411</v>
      </c>
      <c r="O206" s="315"/>
      <c r="P206"/>
      <c r="X206" s="312"/>
      <c r="Y206" s="133" t="s">
        <v>411</v>
      </c>
      <c r="Z206" s="315"/>
      <c r="AA206"/>
      <c r="AI206" s="312"/>
      <c r="AJ206" s="133" t="s">
        <v>411</v>
      </c>
      <c r="AK206" s="315"/>
      <c r="AL206"/>
      <c r="AT206" s="312"/>
      <c r="AU206" s="133" t="s">
        <v>411</v>
      </c>
      <c r="AV206" s="315"/>
      <c r="AW206"/>
      <c r="BE206" s="312"/>
      <c r="BF206" s="133" t="s">
        <v>411</v>
      </c>
      <c r="BG206" s="315"/>
      <c r="BH206"/>
      <c r="BP206" s="312"/>
      <c r="BQ206" s="133" t="s">
        <v>411</v>
      </c>
      <c r="BR206" s="315"/>
      <c r="BS206"/>
      <c r="CA206" s="312"/>
      <c r="CB206" s="133" t="s">
        <v>411</v>
      </c>
      <c r="CC206" s="315"/>
      <c r="CD206"/>
      <c r="CL206" s="312"/>
      <c r="CM206" s="133" t="s">
        <v>411</v>
      </c>
      <c r="CN206" s="315"/>
      <c r="CO206"/>
      <c r="CW206" s="312"/>
      <c r="CX206" s="133" t="s">
        <v>411</v>
      </c>
      <c r="CY206" s="315"/>
      <c r="CZ206"/>
      <c r="DH206" s="312"/>
      <c r="DI206" s="133" t="s">
        <v>411</v>
      </c>
      <c r="DJ206" s="315"/>
      <c r="DK206"/>
      <c r="DS206" s="312"/>
      <c r="DT206" s="133" t="s">
        <v>411</v>
      </c>
      <c r="DU206" s="315"/>
      <c r="DV206"/>
      <c r="ED206" s="312"/>
      <c r="EE206" s="133" t="s">
        <v>411</v>
      </c>
      <c r="EF206" s="315"/>
      <c r="EG206"/>
      <c r="EO206" s="312"/>
      <c r="EP206" s="133" t="s">
        <v>411</v>
      </c>
      <c r="EQ206" s="315"/>
      <c r="ER206"/>
      <c r="EZ206" s="312"/>
      <c r="FA206" s="133" t="s">
        <v>411</v>
      </c>
      <c r="FB206" s="315"/>
      <c r="FC206"/>
      <c r="FK206" s="312"/>
      <c r="FL206" s="133" t="s">
        <v>411</v>
      </c>
      <c r="FM206" s="315"/>
      <c r="FN206"/>
      <c r="FV206" s="312"/>
      <c r="FW206" s="133" t="s">
        <v>411</v>
      </c>
      <c r="FX206" s="315"/>
      <c r="FY206"/>
      <c r="GG206" s="312"/>
      <c r="GH206" s="133" t="s">
        <v>411</v>
      </c>
      <c r="GI206" s="315"/>
      <c r="GJ206"/>
      <c r="GR206" s="312"/>
      <c r="GS206" s="133" t="s">
        <v>411</v>
      </c>
      <c r="GT206" s="315"/>
      <c r="GU206"/>
      <c r="HC206" s="312"/>
      <c r="HD206" s="133" t="s">
        <v>411</v>
      </c>
      <c r="HE206" s="315"/>
      <c r="HF206"/>
    </row>
    <row r="207" spans="2:214" ht="15.75" thickBot="1" x14ac:dyDescent="0.3">
      <c r="B207" s="313"/>
      <c r="C207" s="6" t="s">
        <v>412</v>
      </c>
      <c r="D207" s="316"/>
      <c r="E207"/>
      <c r="M207" s="313"/>
      <c r="N207" s="6" t="s">
        <v>412</v>
      </c>
      <c r="O207" s="316"/>
      <c r="P207"/>
      <c r="X207" s="313"/>
      <c r="Y207" s="6" t="s">
        <v>412</v>
      </c>
      <c r="Z207" s="316"/>
      <c r="AA207"/>
      <c r="AI207" s="313"/>
      <c r="AJ207" s="6" t="s">
        <v>412</v>
      </c>
      <c r="AK207" s="316"/>
      <c r="AL207"/>
      <c r="AT207" s="313"/>
      <c r="AU207" s="6" t="s">
        <v>412</v>
      </c>
      <c r="AV207" s="316"/>
      <c r="AW207"/>
      <c r="BE207" s="313"/>
      <c r="BF207" s="6" t="s">
        <v>412</v>
      </c>
      <c r="BG207" s="316"/>
      <c r="BH207"/>
      <c r="BP207" s="313"/>
      <c r="BQ207" s="6" t="s">
        <v>412</v>
      </c>
      <c r="BR207" s="316"/>
      <c r="BS207"/>
      <c r="CA207" s="313"/>
      <c r="CB207" s="6" t="s">
        <v>412</v>
      </c>
      <c r="CC207" s="316"/>
      <c r="CD207"/>
      <c r="CL207" s="313"/>
      <c r="CM207" s="6" t="s">
        <v>412</v>
      </c>
      <c r="CN207" s="316"/>
      <c r="CO207"/>
      <c r="CW207" s="313"/>
      <c r="CX207" s="6" t="s">
        <v>412</v>
      </c>
      <c r="CY207" s="316"/>
      <c r="CZ207"/>
      <c r="DH207" s="313"/>
      <c r="DI207" s="6" t="s">
        <v>412</v>
      </c>
      <c r="DJ207" s="316"/>
      <c r="DK207"/>
      <c r="DS207" s="313"/>
      <c r="DT207" s="6" t="s">
        <v>412</v>
      </c>
      <c r="DU207" s="316"/>
      <c r="DV207"/>
      <c r="ED207" s="313"/>
      <c r="EE207" s="6" t="s">
        <v>412</v>
      </c>
      <c r="EF207" s="316"/>
      <c r="EG207"/>
      <c r="EO207" s="313"/>
      <c r="EP207" s="6" t="s">
        <v>412</v>
      </c>
      <c r="EQ207" s="316"/>
      <c r="ER207"/>
      <c r="EZ207" s="313"/>
      <c r="FA207" s="6" t="s">
        <v>412</v>
      </c>
      <c r="FB207" s="316"/>
      <c r="FC207"/>
      <c r="FK207" s="313"/>
      <c r="FL207" s="6" t="s">
        <v>412</v>
      </c>
      <c r="FM207" s="316"/>
      <c r="FN207"/>
      <c r="FV207" s="313"/>
      <c r="FW207" s="6" t="s">
        <v>412</v>
      </c>
      <c r="FX207" s="316"/>
      <c r="FY207"/>
      <c r="GG207" s="313"/>
      <c r="GH207" s="6" t="s">
        <v>412</v>
      </c>
      <c r="GI207" s="316"/>
      <c r="GJ207"/>
      <c r="GR207" s="313"/>
      <c r="GS207" s="6" t="s">
        <v>412</v>
      </c>
      <c r="GT207" s="316"/>
      <c r="GU207"/>
      <c r="HC207" s="313"/>
      <c r="HD207" s="6" t="s">
        <v>412</v>
      </c>
      <c r="HE207" s="316"/>
      <c r="HF207"/>
    </row>
    <row r="209" spans="2:214" ht="15.75" thickBot="1" x14ac:dyDescent="0.3"/>
    <row r="210" spans="2:214" ht="15.75" thickBot="1" x14ac:dyDescent="0.3">
      <c r="B210" s="18" t="s">
        <v>353</v>
      </c>
      <c r="C210" s="3" t="s">
        <v>481</v>
      </c>
      <c r="D210" s="21"/>
      <c r="E210" s="21"/>
      <c r="M210" s="18" t="s">
        <v>353</v>
      </c>
      <c r="N210" s="3" t="s">
        <v>481</v>
      </c>
      <c r="O210" s="21"/>
      <c r="P210" s="21"/>
      <c r="X210" s="18" t="s">
        <v>353</v>
      </c>
      <c r="Y210" s="3" t="s">
        <v>481</v>
      </c>
      <c r="Z210" s="21"/>
      <c r="AA210" s="21"/>
      <c r="AI210" s="18" t="s">
        <v>353</v>
      </c>
      <c r="AJ210" s="3" t="s">
        <v>481</v>
      </c>
      <c r="AK210" s="21"/>
      <c r="AL210" s="21"/>
      <c r="AT210" s="18" t="s">
        <v>353</v>
      </c>
      <c r="AU210" s="3" t="s">
        <v>481</v>
      </c>
      <c r="AV210" s="21"/>
      <c r="AW210" s="21"/>
      <c r="BE210" s="18" t="s">
        <v>353</v>
      </c>
      <c r="BF210" s="3" t="s">
        <v>481</v>
      </c>
      <c r="BG210" s="21"/>
      <c r="BH210" s="21"/>
      <c r="BP210" s="18" t="s">
        <v>353</v>
      </c>
      <c r="BQ210" s="3" t="s">
        <v>481</v>
      </c>
      <c r="BR210" s="21"/>
      <c r="BS210" s="21"/>
      <c r="CA210" s="18" t="s">
        <v>353</v>
      </c>
      <c r="CB210" s="3" t="s">
        <v>481</v>
      </c>
      <c r="CC210" s="21"/>
      <c r="CD210" s="21"/>
      <c r="CL210" s="18" t="s">
        <v>353</v>
      </c>
      <c r="CM210" s="3" t="s">
        <v>481</v>
      </c>
      <c r="CN210" s="21"/>
      <c r="CO210" s="21"/>
      <c r="CW210" s="18" t="s">
        <v>353</v>
      </c>
      <c r="CX210" s="3" t="s">
        <v>481</v>
      </c>
      <c r="CY210" s="21"/>
      <c r="CZ210" s="21"/>
      <c r="DH210" s="18" t="s">
        <v>353</v>
      </c>
      <c r="DI210" s="3" t="s">
        <v>481</v>
      </c>
      <c r="DJ210" s="21"/>
      <c r="DK210" s="21"/>
      <c r="DS210" s="18" t="s">
        <v>353</v>
      </c>
      <c r="DT210" s="3" t="s">
        <v>481</v>
      </c>
      <c r="DU210" s="21"/>
      <c r="DV210" s="21"/>
      <c r="ED210" s="18" t="s">
        <v>353</v>
      </c>
      <c r="EE210" s="3" t="s">
        <v>481</v>
      </c>
      <c r="EF210" s="21"/>
      <c r="EG210" s="21"/>
      <c r="EO210" s="18" t="s">
        <v>353</v>
      </c>
      <c r="EP210" s="3" t="s">
        <v>481</v>
      </c>
      <c r="EQ210" s="21"/>
      <c r="ER210" s="21"/>
      <c r="EZ210" s="18" t="s">
        <v>353</v>
      </c>
      <c r="FA210" s="3" t="s">
        <v>481</v>
      </c>
      <c r="FB210" s="21"/>
      <c r="FC210" s="21"/>
      <c r="FK210" s="18" t="s">
        <v>353</v>
      </c>
      <c r="FL210" s="3" t="s">
        <v>481</v>
      </c>
      <c r="FM210" s="21"/>
      <c r="FN210" s="21"/>
      <c r="FV210" s="18" t="s">
        <v>353</v>
      </c>
      <c r="FW210" s="3" t="s">
        <v>481</v>
      </c>
      <c r="FX210" s="21"/>
      <c r="FY210" s="21"/>
      <c r="GG210" s="18" t="s">
        <v>353</v>
      </c>
      <c r="GH210" s="3" t="s">
        <v>481</v>
      </c>
      <c r="GI210" s="21"/>
      <c r="GJ210" s="21"/>
      <c r="GR210" s="18" t="s">
        <v>353</v>
      </c>
      <c r="GS210" s="3" t="s">
        <v>481</v>
      </c>
      <c r="GT210" s="21"/>
      <c r="GU210" s="21"/>
      <c r="HC210" s="18" t="s">
        <v>353</v>
      </c>
      <c r="HD210" s="3" t="s">
        <v>481</v>
      </c>
      <c r="HE210" s="21"/>
      <c r="HF210" s="21"/>
    </row>
    <row r="211" spans="2:214" ht="15.75" thickBot="1" x14ac:dyDescent="0.3">
      <c r="B211" s="110">
        <f>+B180+1</f>
        <v>7</v>
      </c>
      <c r="C211" s="111"/>
      <c r="D211"/>
      <c r="E211"/>
      <c r="M211" s="110">
        <f>+M180+1</f>
        <v>7</v>
      </c>
      <c r="N211" s="111"/>
      <c r="O211"/>
      <c r="P211"/>
      <c r="X211" s="110">
        <f>+X180+1</f>
        <v>7</v>
      </c>
      <c r="Y211" s="111"/>
      <c r="Z211"/>
      <c r="AA211"/>
      <c r="AI211" s="110">
        <f>+AI180+1</f>
        <v>7</v>
      </c>
      <c r="AJ211" s="111"/>
      <c r="AK211"/>
      <c r="AL211"/>
      <c r="AT211" s="110">
        <f>+AT180+1</f>
        <v>7</v>
      </c>
      <c r="AU211" s="111"/>
      <c r="AV211"/>
      <c r="AW211"/>
      <c r="BE211" s="110">
        <f>+BE180+1</f>
        <v>7</v>
      </c>
      <c r="BF211" s="111"/>
      <c r="BG211"/>
      <c r="BH211"/>
      <c r="BP211" s="110">
        <f>+BP180+1</f>
        <v>7</v>
      </c>
      <c r="BQ211" s="111"/>
      <c r="BR211"/>
      <c r="BS211"/>
      <c r="CA211" s="110">
        <f>+CA180+1</f>
        <v>7</v>
      </c>
      <c r="CB211" s="111"/>
      <c r="CC211"/>
      <c r="CD211"/>
      <c r="CL211" s="110">
        <f>+CL180+1</f>
        <v>7</v>
      </c>
      <c r="CM211" s="111"/>
      <c r="CN211"/>
      <c r="CO211"/>
      <c r="CW211" s="110">
        <f>+CW180+1</f>
        <v>7</v>
      </c>
      <c r="CX211" s="111"/>
      <c r="CY211"/>
      <c r="CZ211"/>
      <c r="DH211" s="110">
        <f>+DH180+1</f>
        <v>7</v>
      </c>
      <c r="DI211" s="111"/>
      <c r="DJ211"/>
      <c r="DK211"/>
      <c r="DS211" s="110">
        <f>+DS180+1</f>
        <v>7</v>
      </c>
      <c r="DT211" s="111"/>
      <c r="DU211"/>
      <c r="DV211"/>
      <c r="ED211" s="110">
        <f>+ED180+1</f>
        <v>7</v>
      </c>
      <c r="EE211" s="111"/>
      <c r="EF211"/>
      <c r="EG211"/>
      <c r="EO211" s="110">
        <f>+EO180+1</f>
        <v>7</v>
      </c>
      <c r="EP211" s="111"/>
      <c r="EQ211"/>
      <c r="ER211"/>
      <c r="EZ211" s="110">
        <f>+EZ180+1</f>
        <v>7</v>
      </c>
      <c r="FA211" s="111"/>
      <c r="FB211"/>
      <c r="FC211"/>
      <c r="FK211" s="110">
        <f>+FK180+1</f>
        <v>7</v>
      </c>
      <c r="FL211" s="111"/>
      <c r="FM211"/>
      <c r="FN211"/>
      <c r="FV211" s="110">
        <f>+FV180+1</f>
        <v>7</v>
      </c>
      <c r="FW211" s="111"/>
      <c r="FX211"/>
      <c r="FY211"/>
      <c r="GG211" s="110">
        <f>+GG180+1</f>
        <v>7</v>
      </c>
      <c r="GH211" s="111"/>
      <c r="GI211"/>
      <c r="GJ211"/>
      <c r="GR211" s="110">
        <f>+GR180+1</f>
        <v>7</v>
      </c>
      <c r="GS211" s="111"/>
      <c r="GT211"/>
      <c r="GU211"/>
      <c r="HC211" s="110">
        <f>+HC180+1</f>
        <v>7</v>
      </c>
      <c r="HD211" s="111"/>
      <c r="HE211"/>
      <c r="HF211"/>
    </row>
    <row r="212" spans="2:214" ht="15.75" thickBot="1" x14ac:dyDescent="0.3">
      <c r="B212" s="166"/>
      <c r="C212" s="167"/>
      <c r="D212"/>
      <c r="E212"/>
      <c r="M212" s="166"/>
      <c r="N212" s="167"/>
      <c r="O212"/>
      <c r="P212"/>
      <c r="X212" s="166"/>
      <c r="Y212" s="167"/>
      <c r="Z212"/>
      <c r="AA212"/>
      <c r="AI212" s="166"/>
      <c r="AJ212" s="167"/>
      <c r="AK212"/>
      <c r="AL212"/>
      <c r="AT212" s="166"/>
      <c r="AU212" s="167"/>
      <c r="AV212"/>
      <c r="AW212"/>
      <c r="BE212" s="166"/>
      <c r="BF212" s="167"/>
      <c r="BG212"/>
      <c r="BH212"/>
      <c r="BP212" s="166"/>
      <c r="BQ212" s="167"/>
      <c r="BR212"/>
      <c r="BS212"/>
      <c r="CA212" s="166"/>
      <c r="CB212" s="167"/>
      <c r="CC212"/>
      <c r="CD212"/>
      <c r="CL212" s="166"/>
      <c r="CM212" s="167"/>
      <c r="CN212"/>
      <c r="CO212"/>
      <c r="CW212" s="166"/>
      <c r="CX212" s="167"/>
      <c r="CY212"/>
      <c r="CZ212"/>
      <c r="DH212" s="166"/>
      <c r="DI212" s="167"/>
      <c r="DJ212"/>
      <c r="DK212"/>
      <c r="DS212" s="166"/>
      <c r="DT212" s="167"/>
      <c r="DU212"/>
      <c r="DV212"/>
      <c r="ED212" s="166"/>
      <c r="EE212" s="167"/>
      <c r="EF212"/>
      <c r="EG212"/>
      <c r="EO212" s="166"/>
      <c r="EP212" s="167"/>
      <c r="EQ212"/>
      <c r="ER212"/>
      <c r="EZ212" s="166"/>
      <c r="FA212" s="167"/>
      <c r="FB212"/>
      <c r="FC212"/>
      <c r="FK212" s="166"/>
      <c r="FL212" s="167"/>
      <c r="FM212"/>
      <c r="FN212"/>
      <c r="FV212" s="166"/>
      <c r="FW212" s="167"/>
      <c r="FX212"/>
      <c r="FY212"/>
      <c r="GG212" s="166"/>
      <c r="GH212" s="167"/>
      <c r="GI212"/>
      <c r="GJ212"/>
      <c r="GR212" s="166"/>
      <c r="GS212" s="167"/>
      <c r="GT212"/>
      <c r="GU212"/>
      <c r="HC212" s="166"/>
      <c r="HD212" s="167"/>
      <c r="HE212"/>
      <c r="HF212"/>
    </row>
    <row r="213" spans="2:214" ht="15.75" thickBot="1" x14ac:dyDescent="0.3">
      <c r="B213" s="18" t="s">
        <v>370</v>
      </c>
      <c r="C213" s="18" t="s">
        <v>371</v>
      </c>
      <c r="D213" s="18" t="s">
        <v>372</v>
      </c>
      <c r="E213" s="18" t="s">
        <v>6</v>
      </c>
      <c r="M213" s="18" t="s">
        <v>370</v>
      </c>
      <c r="N213" s="18" t="s">
        <v>371</v>
      </c>
      <c r="O213" s="18" t="s">
        <v>372</v>
      </c>
      <c r="P213" s="18" t="s">
        <v>6</v>
      </c>
      <c r="X213" s="18" t="s">
        <v>370</v>
      </c>
      <c r="Y213" s="18" t="s">
        <v>371</v>
      </c>
      <c r="Z213" s="18" t="s">
        <v>372</v>
      </c>
      <c r="AA213" s="18" t="s">
        <v>6</v>
      </c>
      <c r="AI213" s="18" t="s">
        <v>370</v>
      </c>
      <c r="AJ213" s="18" t="s">
        <v>371</v>
      </c>
      <c r="AK213" s="18" t="s">
        <v>372</v>
      </c>
      <c r="AL213" s="18" t="s">
        <v>6</v>
      </c>
      <c r="AT213" s="18" t="s">
        <v>370</v>
      </c>
      <c r="AU213" s="18" t="s">
        <v>371</v>
      </c>
      <c r="AV213" s="18" t="s">
        <v>372</v>
      </c>
      <c r="AW213" s="18" t="s">
        <v>6</v>
      </c>
      <c r="BE213" s="18" t="s">
        <v>370</v>
      </c>
      <c r="BF213" s="18" t="s">
        <v>371</v>
      </c>
      <c r="BG213" s="18" t="s">
        <v>372</v>
      </c>
      <c r="BH213" s="18" t="s">
        <v>6</v>
      </c>
      <c r="BP213" s="18" t="s">
        <v>370</v>
      </c>
      <c r="BQ213" s="18" t="s">
        <v>371</v>
      </c>
      <c r="BR213" s="18" t="s">
        <v>372</v>
      </c>
      <c r="BS213" s="18" t="s">
        <v>6</v>
      </c>
      <c r="CA213" s="18" t="s">
        <v>370</v>
      </c>
      <c r="CB213" s="18" t="s">
        <v>371</v>
      </c>
      <c r="CC213" s="18" t="s">
        <v>372</v>
      </c>
      <c r="CD213" s="18" t="s">
        <v>6</v>
      </c>
      <c r="CL213" s="18" t="s">
        <v>370</v>
      </c>
      <c r="CM213" s="18" t="s">
        <v>371</v>
      </c>
      <c r="CN213" s="18" t="s">
        <v>372</v>
      </c>
      <c r="CO213" s="18" t="s">
        <v>6</v>
      </c>
      <c r="CW213" s="18" t="s">
        <v>370</v>
      </c>
      <c r="CX213" s="18" t="s">
        <v>371</v>
      </c>
      <c r="CY213" s="18" t="s">
        <v>372</v>
      </c>
      <c r="CZ213" s="18" t="s">
        <v>6</v>
      </c>
      <c r="DH213" s="18" t="s">
        <v>370</v>
      </c>
      <c r="DI213" s="18" t="s">
        <v>371</v>
      </c>
      <c r="DJ213" s="18" t="s">
        <v>372</v>
      </c>
      <c r="DK213" s="18" t="s">
        <v>6</v>
      </c>
      <c r="DS213" s="18" t="s">
        <v>370</v>
      </c>
      <c r="DT213" s="18" t="s">
        <v>371</v>
      </c>
      <c r="DU213" s="18" t="s">
        <v>372</v>
      </c>
      <c r="DV213" s="18" t="s">
        <v>6</v>
      </c>
      <c r="ED213" s="18" t="s">
        <v>370</v>
      </c>
      <c r="EE213" s="18" t="s">
        <v>371</v>
      </c>
      <c r="EF213" s="18" t="s">
        <v>372</v>
      </c>
      <c r="EG213" s="18" t="s">
        <v>6</v>
      </c>
      <c r="EO213" s="18" t="s">
        <v>370</v>
      </c>
      <c r="EP213" s="18" t="s">
        <v>371</v>
      </c>
      <c r="EQ213" s="18" t="s">
        <v>372</v>
      </c>
      <c r="ER213" s="18" t="s">
        <v>6</v>
      </c>
      <c r="EZ213" s="18" t="s">
        <v>370</v>
      </c>
      <c r="FA213" s="18" t="s">
        <v>371</v>
      </c>
      <c r="FB213" s="18" t="s">
        <v>372</v>
      </c>
      <c r="FC213" s="18" t="s">
        <v>6</v>
      </c>
      <c r="FK213" s="18" t="s">
        <v>370</v>
      </c>
      <c r="FL213" s="18" t="s">
        <v>371</v>
      </c>
      <c r="FM213" s="18" t="s">
        <v>372</v>
      </c>
      <c r="FN213" s="18" t="s">
        <v>6</v>
      </c>
      <c r="FV213" s="18" t="s">
        <v>370</v>
      </c>
      <c r="FW213" s="18" t="s">
        <v>371</v>
      </c>
      <c r="FX213" s="18" t="s">
        <v>372</v>
      </c>
      <c r="FY213" s="18" t="s">
        <v>6</v>
      </c>
      <c r="GG213" s="18" t="s">
        <v>370</v>
      </c>
      <c r="GH213" s="18" t="s">
        <v>371</v>
      </c>
      <c r="GI213" s="18" t="s">
        <v>372</v>
      </c>
      <c r="GJ213" s="18" t="s">
        <v>6</v>
      </c>
      <c r="GR213" s="18" t="s">
        <v>370</v>
      </c>
      <c r="GS213" s="18" t="s">
        <v>371</v>
      </c>
      <c r="GT213" s="18" t="s">
        <v>372</v>
      </c>
      <c r="GU213" s="18" t="s">
        <v>6</v>
      </c>
      <c r="HC213" s="18" t="s">
        <v>370</v>
      </c>
      <c r="HD213" s="18" t="s">
        <v>371</v>
      </c>
      <c r="HE213" s="18" t="s">
        <v>372</v>
      </c>
      <c r="HF213" s="18" t="s">
        <v>6</v>
      </c>
    </row>
    <row r="214" spans="2:214" x14ac:dyDescent="0.25">
      <c r="B214" s="318" t="s">
        <v>373</v>
      </c>
      <c r="C214" s="58" t="s">
        <v>374</v>
      </c>
      <c r="D214" s="212"/>
      <c r="E214" s="134" t="str">
        <f>+IF(D214="","",VLOOKUP(D214,Parámetros!$B$100:$C$116,2,0))</f>
        <v/>
      </c>
      <c r="M214" s="318" t="s">
        <v>373</v>
      </c>
      <c r="N214" s="58" t="s">
        <v>374</v>
      </c>
      <c r="O214" s="212"/>
      <c r="P214" s="134" t="str">
        <f>+IF(O214="","",VLOOKUP(O214,Parámetros!$B$100:$C$116,2,0))</f>
        <v/>
      </c>
      <c r="X214" s="318" t="s">
        <v>373</v>
      </c>
      <c r="Y214" s="58" t="s">
        <v>374</v>
      </c>
      <c r="Z214" s="212"/>
      <c r="AA214" s="134" t="str">
        <f>+IF(Z214="","",VLOOKUP(Z214,Parámetros!$B$100:$C$116,2,0))</f>
        <v/>
      </c>
      <c r="AI214" s="318" t="s">
        <v>373</v>
      </c>
      <c r="AJ214" s="58" t="s">
        <v>374</v>
      </c>
      <c r="AK214" s="212"/>
      <c r="AL214" s="134" t="str">
        <f>+IF(AK214="","",VLOOKUP(AK214,Parámetros!$B$100:$C$116,2,0))</f>
        <v/>
      </c>
      <c r="AT214" s="318" t="s">
        <v>373</v>
      </c>
      <c r="AU214" s="58" t="s">
        <v>374</v>
      </c>
      <c r="AV214" s="212"/>
      <c r="AW214" s="134" t="str">
        <f>+IF(AV214="","",VLOOKUP(AV214,Parámetros!$B$100:$C$116,2,0))</f>
        <v/>
      </c>
      <c r="BE214" s="318" t="s">
        <v>373</v>
      </c>
      <c r="BF214" s="58" t="s">
        <v>374</v>
      </c>
      <c r="BG214" s="212"/>
      <c r="BH214" s="134" t="str">
        <f>+IF(BG214="","",VLOOKUP(BG214,Parámetros!$B$100:$C$116,2,0))</f>
        <v/>
      </c>
      <c r="BP214" s="318" t="s">
        <v>373</v>
      </c>
      <c r="BQ214" s="58" t="s">
        <v>374</v>
      </c>
      <c r="BR214" s="212"/>
      <c r="BS214" s="134" t="str">
        <f>+IF(BR214="","",VLOOKUP(BR214,Parámetros!$B$100:$C$116,2,0))</f>
        <v/>
      </c>
      <c r="CA214" s="318" t="s">
        <v>373</v>
      </c>
      <c r="CB214" s="58" t="s">
        <v>374</v>
      </c>
      <c r="CC214" s="212"/>
      <c r="CD214" s="134" t="str">
        <f>+IF(CC214="","",VLOOKUP(CC214,Parámetros!$B$100:$C$116,2,0))</f>
        <v/>
      </c>
      <c r="CL214" s="318" t="s">
        <v>373</v>
      </c>
      <c r="CM214" s="58" t="s">
        <v>374</v>
      </c>
      <c r="CN214" s="212"/>
      <c r="CO214" s="134" t="str">
        <f>+IF(CN214="","",VLOOKUP(CN214,Parámetros!$B$100:$C$116,2,0))</f>
        <v/>
      </c>
      <c r="CW214" s="318" t="s">
        <v>373</v>
      </c>
      <c r="CX214" s="58" t="s">
        <v>374</v>
      </c>
      <c r="CY214" s="212"/>
      <c r="CZ214" s="134" t="str">
        <f>+IF(CY214="","",VLOOKUP(CY214,Parámetros!$B$100:$C$116,2,0))</f>
        <v/>
      </c>
      <c r="DH214" s="318" t="s">
        <v>373</v>
      </c>
      <c r="DI214" s="58" t="s">
        <v>374</v>
      </c>
      <c r="DJ214" s="212"/>
      <c r="DK214" s="134" t="str">
        <f>+IF(DJ214="","",VLOOKUP(DJ214,Parámetros!$B$100:$C$116,2,0))</f>
        <v/>
      </c>
      <c r="DS214" s="318" t="s">
        <v>373</v>
      </c>
      <c r="DT214" s="58" t="s">
        <v>374</v>
      </c>
      <c r="DU214" s="212"/>
      <c r="DV214" s="134" t="str">
        <f>+IF(DU214="","",VLOOKUP(DU214,Parámetros!$B$100:$C$116,2,0))</f>
        <v/>
      </c>
      <c r="ED214" s="318" t="s">
        <v>373</v>
      </c>
      <c r="EE214" s="58" t="s">
        <v>374</v>
      </c>
      <c r="EF214" s="212"/>
      <c r="EG214" s="134" t="str">
        <f>+IF(EF214="","",VLOOKUP(EF214,Parámetros!$B$100:$C$116,2,0))</f>
        <v/>
      </c>
      <c r="EO214" s="318" t="s">
        <v>373</v>
      </c>
      <c r="EP214" s="58" t="s">
        <v>374</v>
      </c>
      <c r="EQ214" s="212"/>
      <c r="ER214" s="134" t="str">
        <f>+IF(EQ214="","",VLOOKUP(EQ214,Parámetros!$B$100:$C$116,2,0))</f>
        <v/>
      </c>
      <c r="EZ214" s="318" t="s">
        <v>373</v>
      </c>
      <c r="FA214" s="58" t="s">
        <v>374</v>
      </c>
      <c r="FB214" s="212"/>
      <c r="FC214" s="134" t="str">
        <f>+IF(FB214="","",VLOOKUP(FB214,Parámetros!$B$100:$C$116,2,0))</f>
        <v/>
      </c>
      <c r="FK214" s="318" t="s">
        <v>373</v>
      </c>
      <c r="FL214" s="58" t="s">
        <v>374</v>
      </c>
      <c r="FM214" s="212"/>
      <c r="FN214" s="134" t="str">
        <f>+IF(FM214="","",VLOOKUP(FM214,Parámetros!$B$100:$C$116,2,0))</f>
        <v/>
      </c>
      <c r="FV214" s="318" t="s">
        <v>373</v>
      </c>
      <c r="FW214" s="58" t="s">
        <v>374</v>
      </c>
      <c r="FX214" s="212"/>
      <c r="FY214" s="134" t="str">
        <f>+IF(FX214="","",VLOOKUP(FX214,Parámetros!$B$100:$C$116,2,0))</f>
        <v/>
      </c>
      <c r="GG214" s="318" t="s">
        <v>373</v>
      </c>
      <c r="GH214" s="58" t="s">
        <v>374</v>
      </c>
      <c r="GI214" s="212"/>
      <c r="GJ214" s="134" t="str">
        <f>+IF(GI214="","",VLOOKUP(GI214,Parámetros!$B$100:$C$116,2,0))</f>
        <v/>
      </c>
      <c r="GR214" s="318" t="s">
        <v>373</v>
      </c>
      <c r="GS214" s="58" t="s">
        <v>374</v>
      </c>
      <c r="GT214" s="212"/>
      <c r="GU214" s="134" t="str">
        <f>+IF(GT214="","",VLOOKUP(GT214,Parámetros!$B$100:$C$116,2,0))</f>
        <v/>
      </c>
      <c r="HC214" s="318" t="s">
        <v>373</v>
      </c>
      <c r="HD214" s="58" t="s">
        <v>374</v>
      </c>
      <c r="HE214" s="212"/>
      <c r="HF214" s="134" t="str">
        <f>+IF(HE214="","",VLOOKUP(HE214,Parámetros!$B$100:$C$116,2,0))</f>
        <v/>
      </c>
    </row>
    <row r="215" spans="2:214" ht="30" x14ac:dyDescent="0.25">
      <c r="B215" s="319"/>
      <c r="C215" s="56" t="s">
        <v>376</v>
      </c>
      <c r="D215" s="213"/>
      <c r="E215" s="134" t="str">
        <f>+IF(D215="","",VLOOKUP(D215,Parámetros!$B$100:$C$116,2,0))</f>
        <v/>
      </c>
      <c r="M215" s="319"/>
      <c r="N215" s="56" t="s">
        <v>376</v>
      </c>
      <c r="O215" s="213"/>
      <c r="P215" s="134" t="str">
        <f>+IF(O215="","",VLOOKUP(O215,Parámetros!$B$100:$C$116,2,0))</f>
        <v/>
      </c>
      <c r="X215" s="319"/>
      <c r="Y215" s="56" t="s">
        <v>376</v>
      </c>
      <c r="Z215" s="213"/>
      <c r="AA215" s="134" t="str">
        <f>+IF(Z215="","",VLOOKUP(Z215,Parámetros!$B$100:$C$116,2,0))</f>
        <v/>
      </c>
      <c r="AI215" s="319"/>
      <c r="AJ215" s="56" t="s">
        <v>376</v>
      </c>
      <c r="AK215" s="213"/>
      <c r="AL215" s="134" t="str">
        <f>+IF(AK215="","",VLOOKUP(AK215,Parámetros!$B$100:$C$116,2,0))</f>
        <v/>
      </c>
      <c r="AT215" s="319"/>
      <c r="AU215" s="56" t="s">
        <v>376</v>
      </c>
      <c r="AV215" s="213"/>
      <c r="AW215" s="134" t="str">
        <f>+IF(AV215="","",VLOOKUP(AV215,Parámetros!$B$100:$C$116,2,0))</f>
        <v/>
      </c>
      <c r="BE215" s="319"/>
      <c r="BF215" s="56" t="s">
        <v>376</v>
      </c>
      <c r="BG215" s="213"/>
      <c r="BH215" s="134" t="str">
        <f>+IF(BG215="","",VLOOKUP(BG215,Parámetros!$B$100:$C$116,2,0))</f>
        <v/>
      </c>
      <c r="BP215" s="319"/>
      <c r="BQ215" s="56" t="s">
        <v>376</v>
      </c>
      <c r="BR215" s="213"/>
      <c r="BS215" s="134" t="str">
        <f>+IF(BR215="","",VLOOKUP(BR215,Parámetros!$B$100:$C$116,2,0))</f>
        <v/>
      </c>
      <c r="CA215" s="319"/>
      <c r="CB215" s="56" t="s">
        <v>376</v>
      </c>
      <c r="CC215" s="213"/>
      <c r="CD215" s="134" t="str">
        <f>+IF(CC215="","",VLOOKUP(CC215,Parámetros!$B$100:$C$116,2,0))</f>
        <v/>
      </c>
      <c r="CL215" s="319"/>
      <c r="CM215" s="56" t="s">
        <v>376</v>
      </c>
      <c r="CN215" s="213"/>
      <c r="CO215" s="134" t="str">
        <f>+IF(CN215="","",VLOOKUP(CN215,Parámetros!$B$100:$C$116,2,0))</f>
        <v/>
      </c>
      <c r="CW215" s="319"/>
      <c r="CX215" s="56" t="s">
        <v>376</v>
      </c>
      <c r="CY215" s="213"/>
      <c r="CZ215" s="134" t="str">
        <f>+IF(CY215="","",VLOOKUP(CY215,Parámetros!$B$100:$C$116,2,0))</f>
        <v/>
      </c>
      <c r="DH215" s="319"/>
      <c r="DI215" s="56" t="s">
        <v>376</v>
      </c>
      <c r="DJ215" s="213"/>
      <c r="DK215" s="134" t="str">
        <f>+IF(DJ215="","",VLOOKUP(DJ215,Parámetros!$B$100:$C$116,2,0))</f>
        <v/>
      </c>
      <c r="DS215" s="319"/>
      <c r="DT215" s="56" t="s">
        <v>376</v>
      </c>
      <c r="DU215" s="213"/>
      <c r="DV215" s="134" t="str">
        <f>+IF(DU215="","",VLOOKUP(DU215,Parámetros!$B$100:$C$116,2,0))</f>
        <v/>
      </c>
      <c r="ED215" s="319"/>
      <c r="EE215" s="56" t="s">
        <v>376</v>
      </c>
      <c r="EF215" s="213"/>
      <c r="EG215" s="134" t="str">
        <f>+IF(EF215="","",VLOOKUP(EF215,Parámetros!$B$100:$C$116,2,0))</f>
        <v/>
      </c>
      <c r="EO215" s="319"/>
      <c r="EP215" s="56" t="s">
        <v>376</v>
      </c>
      <c r="EQ215" s="213"/>
      <c r="ER215" s="134" t="str">
        <f>+IF(EQ215="","",VLOOKUP(EQ215,Parámetros!$B$100:$C$116,2,0))</f>
        <v/>
      </c>
      <c r="EZ215" s="319"/>
      <c r="FA215" s="56" t="s">
        <v>376</v>
      </c>
      <c r="FB215" s="213"/>
      <c r="FC215" s="134" t="str">
        <f>+IF(FB215="","",VLOOKUP(FB215,Parámetros!$B$100:$C$116,2,0))</f>
        <v/>
      </c>
      <c r="FK215" s="319"/>
      <c r="FL215" s="56" t="s">
        <v>376</v>
      </c>
      <c r="FM215" s="213"/>
      <c r="FN215" s="134" t="str">
        <f>+IF(FM215="","",VLOOKUP(FM215,Parámetros!$B$100:$C$116,2,0))</f>
        <v/>
      </c>
      <c r="FV215" s="319"/>
      <c r="FW215" s="56" t="s">
        <v>376</v>
      </c>
      <c r="FX215" s="213"/>
      <c r="FY215" s="134" t="str">
        <f>+IF(FX215="","",VLOOKUP(FX215,Parámetros!$B$100:$C$116,2,0))</f>
        <v/>
      </c>
      <c r="GG215" s="319"/>
      <c r="GH215" s="56" t="s">
        <v>376</v>
      </c>
      <c r="GI215" s="213"/>
      <c r="GJ215" s="134" t="str">
        <f>+IF(GI215="","",VLOOKUP(GI215,Parámetros!$B$100:$C$116,2,0))</f>
        <v/>
      </c>
      <c r="GR215" s="319"/>
      <c r="GS215" s="56" t="s">
        <v>376</v>
      </c>
      <c r="GT215" s="213"/>
      <c r="GU215" s="134" t="str">
        <f>+IF(GT215="","",VLOOKUP(GT215,Parámetros!$B$100:$C$116,2,0))</f>
        <v/>
      </c>
      <c r="HC215" s="319"/>
      <c r="HD215" s="56" t="s">
        <v>376</v>
      </c>
      <c r="HE215" s="213"/>
      <c r="HF215" s="134" t="str">
        <f>+IF(HE215="","",VLOOKUP(HE215,Parámetros!$B$100:$C$116,2,0))</f>
        <v/>
      </c>
    </row>
    <row r="216" spans="2:214" ht="45" x14ac:dyDescent="0.25">
      <c r="B216" s="56" t="s">
        <v>378</v>
      </c>
      <c r="C216" s="56" t="s">
        <v>379</v>
      </c>
      <c r="D216" s="213"/>
      <c r="E216" s="134" t="str">
        <f>+IF(D216="","",VLOOKUP(D216,Parámetros!$B$100:$C$116,2,0))</f>
        <v/>
      </c>
      <c r="M216" s="56" t="s">
        <v>378</v>
      </c>
      <c r="N216" s="56" t="s">
        <v>379</v>
      </c>
      <c r="O216" s="213"/>
      <c r="P216" s="134" t="str">
        <f>+IF(O216="","",VLOOKUP(O216,Parámetros!$B$100:$C$116,2,0))</f>
        <v/>
      </c>
      <c r="X216" s="56" t="s">
        <v>378</v>
      </c>
      <c r="Y216" s="56" t="s">
        <v>379</v>
      </c>
      <c r="Z216" s="213"/>
      <c r="AA216" s="134" t="str">
        <f>+IF(Z216="","",VLOOKUP(Z216,Parámetros!$B$100:$C$116,2,0))</f>
        <v/>
      </c>
      <c r="AI216" s="56" t="s">
        <v>378</v>
      </c>
      <c r="AJ216" s="56" t="s">
        <v>379</v>
      </c>
      <c r="AK216" s="213"/>
      <c r="AL216" s="134" t="str">
        <f>+IF(AK216="","",VLOOKUP(AK216,Parámetros!$B$100:$C$116,2,0))</f>
        <v/>
      </c>
      <c r="AT216" s="56" t="s">
        <v>378</v>
      </c>
      <c r="AU216" s="56" t="s">
        <v>379</v>
      </c>
      <c r="AV216" s="213"/>
      <c r="AW216" s="134" t="str">
        <f>+IF(AV216="","",VLOOKUP(AV216,Parámetros!$B$100:$C$116,2,0))</f>
        <v/>
      </c>
      <c r="BE216" s="56" t="s">
        <v>378</v>
      </c>
      <c r="BF216" s="56" t="s">
        <v>379</v>
      </c>
      <c r="BG216" s="213"/>
      <c r="BH216" s="134" t="str">
        <f>+IF(BG216="","",VLOOKUP(BG216,Parámetros!$B$100:$C$116,2,0))</f>
        <v/>
      </c>
      <c r="BP216" s="56" t="s">
        <v>378</v>
      </c>
      <c r="BQ216" s="56" t="s">
        <v>379</v>
      </c>
      <c r="BR216" s="213"/>
      <c r="BS216" s="134" t="str">
        <f>+IF(BR216="","",VLOOKUP(BR216,Parámetros!$B$100:$C$116,2,0))</f>
        <v/>
      </c>
      <c r="CA216" s="56" t="s">
        <v>378</v>
      </c>
      <c r="CB216" s="56" t="s">
        <v>379</v>
      </c>
      <c r="CC216" s="213"/>
      <c r="CD216" s="134" t="str">
        <f>+IF(CC216="","",VLOOKUP(CC216,Parámetros!$B$100:$C$116,2,0))</f>
        <v/>
      </c>
      <c r="CL216" s="56" t="s">
        <v>378</v>
      </c>
      <c r="CM216" s="56" t="s">
        <v>379</v>
      </c>
      <c r="CN216" s="213"/>
      <c r="CO216" s="134" t="str">
        <f>+IF(CN216="","",VLOOKUP(CN216,Parámetros!$B$100:$C$116,2,0))</f>
        <v/>
      </c>
      <c r="CW216" s="56" t="s">
        <v>378</v>
      </c>
      <c r="CX216" s="56" t="s">
        <v>379</v>
      </c>
      <c r="CY216" s="213"/>
      <c r="CZ216" s="134" t="str">
        <f>+IF(CY216="","",VLOOKUP(CY216,Parámetros!$B$100:$C$116,2,0))</f>
        <v/>
      </c>
      <c r="DH216" s="56" t="s">
        <v>378</v>
      </c>
      <c r="DI216" s="56" t="s">
        <v>379</v>
      </c>
      <c r="DJ216" s="213"/>
      <c r="DK216" s="134" t="str">
        <f>+IF(DJ216="","",VLOOKUP(DJ216,Parámetros!$B$100:$C$116,2,0))</f>
        <v/>
      </c>
      <c r="DS216" s="56" t="s">
        <v>378</v>
      </c>
      <c r="DT216" s="56" t="s">
        <v>379</v>
      </c>
      <c r="DU216" s="213"/>
      <c r="DV216" s="134" t="str">
        <f>+IF(DU216="","",VLOOKUP(DU216,Parámetros!$B$100:$C$116,2,0))</f>
        <v/>
      </c>
      <c r="ED216" s="56" t="s">
        <v>378</v>
      </c>
      <c r="EE216" s="56" t="s">
        <v>379</v>
      </c>
      <c r="EF216" s="213"/>
      <c r="EG216" s="134" t="str">
        <f>+IF(EF216="","",VLOOKUP(EF216,Parámetros!$B$100:$C$116,2,0))</f>
        <v/>
      </c>
      <c r="EO216" s="56" t="s">
        <v>378</v>
      </c>
      <c r="EP216" s="56" t="s">
        <v>379</v>
      </c>
      <c r="EQ216" s="213"/>
      <c r="ER216" s="134" t="str">
        <f>+IF(EQ216="","",VLOOKUP(EQ216,Parámetros!$B$100:$C$116,2,0))</f>
        <v/>
      </c>
      <c r="EZ216" s="56" t="s">
        <v>378</v>
      </c>
      <c r="FA216" s="56" t="s">
        <v>379</v>
      </c>
      <c r="FB216" s="213"/>
      <c r="FC216" s="134" t="str">
        <f>+IF(FB216="","",VLOOKUP(FB216,Parámetros!$B$100:$C$116,2,0))</f>
        <v/>
      </c>
      <c r="FK216" s="56" t="s">
        <v>378</v>
      </c>
      <c r="FL216" s="56" t="s">
        <v>379</v>
      </c>
      <c r="FM216" s="213"/>
      <c r="FN216" s="134" t="str">
        <f>+IF(FM216="","",VLOOKUP(FM216,Parámetros!$B$100:$C$116,2,0))</f>
        <v/>
      </c>
      <c r="FV216" s="56" t="s">
        <v>378</v>
      </c>
      <c r="FW216" s="56" t="s">
        <v>379</v>
      </c>
      <c r="FX216" s="213"/>
      <c r="FY216" s="134" t="str">
        <f>+IF(FX216="","",VLOOKUP(FX216,Parámetros!$B$100:$C$116,2,0))</f>
        <v/>
      </c>
      <c r="GG216" s="56" t="s">
        <v>378</v>
      </c>
      <c r="GH216" s="56" t="s">
        <v>379</v>
      </c>
      <c r="GI216" s="213"/>
      <c r="GJ216" s="134" t="str">
        <f>+IF(GI216="","",VLOOKUP(GI216,Parámetros!$B$100:$C$116,2,0))</f>
        <v/>
      </c>
      <c r="GR216" s="56" t="s">
        <v>378</v>
      </c>
      <c r="GS216" s="56" t="s">
        <v>379</v>
      </c>
      <c r="GT216" s="213"/>
      <c r="GU216" s="134" t="str">
        <f>+IF(GT216="","",VLOOKUP(GT216,Parámetros!$B$100:$C$116,2,0))</f>
        <v/>
      </c>
      <c r="HC216" s="56" t="s">
        <v>378</v>
      </c>
      <c r="HD216" s="56" t="s">
        <v>379</v>
      </c>
      <c r="HE216" s="213"/>
      <c r="HF216" s="134" t="str">
        <f>+IF(HE216="","",VLOOKUP(HE216,Parámetros!$B$100:$C$116,2,0))</f>
        <v/>
      </c>
    </row>
    <row r="217" spans="2:214" ht="45" x14ac:dyDescent="0.25">
      <c r="B217" s="56" t="s">
        <v>381</v>
      </c>
      <c r="C217" s="56" t="s">
        <v>382</v>
      </c>
      <c r="D217" s="213"/>
      <c r="E217" s="134" t="str">
        <f>+IF(D217="","",VLOOKUP(D217,Parámetros!$B$100:$C$116,2,0))</f>
        <v/>
      </c>
      <c r="M217" s="56" t="s">
        <v>381</v>
      </c>
      <c r="N217" s="56" t="s">
        <v>382</v>
      </c>
      <c r="O217" s="213"/>
      <c r="P217" s="134" t="str">
        <f>+IF(O217="","",VLOOKUP(O217,Parámetros!$B$100:$C$116,2,0))</f>
        <v/>
      </c>
      <c r="X217" s="56" t="s">
        <v>381</v>
      </c>
      <c r="Y217" s="56" t="s">
        <v>382</v>
      </c>
      <c r="Z217" s="213"/>
      <c r="AA217" s="134" t="str">
        <f>+IF(Z217="","",VLOOKUP(Z217,Parámetros!$B$100:$C$116,2,0))</f>
        <v/>
      </c>
      <c r="AI217" s="56" t="s">
        <v>381</v>
      </c>
      <c r="AJ217" s="56" t="s">
        <v>382</v>
      </c>
      <c r="AK217" s="213"/>
      <c r="AL217" s="134" t="str">
        <f>+IF(AK217="","",VLOOKUP(AK217,Parámetros!$B$100:$C$116,2,0))</f>
        <v/>
      </c>
      <c r="AT217" s="56" t="s">
        <v>381</v>
      </c>
      <c r="AU217" s="56" t="s">
        <v>382</v>
      </c>
      <c r="AV217" s="213"/>
      <c r="AW217" s="134" t="str">
        <f>+IF(AV217="","",VLOOKUP(AV217,Parámetros!$B$100:$C$116,2,0))</f>
        <v/>
      </c>
      <c r="BE217" s="56" t="s">
        <v>381</v>
      </c>
      <c r="BF217" s="56" t="s">
        <v>382</v>
      </c>
      <c r="BG217" s="213"/>
      <c r="BH217" s="134" t="str">
        <f>+IF(BG217="","",VLOOKUP(BG217,Parámetros!$B$100:$C$116,2,0))</f>
        <v/>
      </c>
      <c r="BP217" s="56" t="s">
        <v>381</v>
      </c>
      <c r="BQ217" s="56" t="s">
        <v>382</v>
      </c>
      <c r="BR217" s="213"/>
      <c r="BS217" s="134" t="str">
        <f>+IF(BR217="","",VLOOKUP(BR217,Parámetros!$B$100:$C$116,2,0))</f>
        <v/>
      </c>
      <c r="CA217" s="56" t="s">
        <v>381</v>
      </c>
      <c r="CB217" s="56" t="s">
        <v>382</v>
      </c>
      <c r="CC217" s="213"/>
      <c r="CD217" s="134" t="str">
        <f>+IF(CC217="","",VLOOKUP(CC217,Parámetros!$B$100:$C$116,2,0))</f>
        <v/>
      </c>
      <c r="CL217" s="56" t="s">
        <v>381</v>
      </c>
      <c r="CM217" s="56" t="s">
        <v>382</v>
      </c>
      <c r="CN217" s="213"/>
      <c r="CO217" s="134" t="str">
        <f>+IF(CN217="","",VLOOKUP(CN217,Parámetros!$B$100:$C$116,2,0))</f>
        <v/>
      </c>
      <c r="CW217" s="56" t="s">
        <v>381</v>
      </c>
      <c r="CX217" s="56" t="s">
        <v>382</v>
      </c>
      <c r="CY217" s="213"/>
      <c r="CZ217" s="134" t="str">
        <f>+IF(CY217="","",VLOOKUP(CY217,Parámetros!$B$100:$C$116,2,0))</f>
        <v/>
      </c>
      <c r="DH217" s="56" t="s">
        <v>381</v>
      </c>
      <c r="DI217" s="56" t="s">
        <v>382</v>
      </c>
      <c r="DJ217" s="213"/>
      <c r="DK217" s="134" t="str">
        <f>+IF(DJ217="","",VLOOKUP(DJ217,Parámetros!$B$100:$C$116,2,0))</f>
        <v/>
      </c>
      <c r="DS217" s="56" t="s">
        <v>381</v>
      </c>
      <c r="DT217" s="56" t="s">
        <v>382</v>
      </c>
      <c r="DU217" s="213"/>
      <c r="DV217" s="134" t="str">
        <f>+IF(DU217="","",VLOOKUP(DU217,Parámetros!$B$100:$C$116,2,0))</f>
        <v/>
      </c>
      <c r="ED217" s="56" t="s">
        <v>381</v>
      </c>
      <c r="EE217" s="56" t="s">
        <v>382</v>
      </c>
      <c r="EF217" s="213"/>
      <c r="EG217" s="134" t="str">
        <f>+IF(EF217="","",VLOOKUP(EF217,Parámetros!$B$100:$C$116,2,0))</f>
        <v/>
      </c>
      <c r="EO217" s="56" t="s">
        <v>381</v>
      </c>
      <c r="EP217" s="56" t="s">
        <v>382</v>
      </c>
      <c r="EQ217" s="213"/>
      <c r="ER217" s="134" t="str">
        <f>+IF(EQ217="","",VLOOKUP(EQ217,Parámetros!$B$100:$C$116,2,0))</f>
        <v/>
      </c>
      <c r="EZ217" s="56" t="s">
        <v>381</v>
      </c>
      <c r="FA217" s="56" t="s">
        <v>382</v>
      </c>
      <c r="FB217" s="213"/>
      <c r="FC217" s="134" t="str">
        <f>+IF(FB217="","",VLOOKUP(FB217,Parámetros!$B$100:$C$116,2,0))</f>
        <v/>
      </c>
      <c r="FK217" s="56" t="s">
        <v>381</v>
      </c>
      <c r="FL217" s="56" t="s">
        <v>382</v>
      </c>
      <c r="FM217" s="213"/>
      <c r="FN217" s="134" t="str">
        <f>+IF(FM217="","",VLOOKUP(FM217,Parámetros!$B$100:$C$116,2,0))</f>
        <v/>
      </c>
      <c r="FV217" s="56" t="s">
        <v>381</v>
      </c>
      <c r="FW217" s="56" t="s">
        <v>382</v>
      </c>
      <c r="FX217" s="213"/>
      <c r="FY217" s="134" t="str">
        <f>+IF(FX217="","",VLOOKUP(FX217,Parámetros!$B$100:$C$116,2,0))</f>
        <v/>
      </c>
      <c r="GG217" s="56" t="s">
        <v>381</v>
      </c>
      <c r="GH217" s="56" t="s">
        <v>382</v>
      </c>
      <c r="GI217" s="213"/>
      <c r="GJ217" s="134" t="str">
        <f>+IF(GI217="","",VLOOKUP(GI217,Parámetros!$B$100:$C$116,2,0))</f>
        <v/>
      </c>
      <c r="GR217" s="56" t="s">
        <v>381</v>
      </c>
      <c r="GS217" s="56" t="s">
        <v>382</v>
      </c>
      <c r="GT217" s="213"/>
      <c r="GU217" s="134" t="str">
        <f>+IF(GT217="","",VLOOKUP(GT217,Parámetros!$B$100:$C$116,2,0))</f>
        <v/>
      </c>
      <c r="HC217" s="56" t="s">
        <v>381</v>
      </c>
      <c r="HD217" s="56" t="s">
        <v>382</v>
      </c>
      <c r="HE217" s="213"/>
      <c r="HF217" s="134" t="str">
        <f>+IF(HE217="","",VLOOKUP(HE217,Parámetros!$B$100:$C$116,2,0))</f>
        <v/>
      </c>
    </row>
    <row r="218" spans="2:214" ht="30" x14ac:dyDescent="0.25">
      <c r="B218" s="56" t="s">
        <v>384</v>
      </c>
      <c r="C218" s="56" t="s">
        <v>385</v>
      </c>
      <c r="D218" s="213"/>
      <c r="E218" s="134" t="str">
        <f>+IF(D218="","",VLOOKUP(D218,Parámetros!$B$100:$C$116,2,0))</f>
        <v/>
      </c>
      <c r="M218" s="56" t="s">
        <v>384</v>
      </c>
      <c r="N218" s="56" t="s">
        <v>385</v>
      </c>
      <c r="O218" s="213"/>
      <c r="P218" s="134" t="str">
        <f>+IF(O218="","",VLOOKUP(O218,Parámetros!$B$100:$C$116,2,0))</f>
        <v/>
      </c>
      <c r="X218" s="56" t="s">
        <v>384</v>
      </c>
      <c r="Y218" s="56" t="s">
        <v>385</v>
      </c>
      <c r="Z218" s="213"/>
      <c r="AA218" s="134" t="str">
        <f>+IF(Z218="","",VLOOKUP(Z218,Parámetros!$B$100:$C$116,2,0))</f>
        <v/>
      </c>
      <c r="AI218" s="56" t="s">
        <v>384</v>
      </c>
      <c r="AJ218" s="56" t="s">
        <v>385</v>
      </c>
      <c r="AK218" s="213"/>
      <c r="AL218" s="134" t="str">
        <f>+IF(AK218="","",VLOOKUP(AK218,Parámetros!$B$100:$C$116,2,0))</f>
        <v/>
      </c>
      <c r="AT218" s="56" t="s">
        <v>384</v>
      </c>
      <c r="AU218" s="56" t="s">
        <v>385</v>
      </c>
      <c r="AV218" s="213"/>
      <c r="AW218" s="134" t="str">
        <f>+IF(AV218="","",VLOOKUP(AV218,Parámetros!$B$100:$C$116,2,0))</f>
        <v/>
      </c>
      <c r="BE218" s="56" t="s">
        <v>384</v>
      </c>
      <c r="BF218" s="56" t="s">
        <v>385</v>
      </c>
      <c r="BG218" s="213"/>
      <c r="BH218" s="134" t="str">
        <f>+IF(BG218="","",VLOOKUP(BG218,Parámetros!$B$100:$C$116,2,0))</f>
        <v/>
      </c>
      <c r="BP218" s="56" t="s">
        <v>384</v>
      </c>
      <c r="BQ218" s="56" t="s">
        <v>385</v>
      </c>
      <c r="BR218" s="213"/>
      <c r="BS218" s="134" t="str">
        <f>+IF(BR218="","",VLOOKUP(BR218,Parámetros!$B$100:$C$116,2,0))</f>
        <v/>
      </c>
      <c r="CA218" s="56" t="s">
        <v>384</v>
      </c>
      <c r="CB218" s="56" t="s">
        <v>385</v>
      </c>
      <c r="CC218" s="213"/>
      <c r="CD218" s="134" t="str">
        <f>+IF(CC218="","",VLOOKUP(CC218,Parámetros!$B$100:$C$116,2,0))</f>
        <v/>
      </c>
      <c r="CL218" s="56" t="s">
        <v>384</v>
      </c>
      <c r="CM218" s="56" t="s">
        <v>385</v>
      </c>
      <c r="CN218" s="213"/>
      <c r="CO218" s="134" t="str">
        <f>+IF(CN218="","",VLOOKUP(CN218,Parámetros!$B$100:$C$116,2,0))</f>
        <v/>
      </c>
      <c r="CW218" s="56" t="s">
        <v>384</v>
      </c>
      <c r="CX218" s="56" t="s">
        <v>385</v>
      </c>
      <c r="CY218" s="213"/>
      <c r="CZ218" s="134" t="str">
        <f>+IF(CY218="","",VLOOKUP(CY218,Parámetros!$B$100:$C$116,2,0))</f>
        <v/>
      </c>
      <c r="DH218" s="56" t="s">
        <v>384</v>
      </c>
      <c r="DI218" s="56" t="s">
        <v>385</v>
      </c>
      <c r="DJ218" s="213"/>
      <c r="DK218" s="134" t="str">
        <f>+IF(DJ218="","",VLOOKUP(DJ218,Parámetros!$B$100:$C$116,2,0))</f>
        <v/>
      </c>
      <c r="DS218" s="56" t="s">
        <v>384</v>
      </c>
      <c r="DT218" s="56" t="s">
        <v>385</v>
      </c>
      <c r="DU218" s="213"/>
      <c r="DV218" s="134" t="str">
        <f>+IF(DU218="","",VLOOKUP(DU218,Parámetros!$B$100:$C$116,2,0))</f>
        <v/>
      </c>
      <c r="ED218" s="56" t="s">
        <v>384</v>
      </c>
      <c r="EE218" s="56" t="s">
        <v>385</v>
      </c>
      <c r="EF218" s="213"/>
      <c r="EG218" s="134" t="str">
        <f>+IF(EF218="","",VLOOKUP(EF218,Parámetros!$B$100:$C$116,2,0))</f>
        <v/>
      </c>
      <c r="EO218" s="56" t="s">
        <v>384</v>
      </c>
      <c r="EP218" s="56" t="s">
        <v>385</v>
      </c>
      <c r="EQ218" s="213"/>
      <c r="ER218" s="134" t="str">
        <f>+IF(EQ218="","",VLOOKUP(EQ218,Parámetros!$B$100:$C$116,2,0))</f>
        <v/>
      </c>
      <c r="EZ218" s="56" t="s">
        <v>384</v>
      </c>
      <c r="FA218" s="56" t="s">
        <v>385</v>
      </c>
      <c r="FB218" s="213"/>
      <c r="FC218" s="134" t="str">
        <f>+IF(FB218="","",VLOOKUP(FB218,Parámetros!$B$100:$C$116,2,0))</f>
        <v/>
      </c>
      <c r="FK218" s="56" t="s">
        <v>384</v>
      </c>
      <c r="FL218" s="56" t="s">
        <v>385</v>
      </c>
      <c r="FM218" s="213"/>
      <c r="FN218" s="134" t="str">
        <f>+IF(FM218="","",VLOOKUP(FM218,Parámetros!$B$100:$C$116,2,0))</f>
        <v/>
      </c>
      <c r="FV218" s="56" t="s">
        <v>384</v>
      </c>
      <c r="FW218" s="56" t="s">
        <v>385</v>
      </c>
      <c r="FX218" s="213"/>
      <c r="FY218" s="134" t="str">
        <f>+IF(FX218="","",VLOOKUP(FX218,Parámetros!$B$100:$C$116,2,0))</f>
        <v/>
      </c>
      <c r="GG218" s="56" t="s">
        <v>384</v>
      </c>
      <c r="GH218" s="56" t="s">
        <v>385</v>
      </c>
      <c r="GI218" s="213"/>
      <c r="GJ218" s="134" t="str">
        <f>+IF(GI218="","",VLOOKUP(GI218,Parámetros!$B$100:$C$116,2,0))</f>
        <v/>
      </c>
      <c r="GR218" s="56" t="s">
        <v>384</v>
      </c>
      <c r="GS218" s="56" t="s">
        <v>385</v>
      </c>
      <c r="GT218" s="213"/>
      <c r="GU218" s="134" t="str">
        <f>+IF(GT218="","",VLOOKUP(GT218,Parámetros!$B$100:$C$116,2,0))</f>
        <v/>
      </c>
      <c r="HC218" s="56" t="s">
        <v>384</v>
      </c>
      <c r="HD218" s="56" t="s">
        <v>385</v>
      </c>
      <c r="HE218" s="213"/>
      <c r="HF218" s="134" t="str">
        <f>+IF(HE218="","",VLOOKUP(HE218,Parámetros!$B$100:$C$116,2,0))</f>
        <v/>
      </c>
    </row>
    <row r="219" spans="2:214" ht="45" x14ac:dyDescent="0.25">
      <c r="B219" s="56" t="s">
        <v>387</v>
      </c>
      <c r="C219" s="56" t="s">
        <v>388</v>
      </c>
      <c r="D219" s="213"/>
      <c r="E219" s="134" t="str">
        <f>+IF(D219="","",VLOOKUP(D219,Parámetros!$B$100:$C$116,2,0))</f>
        <v/>
      </c>
      <c r="M219" s="56" t="s">
        <v>387</v>
      </c>
      <c r="N219" s="56" t="s">
        <v>388</v>
      </c>
      <c r="O219" s="213"/>
      <c r="P219" s="134" t="str">
        <f>+IF(O219="","",VLOOKUP(O219,Parámetros!$B$100:$C$116,2,0))</f>
        <v/>
      </c>
      <c r="X219" s="56" t="s">
        <v>387</v>
      </c>
      <c r="Y219" s="56" t="s">
        <v>388</v>
      </c>
      <c r="Z219" s="213"/>
      <c r="AA219" s="134" t="str">
        <f>+IF(Z219="","",VLOOKUP(Z219,Parámetros!$B$100:$C$116,2,0))</f>
        <v/>
      </c>
      <c r="AI219" s="56" t="s">
        <v>387</v>
      </c>
      <c r="AJ219" s="56" t="s">
        <v>388</v>
      </c>
      <c r="AK219" s="213"/>
      <c r="AL219" s="134" t="str">
        <f>+IF(AK219="","",VLOOKUP(AK219,Parámetros!$B$100:$C$116,2,0))</f>
        <v/>
      </c>
      <c r="AT219" s="56" t="s">
        <v>387</v>
      </c>
      <c r="AU219" s="56" t="s">
        <v>388</v>
      </c>
      <c r="AV219" s="213"/>
      <c r="AW219" s="134" t="str">
        <f>+IF(AV219="","",VLOOKUP(AV219,Parámetros!$B$100:$C$116,2,0))</f>
        <v/>
      </c>
      <c r="BE219" s="56" t="s">
        <v>387</v>
      </c>
      <c r="BF219" s="56" t="s">
        <v>388</v>
      </c>
      <c r="BG219" s="213"/>
      <c r="BH219" s="134" t="str">
        <f>+IF(BG219="","",VLOOKUP(BG219,Parámetros!$B$100:$C$116,2,0))</f>
        <v/>
      </c>
      <c r="BP219" s="56" t="s">
        <v>387</v>
      </c>
      <c r="BQ219" s="56" t="s">
        <v>388</v>
      </c>
      <c r="BR219" s="213"/>
      <c r="BS219" s="134" t="str">
        <f>+IF(BR219="","",VLOOKUP(BR219,Parámetros!$B$100:$C$116,2,0))</f>
        <v/>
      </c>
      <c r="CA219" s="56" t="s">
        <v>387</v>
      </c>
      <c r="CB219" s="56" t="s">
        <v>388</v>
      </c>
      <c r="CC219" s="213"/>
      <c r="CD219" s="134" t="str">
        <f>+IF(CC219="","",VLOOKUP(CC219,Parámetros!$B$100:$C$116,2,0))</f>
        <v/>
      </c>
      <c r="CL219" s="56" t="s">
        <v>387</v>
      </c>
      <c r="CM219" s="56" t="s">
        <v>388</v>
      </c>
      <c r="CN219" s="213"/>
      <c r="CO219" s="134" t="str">
        <f>+IF(CN219="","",VLOOKUP(CN219,Parámetros!$B$100:$C$116,2,0))</f>
        <v/>
      </c>
      <c r="CW219" s="56" t="s">
        <v>387</v>
      </c>
      <c r="CX219" s="56" t="s">
        <v>388</v>
      </c>
      <c r="CY219" s="213"/>
      <c r="CZ219" s="134" t="str">
        <f>+IF(CY219="","",VLOOKUP(CY219,Parámetros!$B$100:$C$116,2,0))</f>
        <v/>
      </c>
      <c r="DH219" s="56" t="s">
        <v>387</v>
      </c>
      <c r="DI219" s="56" t="s">
        <v>388</v>
      </c>
      <c r="DJ219" s="213"/>
      <c r="DK219" s="134" t="str">
        <f>+IF(DJ219="","",VLOOKUP(DJ219,Parámetros!$B$100:$C$116,2,0))</f>
        <v/>
      </c>
      <c r="DS219" s="56" t="s">
        <v>387</v>
      </c>
      <c r="DT219" s="56" t="s">
        <v>388</v>
      </c>
      <c r="DU219" s="213"/>
      <c r="DV219" s="134" t="str">
        <f>+IF(DU219="","",VLOOKUP(DU219,Parámetros!$B$100:$C$116,2,0))</f>
        <v/>
      </c>
      <c r="ED219" s="56" t="s">
        <v>387</v>
      </c>
      <c r="EE219" s="56" t="s">
        <v>388</v>
      </c>
      <c r="EF219" s="213"/>
      <c r="EG219" s="134" t="str">
        <f>+IF(EF219="","",VLOOKUP(EF219,Parámetros!$B$100:$C$116,2,0))</f>
        <v/>
      </c>
      <c r="EO219" s="56" t="s">
        <v>387</v>
      </c>
      <c r="EP219" s="56" t="s">
        <v>388</v>
      </c>
      <c r="EQ219" s="213"/>
      <c r="ER219" s="134" t="str">
        <f>+IF(EQ219="","",VLOOKUP(EQ219,Parámetros!$B$100:$C$116,2,0))</f>
        <v/>
      </c>
      <c r="EZ219" s="56" t="s">
        <v>387</v>
      </c>
      <c r="FA219" s="56" t="s">
        <v>388</v>
      </c>
      <c r="FB219" s="213"/>
      <c r="FC219" s="134" t="str">
        <f>+IF(FB219="","",VLOOKUP(FB219,Parámetros!$B$100:$C$116,2,0))</f>
        <v/>
      </c>
      <c r="FK219" s="56" t="s">
        <v>387</v>
      </c>
      <c r="FL219" s="56" t="s">
        <v>388</v>
      </c>
      <c r="FM219" s="213"/>
      <c r="FN219" s="134" t="str">
        <f>+IF(FM219="","",VLOOKUP(FM219,Parámetros!$B$100:$C$116,2,0))</f>
        <v/>
      </c>
      <c r="FV219" s="56" t="s">
        <v>387</v>
      </c>
      <c r="FW219" s="56" t="s">
        <v>388</v>
      </c>
      <c r="FX219" s="213"/>
      <c r="FY219" s="134" t="str">
        <f>+IF(FX219="","",VLOOKUP(FX219,Parámetros!$B$100:$C$116,2,0))</f>
        <v/>
      </c>
      <c r="GG219" s="56" t="s">
        <v>387</v>
      </c>
      <c r="GH219" s="56" t="s">
        <v>388</v>
      </c>
      <c r="GI219" s="213"/>
      <c r="GJ219" s="134" t="str">
        <f>+IF(GI219="","",VLOOKUP(GI219,Parámetros!$B$100:$C$116,2,0))</f>
        <v/>
      </c>
      <c r="GR219" s="56" t="s">
        <v>387</v>
      </c>
      <c r="GS219" s="56" t="s">
        <v>388</v>
      </c>
      <c r="GT219" s="213"/>
      <c r="GU219" s="134" t="str">
        <f>+IF(GT219="","",VLOOKUP(GT219,Parámetros!$B$100:$C$116,2,0))</f>
        <v/>
      </c>
      <c r="HC219" s="56" t="s">
        <v>387</v>
      </c>
      <c r="HD219" s="56" t="s">
        <v>388</v>
      </c>
      <c r="HE219" s="213"/>
      <c r="HF219" s="134" t="str">
        <f>+IF(HE219="","",VLOOKUP(HE219,Parámetros!$B$100:$C$116,2,0))</f>
        <v/>
      </c>
    </row>
    <row r="220" spans="2:214" ht="30.75" thickBot="1" x14ac:dyDescent="0.3">
      <c r="B220" s="57" t="s">
        <v>390</v>
      </c>
      <c r="C220" s="14" t="s">
        <v>391</v>
      </c>
      <c r="D220" s="123"/>
      <c r="E220" s="135" t="str">
        <f>+IF(D220="","",VLOOKUP(D220,Parámetros!$B$100:$C$116,2,0))</f>
        <v/>
      </c>
      <c r="M220" s="57" t="s">
        <v>390</v>
      </c>
      <c r="N220" s="14" t="s">
        <v>391</v>
      </c>
      <c r="O220" s="123"/>
      <c r="P220" s="135" t="str">
        <f>+IF(O220="","",VLOOKUP(O220,Parámetros!$B$100:$C$116,2,0))</f>
        <v/>
      </c>
      <c r="X220" s="57" t="s">
        <v>390</v>
      </c>
      <c r="Y220" s="14" t="s">
        <v>391</v>
      </c>
      <c r="Z220" s="123"/>
      <c r="AA220" s="135" t="str">
        <f>+IF(Z220="","",VLOOKUP(Z220,Parámetros!$B$100:$C$116,2,0))</f>
        <v/>
      </c>
      <c r="AI220" s="57" t="s">
        <v>390</v>
      </c>
      <c r="AJ220" s="14" t="s">
        <v>391</v>
      </c>
      <c r="AK220" s="123"/>
      <c r="AL220" s="135" t="str">
        <f>+IF(AK220="","",VLOOKUP(AK220,Parámetros!$B$100:$C$116,2,0))</f>
        <v/>
      </c>
      <c r="AT220" s="57" t="s">
        <v>390</v>
      </c>
      <c r="AU220" s="14" t="s">
        <v>391</v>
      </c>
      <c r="AV220" s="123"/>
      <c r="AW220" s="135" t="str">
        <f>+IF(AV220="","",VLOOKUP(AV220,Parámetros!$B$100:$C$116,2,0))</f>
        <v/>
      </c>
      <c r="BE220" s="57" t="s">
        <v>390</v>
      </c>
      <c r="BF220" s="14" t="s">
        <v>391</v>
      </c>
      <c r="BG220" s="123"/>
      <c r="BH220" s="135" t="str">
        <f>+IF(BG220="","",VLOOKUP(BG220,Parámetros!$B$100:$C$116,2,0))</f>
        <v/>
      </c>
      <c r="BP220" s="57" t="s">
        <v>390</v>
      </c>
      <c r="BQ220" s="14" t="s">
        <v>391</v>
      </c>
      <c r="BR220" s="123"/>
      <c r="BS220" s="135" t="str">
        <f>+IF(BR220="","",VLOOKUP(BR220,Parámetros!$B$100:$C$116,2,0))</f>
        <v/>
      </c>
      <c r="CA220" s="57" t="s">
        <v>390</v>
      </c>
      <c r="CB220" s="14" t="s">
        <v>391</v>
      </c>
      <c r="CC220" s="123"/>
      <c r="CD220" s="135" t="str">
        <f>+IF(CC220="","",VLOOKUP(CC220,Parámetros!$B$100:$C$116,2,0))</f>
        <v/>
      </c>
      <c r="CL220" s="57" t="s">
        <v>390</v>
      </c>
      <c r="CM220" s="14" t="s">
        <v>391</v>
      </c>
      <c r="CN220" s="123"/>
      <c r="CO220" s="135" t="str">
        <f>+IF(CN220="","",VLOOKUP(CN220,Parámetros!$B$100:$C$116,2,0))</f>
        <v/>
      </c>
      <c r="CW220" s="57" t="s">
        <v>390</v>
      </c>
      <c r="CX220" s="14" t="s">
        <v>391</v>
      </c>
      <c r="CY220" s="123"/>
      <c r="CZ220" s="135" t="str">
        <f>+IF(CY220="","",VLOOKUP(CY220,Parámetros!$B$100:$C$116,2,0))</f>
        <v/>
      </c>
      <c r="DH220" s="57" t="s">
        <v>390</v>
      </c>
      <c r="DI220" s="14" t="s">
        <v>391</v>
      </c>
      <c r="DJ220" s="123"/>
      <c r="DK220" s="135" t="str">
        <f>+IF(DJ220="","",VLOOKUP(DJ220,Parámetros!$B$100:$C$116,2,0))</f>
        <v/>
      </c>
      <c r="DS220" s="57" t="s">
        <v>390</v>
      </c>
      <c r="DT220" s="14" t="s">
        <v>391</v>
      </c>
      <c r="DU220" s="123"/>
      <c r="DV220" s="135" t="str">
        <f>+IF(DU220="","",VLOOKUP(DU220,Parámetros!$B$100:$C$116,2,0))</f>
        <v/>
      </c>
      <c r="ED220" s="57" t="s">
        <v>390</v>
      </c>
      <c r="EE220" s="14" t="s">
        <v>391</v>
      </c>
      <c r="EF220" s="123"/>
      <c r="EG220" s="135" t="str">
        <f>+IF(EF220="","",VLOOKUP(EF220,Parámetros!$B$100:$C$116,2,0))</f>
        <v/>
      </c>
      <c r="EO220" s="57" t="s">
        <v>390</v>
      </c>
      <c r="EP220" s="14" t="s">
        <v>391</v>
      </c>
      <c r="EQ220" s="123"/>
      <c r="ER220" s="135" t="str">
        <f>+IF(EQ220="","",VLOOKUP(EQ220,Parámetros!$B$100:$C$116,2,0))</f>
        <v/>
      </c>
      <c r="EZ220" s="57" t="s">
        <v>390</v>
      </c>
      <c r="FA220" s="14" t="s">
        <v>391</v>
      </c>
      <c r="FB220" s="123"/>
      <c r="FC220" s="135" t="str">
        <f>+IF(FB220="","",VLOOKUP(FB220,Parámetros!$B$100:$C$116,2,0))</f>
        <v/>
      </c>
      <c r="FK220" s="57" t="s">
        <v>390</v>
      </c>
      <c r="FL220" s="14" t="s">
        <v>391</v>
      </c>
      <c r="FM220" s="123"/>
      <c r="FN220" s="135" t="str">
        <f>+IF(FM220="","",VLOOKUP(FM220,Parámetros!$B$100:$C$116,2,0))</f>
        <v/>
      </c>
      <c r="FV220" s="57" t="s">
        <v>390</v>
      </c>
      <c r="FW220" s="14" t="s">
        <v>391</v>
      </c>
      <c r="FX220" s="123"/>
      <c r="FY220" s="135" t="str">
        <f>+IF(FX220="","",VLOOKUP(FX220,Parámetros!$B$100:$C$116,2,0))</f>
        <v/>
      </c>
      <c r="GG220" s="57" t="s">
        <v>390</v>
      </c>
      <c r="GH220" s="14" t="s">
        <v>391</v>
      </c>
      <c r="GI220" s="123"/>
      <c r="GJ220" s="135" t="str">
        <f>+IF(GI220="","",VLOOKUP(GI220,Parámetros!$B$100:$C$116,2,0))</f>
        <v/>
      </c>
      <c r="GR220" s="57" t="s">
        <v>390</v>
      </c>
      <c r="GS220" s="14" t="s">
        <v>391</v>
      </c>
      <c r="GT220" s="123"/>
      <c r="GU220" s="135" t="str">
        <f>+IF(GT220="","",VLOOKUP(GT220,Parámetros!$B$100:$C$116,2,0))</f>
        <v/>
      </c>
      <c r="HC220" s="57" t="s">
        <v>390</v>
      </c>
      <c r="HD220" s="14" t="s">
        <v>391</v>
      </c>
      <c r="HE220" s="123"/>
      <c r="HF220" s="135" t="str">
        <f>+IF(HE220="","",VLOOKUP(HE220,Parámetros!$B$100:$C$116,2,0))</f>
        <v/>
      </c>
    </row>
    <row r="221" spans="2:214" ht="15.75" thickBot="1" x14ac:dyDescent="0.3">
      <c r="B221" s="124" t="s">
        <v>393</v>
      </c>
      <c r="C221" s="125"/>
      <c r="D221" s="136">
        <f>+SUM(E214:E220)</f>
        <v>0</v>
      </c>
      <c r="E221" s="137"/>
      <c r="M221" s="124" t="s">
        <v>393</v>
      </c>
      <c r="N221" s="125"/>
      <c r="O221" s="136">
        <f>+SUM(P214:P220)</f>
        <v>0</v>
      </c>
      <c r="P221" s="137"/>
      <c r="X221" s="124" t="s">
        <v>393</v>
      </c>
      <c r="Y221" s="125"/>
      <c r="Z221" s="136">
        <f>+SUM(AA214:AA220)</f>
        <v>0</v>
      </c>
      <c r="AA221" s="137"/>
      <c r="AI221" s="124" t="s">
        <v>393</v>
      </c>
      <c r="AJ221" s="125"/>
      <c r="AK221" s="136">
        <f>+SUM(AL214:AL220)</f>
        <v>0</v>
      </c>
      <c r="AL221" s="137"/>
      <c r="AT221" s="124" t="s">
        <v>393</v>
      </c>
      <c r="AU221" s="125"/>
      <c r="AV221" s="136">
        <f>+SUM(AW214:AW220)</f>
        <v>0</v>
      </c>
      <c r="AW221" s="137"/>
      <c r="BE221" s="124" t="s">
        <v>393</v>
      </c>
      <c r="BF221" s="125"/>
      <c r="BG221" s="136">
        <f>+SUM(BH214:BH220)</f>
        <v>0</v>
      </c>
      <c r="BH221" s="137"/>
      <c r="BP221" s="124" t="s">
        <v>393</v>
      </c>
      <c r="BQ221" s="125"/>
      <c r="BR221" s="136">
        <f>+SUM(BS214:BS220)</f>
        <v>0</v>
      </c>
      <c r="BS221" s="137"/>
      <c r="CA221" s="124" t="s">
        <v>393</v>
      </c>
      <c r="CB221" s="125"/>
      <c r="CC221" s="136">
        <f>+SUM(CD214:CD220)</f>
        <v>0</v>
      </c>
      <c r="CD221" s="137"/>
      <c r="CL221" s="124" t="s">
        <v>393</v>
      </c>
      <c r="CM221" s="125"/>
      <c r="CN221" s="136">
        <f>+SUM(CO214:CO220)</f>
        <v>0</v>
      </c>
      <c r="CO221" s="137"/>
      <c r="CW221" s="124" t="s">
        <v>393</v>
      </c>
      <c r="CX221" s="125"/>
      <c r="CY221" s="136">
        <f>+SUM(CZ214:CZ220)</f>
        <v>0</v>
      </c>
      <c r="CZ221" s="137"/>
      <c r="DH221" s="124" t="s">
        <v>393</v>
      </c>
      <c r="DI221" s="125"/>
      <c r="DJ221" s="136">
        <f>+SUM(DK214:DK220)</f>
        <v>0</v>
      </c>
      <c r="DK221" s="137"/>
      <c r="DS221" s="124" t="s">
        <v>393</v>
      </c>
      <c r="DT221" s="125"/>
      <c r="DU221" s="136">
        <f>+SUM(DV214:DV220)</f>
        <v>0</v>
      </c>
      <c r="DV221" s="137"/>
      <c r="ED221" s="124" t="s">
        <v>393</v>
      </c>
      <c r="EE221" s="125"/>
      <c r="EF221" s="136">
        <f>+SUM(EG214:EG220)</f>
        <v>0</v>
      </c>
      <c r="EG221" s="137"/>
      <c r="EO221" s="124" t="s">
        <v>393</v>
      </c>
      <c r="EP221" s="125"/>
      <c r="EQ221" s="136">
        <f>+SUM(ER214:ER220)</f>
        <v>0</v>
      </c>
      <c r="ER221" s="137"/>
      <c r="EZ221" s="124" t="s">
        <v>393</v>
      </c>
      <c r="FA221" s="125"/>
      <c r="FB221" s="136">
        <f>+SUM(FC214:FC220)</f>
        <v>0</v>
      </c>
      <c r="FC221" s="137"/>
      <c r="FK221" s="124" t="s">
        <v>393</v>
      </c>
      <c r="FL221" s="125"/>
      <c r="FM221" s="136">
        <f>+SUM(FN214:FN220)</f>
        <v>0</v>
      </c>
      <c r="FN221" s="137"/>
      <c r="FV221" s="124" t="s">
        <v>393</v>
      </c>
      <c r="FW221" s="125"/>
      <c r="FX221" s="136">
        <f>+SUM(FY214:FY220)</f>
        <v>0</v>
      </c>
      <c r="FY221" s="137"/>
      <c r="GG221" s="124" t="s">
        <v>393</v>
      </c>
      <c r="GH221" s="125"/>
      <c r="GI221" s="136">
        <f>+SUM(GJ214:GJ220)</f>
        <v>0</v>
      </c>
      <c r="GJ221" s="137"/>
      <c r="GR221" s="124" t="s">
        <v>393</v>
      </c>
      <c r="GS221" s="125"/>
      <c r="GT221" s="136">
        <f>+SUM(GU214:GU220)</f>
        <v>0</v>
      </c>
      <c r="GU221" s="137"/>
      <c r="HC221" s="124" t="s">
        <v>393</v>
      </c>
      <c r="HD221" s="125"/>
      <c r="HE221" s="136">
        <f>+SUM(HF214:HF220)</f>
        <v>0</v>
      </c>
      <c r="HF221" s="137"/>
    </row>
    <row r="222" spans="2:214" ht="15.75" thickBot="1" x14ac:dyDescent="0.3">
      <c r="B222" s="126" t="s">
        <v>394</v>
      </c>
      <c r="C222" s="127"/>
      <c r="D222" s="138" t="str">
        <f>+IF(AND(D221&gt;=Parámetros!$C$122,D221&lt;=Parámetros!$D$122),Parámetros!$B$122,IF(AND(D221&gt;=Parámetros!$C$121,D221&lt;=Parámetros!$D$121),Parámetros!$B$121,IF(AND(D221&gt;=Parámetros!$C$120,D221&lt;=Parámetros!$D$120),Parámetros!$B$120,"Error")))</f>
        <v>Débil</v>
      </c>
      <c r="E222" s="138"/>
      <c r="M222" s="126" t="s">
        <v>394</v>
      </c>
      <c r="N222" s="127"/>
      <c r="O222" s="138" t="str">
        <f>+IF(AND(O221&gt;=Parámetros!$C$122,O221&lt;=Parámetros!$D$122),Parámetros!$B$122,IF(AND(O221&gt;=Parámetros!$C$121,O221&lt;=Parámetros!$D$121),Parámetros!$B$121,IF(AND(O221&gt;=Parámetros!$C$120,O221&lt;=Parámetros!$D$120),Parámetros!$B$120,"Error")))</f>
        <v>Débil</v>
      </c>
      <c r="P222" s="138"/>
      <c r="X222" s="126" t="s">
        <v>394</v>
      </c>
      <c r="Y222" s="127"/>
      <c r="Z222" s="138" t="str">
        <f>+IF(AND(Z221&gt;=Parámetros!$C$122,Z221&lt;=Parámetros!$D$122),Parámetros!$B$122,IF(AND(Z221&gt;=Parámetros!$C$121,Z221&lt;=Parámetros!$D$121),Parámetros!$B$121,IF(AND(Z221&gt;=Parámetros!$C$120,Z221&lt;=Parámetros!$D$120),Parámetros!$B$120,"Error")))</f>
        <v>Débil</v>
      </c>
      <c r="AA222" s="138"/>
      <c r="AI222" s="126" t="s">
        <v>394</v>
      </c>
      <c r="AJ222" s="127"/>
      <c r="AK222" s="138" t="str">
        <f>+IF(AND(AK221&gt;=Parámetros!$C$122,AK221&lt;=Parámetros!$D$122),Parámetros!$B$122,IF(AND(AK221&gt;=Parámetros!$C$121,AK221&lt;=Parámetros!$D$121),Parámetros!$B$121,IF(AND(AK221&gt;=Parámetros!$C$120,AK221&lt;=Parámetros!$D$120),Parámetros!$B$120,"Error")))</f>
        <v>Débil</v>
      </c>
      <c r="AL222" s="138"/>
      <c r="AT222" s="126" t="s">
        <v>394</v>
      </c>
      <c r="AU222" s="127"/>
      <c r="AV222" s="138" t="str">
        <f>+IF(AND(AV221&gt;=Parámetros!$C$122,AV221&lt;=Parámetros!$D$122),Parámetros!$B$122,IF(AND(AV221&gt;=Parámetros!$C$121,AV221&lt;=Parámetros!$D$121),Parámetros!$B$121,IF(AND(AV221&gt;=Parámetros!$C$120,AV221&lt;=Parámetros!$D$120),Parámetros!$B$120,"Error")))</f>
        <v>Débil</v>
      </c>
      <c r="AW222" s="138"/>
      <c r="BE222" s="126" t="s">
        <v>394</v>
      </c>
      <c r="BF222" s="127"/>
      <c r="BG222" s="138" t="str">
        <f>+IF(AND(BG221&gt;=Parámetros!$C$122,BG221&lt;=Parámetros!$D$122),Parámetros!$B$122,IF(AND(BG221&gt;=Parámetros!$C$121,BG221&lt;=Parámetros!$D$121),Parámetros!$B$121,IF(AND(BG221&gt;=Parámetros!$C$120,BG221&lt;=Parámetros!$D$120),Parámetros!$B$120,"Error")))</f>
        <v>Débil</v>
      </c>
      <c r="BH222" s="138"/>
      <c r="BP222" s="126" t="s">
        <v>394</v>
      </c>
      <c r="BQ222" s="127"/>
      <c r="BR222" s="138" t="str">
        <f>+IF(AND(BR221&gt;=Parámetros!$C$122,BR221&lt;=Parámetros!$D$122),Parámetros!$B$122,IF(AND(BR221&gt;=Parámetros!$C$121,BR221&lt;=Parámetros!$D$121),Parámetros!$B$121,IF(AND(BR221&gt;=Parámetros!$C$120,BR221&lt;=Parámetros!$D$120),Parámetros!$B$120,"Error")))</f>
        <v>Débil</v>
      </c>
      <c r="BS222" s="138"/>
      <c r="CA222" s="126" t="s">
        <v>394</v>
      </c>
      <c r="CB222" s="127"/>
      <c r="CC222" s="138" t="str">
        <f>+IF(AND(CC221&gt;=Parámetros!$C$122,CC221&lt;=Parámetros!$D$122),Parámetros!$B$122,IF(AND(CC221&gt;=Parámetros!$C$121,CC221&lt;=Parámetros!$D$121),Parámetros!$B$121,IF(AND(CC221&gt;=Parámetros!$C$120,CC221&lt;=Parámetros!$D$120),Parámetros!$B$120,"Error")))</f>
        <v>Débil</v>
      </c>
      <c r="CD222" s="138"/>
      <c r="CL222" s="126" t="s">
        <v>394</v>
      </c>
      <c r="CM222" s="127"/>
      <c r="CN222" s="138" t="str">
        <f>+IF(AND(CN221&gt;=Parámetros!$C$122,CN221&lt;=Parámetros!$D$122),Parámetros!$B$122,IF(AND(CN221&gt;=Parámetros!$C$121,CN221&lt;=Parámetros!$D$121),Parámetros!$B$121,IF(AND(CN221&gt;=Parámetros!$C$120,CN221&lt;=Parámetros!$D$120),Parámetros!$B$120,"Error")))</f>
        <v>Débil</v>
      </c>
      <c r="CO222" s="138"/>
      <c r="CW222" s="126" t="s">
        <v>394</v>
      </c>
      <c r="CX222" s="127"/>
      <c r="CY222" s="138" t="str">
        <f>+IF(AND(CY221&gt;=Parámetros!$C$122,CY221&lt;=Parámetros!$D$122),Parámetros!$B$122,IF(AND(CY221&gt;=Parámetros!$C$121,CY221&lt;=Parámetros!$D$121),Parámetros!$B$121,IF(AND(CY221&gt;=Parámetros!$C$120,CY221&lt;=Parámetros!$D$120),Parámetros!$B$120,"Error")))</f>
        <v>Débil</v>
      </c>
      <c r="CZ222" s="138"/>
      <c r="DH222" s="126" t="s">
        <v>394</v>
      </c>
      <c r="DI222" s="127"/>
      <c r="DJ222" s="138" t="str">
        <f>+IF(AND(DJ221&gt;=Parámetros!$C$122,DJ221&lt;=Parámetros!$D$122),Parámetros!$B$122,IF(AND(DJ221&gt;=Parámetros!$C$121,DJ221&lt;=Parámetros!$D$121),Parámetros!$B$121,IF(AND(DJ221&gt;=Parámetros!$C$120,DJ221&lt;=Parámetros!$D$120),Parámetros!$B$120,"Error")))</f>
        <v>Débil</v>
      </c>
      <c r="DK222" s="138"/>
      <c r="DS222" s="126" t="s">
        <v>394</v>
      </c>
      <c r="DT222" s="127"/>
      <c r="DU222" s="138" t="str">
        <f>+IF(AND(DU221&gt;=Parámetros!$C$122,DU221&lt;=Parámetros!$D$122),Parámetros!$B$122,IF(AND(DU221&gt;=Parámetros!$C$121,DU221&lt;=Parámetros!$D$121),Parámetros!$B$121,IF(AND(DU221&gt;=Parámetros!$C$120,DU221&lt;=Parámetros!$D$120),Parámetros!$B$120,"Error")))</f>
        <v>Débil</v>
      </c>
      <c r="DV222" s="138"/>
      <c r="ED222" s="126" t="s">
        <v>394</v>
      </c>
      <c r="EE222" s="127"/>
      <c r="EF222" s="138" t="str">
        <f>+IF(AND(EF221&gt;=Parámetros!$C$122,EF221&lt;=Parámetros!$D$122),Parámetros!$B$122,IF(AND(EF221&gt;=Parámetros!$C$121,EF221&lt;=Parámetros!$D$121),Parámetros!$B$121,IF(AND(EF221&gt;=Parámetros!$C$120,EF221&lt;=Parámetros!$D$120),Parámetros!$B$120,"Error")))</f>
        <v>Débil</v>
      </c>
      <c r="EG222" s="138"/>
      <c r="EO222" s="126" t="s">
        <v>394</v>
      </c>
      <c r="EP222" s="127"/>
      <c r="EQ222" s="138" t="str">
        <f>+IF(AND(EQ221&gt;=Parámetros!$C$122,EQ221&lt;=Parámetros!$D$122),Parámetros!$B$122,IF(AND(EQ221&gt;=Parámetros!$C$121,EQ221&lt;=Parámetros!$D$121),Parámetros!$B$121,IF(AND(EQ221&gt;=Parámetros!$C$120,EQ221&lt;=Parámetros!$D$120),Parámetros!$B$120,"Error")))</f>
        <v>Débil</v>
      </c>
      <c r="ER222" s="138"/>
      <c r="EZ222" s="126" t="s">
        <v>394</v>
      </c>
      <c r="FA222" s="127"/>
      <c r="FB222" s="138" t="str">
        <f>+IF(AND(FB221&gt;=Parámetros!$C$122,FB221&lt;=Parámetros!$D$122),Parámetros!$B$122,IF(AND(FB221&gt;=Parámetros!$C$121,FB221&lt;=Parámetros!$D$121),Parámetros!$B$121,IF(AND(FB221&gt;=Parámetros!$C$120,FB221&lt;=Parámetros!$D$120),Parámetros!$B$120,"Error")))</f>
        <v>Débil</v>
      </c>
      <c r="FC222" s="138"/>
      <c r="FK222" s="126" t="s">
        <v>394</v>
      </c>
      <c r="FL222" s="127"/>
      <c r="FM222" s="138" t="str">
        <f>+IF(AND(FM221&gt;=Parámetros!$C$122,FM221&lt;=Parámetros!$D$122),Parámetros!$B$122,IF(AND(FM221&gt;=Parámetros!$C$121,FM221&lt;=Parámetros!$D$121),Parámetros!$B$121,IF(AND(FM221&gt;=Parámetros!$C$120,FM221&lt;=Parámetros!$D$120),Parámetros!$B$120,"Error")))</f>
        <v>Débil</v>
      </c>
      <c r="FN222" s="138"/>
      <c r="FV222" s="126" t="s">
        <v>394</v>
      </c>
      <c r="FW222" s="127"/>
      <c r="FX222" s="138" t="str">
        <f>+IF(AND(FX221&gt;=Parámetros!$C$122,FX221&lt;=Parámetros!$D$122),Parámetros!$B$122,IF(AND(FX221&gt;=Parámetros!$C$121,FX221&lt;=Parámetros!$D$121),Parámetros!$B$121,IF(AND(FX221&gt;=Parámetros!$C$120,FX221&lt;=Parámetros!$D$120),Parámetros!$B$120,"Error")))</f>
        <v>Débil</v>
      </c>
      <c r="FY222" s="138"/>
      <c r="GG222" s="126" t="s">
        <v>394</v>
      </c>
      <c r="GH222" s="127"/>
      <c r="GI222" s="138" t="str">
        <f>+IF(AND(GI221&gt;=Parámetros!$C$122,GI221&lt;=Parámetros!$D$122),Parámetros!$B$122,IF(AND(GI221&gt;=Parámetros!$C$121,GI221&lt;=Parámetros!$D$121),Parámetros!$B$121,IF(AND(GI221&gt;=Parámetros!$C$120,GI221&lt;=Parámetros!$D$120),Parámetros!$B$120,"Error")))</f>
        <v>Débil</v>
      </c>
      <c r="GJ222" s="138"/>
      <c r="GR222" s="126" t="s">
        <v>394</v>
      </c>
      <c r="GS222" s="127"/>
      <c r="GT222" s="138" t="str">
        <f>+IF(AND(GT221&gt;=Parámetros!$C$122,GT221&lt;=Parámetros!$D$122),Parámetros!$B$122,IF(AND(GT221&gt;=Parámetros!$C$121,GT221&lt;=Parámetros!$D$121),Parámetros!$B$121,IF(AND(GT221&gt;=Parámetros!$C$120,GT221&lt;=Parámetros!$D$120),Parámetros!$B$120,"Error")))</f>
        <v>Débil</v>
      </c>
      <c r="GU222" s="138"/>
      <c r="HC222" s="126" t="s">
        <v>394</v>
      </c>
      <c r="HD222" s="127"/>
      <c r="HE222" s="138" t="str">
        <f>+IF(AND(HE221&gt;=Parámetros!$C$122,HE221&lt;=Parámetros!$D$122),Parámetros!$B$122,IF(AND(HE221&gt;=Parámetros!$C$121,HE221&lt;=Parámetros!$D$121),Parámetros!$B$121,IF(AND(HE221&gt;=Parámetros!$C$120,HE221&lt;=Parámetros!$D$120),Parámetros!$B$120,"Error")))</f>
        <v>Débil</v>
      </c>
      <c r="HF222" s="138"/>
    </row>
    <row r="223" spans="2:214" ht="15.75" thickBot="1" x14ac:dyDescent="0.3">
      <c r="C223"/>
      <c r="D223"/>
      <c r="E223"/>
      <c r="N223"/>
      <c r="O223"/>
      <c r="P223"/>
      <c r="Y223"/>
      <c r="Z223"/>
      <c r="AA223"/>
      <c r="AJ223"/>
      <c r="AK223"/>
      <c r="AL223"/>
      <c r="AU223"/>
      <c r="AV223"/>
      <c r="AW223"/>
      <c r="BF223"/>
      <c r="BG223"/>
      <c r="BH223"/>
      <c r="BQ223"/>
      <c r="BR223"/>
      <c r="BS223"/>
      <c r="CB223"/>
      <c r="CC223"/>
      <c r="CD223"/>
      <c r="CM223"/>
      <c r="CN223"/>
      <c r="CO223"/>
      <c r="CX223"/>
      <c r="CY223"/>
      <c r="CZ223"/>
      <c r="DI223"/>
      <c r="DJ223"/>
      <c r="DK223"/>
      <c r="DT223"/>
      <c r="DU223"/>
      <c r="DV223"/>
      <c r="EE223"/>
      <c r="EF223"/>
      <c r="EG223"/>
      <c r="EP223"/>
      <c r="EQ223"/>
      <c r="ER223"/>
      <c r="FA223"/>
      <c r="FB223"/>
      <c r="FC223"/>
      <c r="FL223"/>
      <c r="FM223"/>
      <c r="FN223"/>
      <c r="FW223"/>
      <c r="FX223"/>
      <c r="FY223"/>
      <c r="GH223"/>
      <c r="GI223"/>
      <c r="GJ223"/>
      <c r="GS223"/>
      <c r="GT223"/>
      <c r="GU223"/>
      <c r="HD223"/>
      <c r="HE223"/>
      <c r="HF223"/>
    </row>
    <row r="224" spans="2:214" ht="15.75" thickBot="1" x14ac:dyDescent="0.3">
      <c r="B224" s="18" t="s">
        <v>395</v>
      </c>
      <c r="C224" s="18" t="s">
        <v>396</v>
      </c>
      <c r="D224" s="18" t="s">
        <v>397</v>
      </c>
      <c r="E224"/>
      <c r="M224" s="18" t="s">
        <v>395</v>
      </c>
      <c r="N224" s="18" t="s">
        <v>396</v>
      </c>
      <c r="O224" s="18" t="s">
        <v>397</v>
      </c>
      <c r="P224"/>
      <c r="X224" s="18" t="s">
        <v>395</v>
      </c>
      <c r="Y224" s="18" t="s">
        <v>396</v>
      </c>
      <c r="Z224" s="18" t="s">
        <v>397</v>
      </c>
      <c r="AA224"/>
      <c r="AI224" s="18" t="s">
        <v>395</v>
      </c>
      <c r="AJ224" s="18" t="s">
        <v>396</v>
      </c>
      <c r="AK224" s="18" t="s">
        <v>397</v>
      </c>
      <c r="AL224"/>
      <c r="AT224" s="18" t="s">
        <v>395</v>
      </c>
      <c r="AU224" s="18" t="s">
        <v>396</v>
      </c>
      <c r="AV224" s="18" t="s">
        <v>397</v>
      </c>
      <c r="AW224"/>
      <c r="BE224" s="18" t="s">
        <v>395</v>
      </c>
      <c r="BF224" s="18" t="s">
        <v>396</v>
      </c>
      <c r="BG224" s="18" t="s">
        <v>397</v>
      </c>
      <c r="BH224"/>
      <c r="BP224" s="18" t="s">
        <v>395</v>
      </c>
      <c r="BQ224" s="18" t="s">
        <v>396</v>
      </c>
      <c r="BR224" s="18" t="s">
        <v>397</v>
      </c>
      <c r="BS224"/>
      <c r="CA224" s="18" t="s">
        <v>395</v>
      </c>
      <c r="CB224" s="18" t="s">
        <v>396</v>
      </c>
      <c r="CC224" s="18" t="s">
        <v>397</v>
      </c>
      <c r="CD224"/>
      <c r="CL224" s="18" t="s">
        <v>395</v>
      </c>
      <c r="CM224" s="18" t="s">
        <v>396</v>
      </c>
      <c r="CN224" s="18" t="s">
        <v>397</v>
      </c>
      <c r="CO224"/>
      <c r="CW224" s="18" t="s">
        <v>395</v>
      </c>
      <c r="CX224" s="18" t="s">
        <v>396</v>
      </c>
      <c r="CY224" s="18" t="s">
        <v>397</v>
      </c>
      <c r="CZ224"/>
      <c r="DH224" s="18" t="s">
        <v>395</v>
      </c>
      <c r="DI224" s="18" t="s">
        <v>396</v>
      </c>
      <c r="DJ224" s="18" t="s">
        <v>397</v>
      </c>
      <c r="DK224"/>
      <c r="DS224" s="18" t="s">
        <v>395</v>
      </c>
      <c r="DT224" s="18" t="s">
        <v>396</v>
      </c>
      <c r="DU224" s="18" t="s">
        <v>397</v>
      </c>
      <c r="DV224"/>
      <c r="ED224" s="18" t="s">
        <v>395</v>
      </c>
      <c r="EE224" s="18" t="s">
        <v>396</v>
      </c>
      <c r="EF224" s="18" t="s">
        <v>397</v>
      </c>
      <c r="EG224"/>
      <c r="EO224" s="18" t="s">
        <v>395</v>
      </c>
      <c r="EP224" s="18" t="s">
        <v>396</v>
      </c>
      <c r="EQ224" s="18" t="s">
        <v>397</v>
      </c>
      <c r="ER224"/>
      <c r="EZ224" s="18" t="s">
        <v>395</v>
      </c>
      <c r="FA224" s="18" t="s">
        <v>396</v>
      </c>
      <c r="FB224" s="18" t="s">
        <v>397</v>
      </c>
      <c r="FC224"/>
      <c r="FK224" s="18" t="s">
        <v>395</v>
      </c>
      <c r="FL224" s="18" t="s">
        <v>396</v>
      </c>
      <c r="FM224" s="18" t="s">
        <v>397</v>
      </c>
      <c r="FN224"/>
      <c r="FV224" s="18" t="s">
        <v>395</v>
      </c>
      <c r="FW224" s="18" t="s">
        <v>396</v>
      </c>
      <c r="FX224" s="18" t="s">
        <v>397</v>
      </c>
      <c r="FY224"/>
      <c r="GG224" s="18" t="s">
        <v>395</v>
      </c>
      <c r="GH224" s="18" t="s">
        <v>396</v>
      </c>
      <c r="GI224" s="18" t="s">
        <v>397</v>
      </c>
      <c r="GJ224"/>
      <c r="GR224" s="18" t="s">
        <v>395</v>
      </c>
      <c r="GS224" s="18" t="s">
        <v>396</v>
      </c>
      <c r="GT224" s="18" t="s">
        <v>397</v>
      </c>
      <c r="GU224"/>
      <c r="HC224" s="18" t="s">
        <v>395</v>
      </c>
      <c r="HD224" s="18" t="s">
        <v>396</v>
      </c>
      <c r="HE224" s="18" t="s">
        <v>397</v>
      </c>
      <c r="HF224"/>
    </row>
    <row r="225" spans="2:214" x14ac:dyDescent="0.25">
      <c r="B225" s="58" t="s">
        <v>398</v>
      </c>
      <c r="C225" s="58" t="s">
        <v>399</v>
      </c>
      <c r="D225" s="314"/>
      <c r="E225"/>
      <c r="M225" s="58" t="s">
        <v>398</v>
      </c>
      <c r="N225" s="58" t="s">
        <v>399</v>
      </c>
      <c r="O225" s="314"/>
      <c r="P225"/>
      <c r="X225" s="58" t="s">
        <v>398</v>
      </c>
      <c r="Y225" s="58" t="s">
        <v>399</v>
      </c>
      <c r="Z225" s="314"/>
      <c r="AA225"/>
      <c r="AI225" s="58" t="s">
        <v>398</v>
      </c>
      <c r="AJ225" s="58" t="s">
        <v>399</v>
      </c>
      <c r="AK225" s="314"/>
      <c r="AL225"/>
      <c r="AT225" s="58" t="s">
        <v>398</v>
      </c>
      <c r="AU225" s="58" t="s">
        <v>399</v>
      </c>
      <c r="AV225" s="314"/>
      <c r="AW225"/>
      <c r="BE225" s="58" t="s">
        <v>398</v>
      </c>
      <c r="BF225" s="58" t="s">
        <v>399</v>
      </c>
      <c r="BG225" s="314"/>
      <c r="BH225"/>
      <c r="BP225" s="58" t="s">
        <v>398</v>
      </c>
      <c r="BQ225" s="58" t="s">
        <v>399</v>
      </c>
      <c r="BR225" s="314"/>
      <c r="BS225"/>
      <c r="CA225" s="58" t="s">
        <v>398</v>
      </c>
      <c r="CB225" s="58" t="s">
        <v>399</v>
      </c>
      <c r="CC225" s="314"/>
      <c r="CD225"/>
      <c r="CL225" s="58" t="s">
        <v>398</v>
      </c>
      <c r="CM225" s="58" t="s">
        <v>399</v>
      </c>
      <c r="CN225" s="314"/>
      <c r="CO225"/>
      <c r="CW225" s="58" t="s">
        <v>398</v>
      </c>
      <c r="CX225" s="58" t="s">
        <v>399</v>
      </c>
      <c r="CY225" s="314"/>
      <c r="CZ225"/>
      <c r="DH225" s="58" t="s">
        <v>398</v>
      </c>
      <c r="DI225" s="58" t="s">
        <v>399</v>
      </c>
      <c r="DJ225" s="314"/>
      <c r="DK225"/>
      <c r="DS225" s="58" t="s">
        <v>398</v>
      </c>
      <c r="DT225" s="58" t="s">
        <v>399</v>
      </c>
      <c r="DU225" s="314"/>
      <c r="DV225"/>
      <c r="ED225" s="58" t="s">
        <v>398</v>
      </c>
      <c r="EE225" s="58" t="s">
        <v>399</v>
      </c>
      <c r="EF225" s="314"/>
      <c r="EG225"/>
      <c r="EO225" s="58" t="s">
        <v>398</v>
      </c>
      <c r="EP225" s="58" t="s">
        <v>399</v>
      </c>
      <c r="EQ225" s="314"/>
      <c r="ER225"/>
      <c r="EZ225" s="58" t="s">
        <v>398</v>
      </c>
      <c r="FA225" s="58" t="s">
        <v>399</v>
      </c>
      <c r="FB225" s="314"/>
      <c r="FC225"/>
      <c r="FK225" s="58" t="s">
        <v>398</v>
      </c>
      <c r="FL225" s="58" t="s">
        <v>399</v>
      </c>
      <c r="FM225" s="314"/>
      <c r="FN225"/>
      <c r="FV225" s="58" t="s">
        <v>398</v>
      </c>
      <c r="FW225" s="58" t="s">
        <v>399</v>
      </c>
      <c r="FX225" s="314"/>
      <c r="FY225"/>
      <c r="GG225" s="58" t="s">
        <v>398</v>
      </c>
      <c r="GH225" s="58" t="s">
        <v>399</v>
      </c>
      <c r="GI225" s="314"/>
      <c r="GJ225"/>
      <c r="GR225" s="58" t="s">
        <v>398</v>
      </c>
      <c r="GS225" s="58" t="s">
        <v>399</v>
      </c>
      <c r="GT225" s="314"/>
      <c r="GU225"/>
      <c r="HC225" s="58" t="s">
        <v>398</v>
      </c>
      <c r="HD225" s="58" t="s">
        <v>399</v>
      </c>
      <c r="HE225" s="314"/>
      <c r="HF225"/>
    </row>
    <row r="226" spans="2:214" x14ac:dyDescent="0.25">
      <c r="B226" s="56" t="s">
        <v>52</v>
      </c>
      <c r="C226" s="56" t="s">
        <v>400</v>
      </c>
      <c r="D226" s="315"/>
      <c r="E226"/>
      <c r="M226" s="56" t="s">
        <v>52</v>
      </c>
      <c r="N226" s="56" t="s">
        <v>400</v>
      </c>
      <c r="O226" s="315"/>
      <c r="P226"/>
      <c r="X226" s="56" t="s">
        <v>52</v>
      </c>
      <c r="Y226" s="56" t="s">
        <v>400</v>
      </c>
      <c r="Z226" s="315"/>
      <c r="AA226"/>
      <c r="AI226" s="56" t="s">
        <v>52</v>
      </c>
      <c r="AJ226" s="56" t="s">
        <v>400</v>
      </c>
      <c r="AK226" s="315"/>
      <c r="AL226"/>
      <c r="AT226" s="56" t="s">
        <v>52</v>
      </c>
      <c r="AU226" s="56" t="s">
        <v>400</v>
      </c>
      <c r="AV226" s="315"/>
      <c r="AW226"/>
      <c r="BE226" s="56" t="s">
        <v>52</v>
      </c>
      <c r="BF226" s="56" t="s">
        <v>400</v>
      </c>
      <c r="BG226" s="315"/>
      <c r="BH226"/>
      <c r="BP226" s="56" t="s">
        <v>52</v>
      </c>
      <c r="BQ226" s="56" t="s">
        <v>400</v>
      </c>
      <c r="BR226" s="315"/>
      <c r="BS226"/>
      <c r="CA226" s="56" t="s">
        <v>52</v>
      </c>
      <c r="CB226" s="56" t="s">
        <v>400</v>
      </c>
      <c r="CC226" s="315"/>
      <c r="CD226"/>
      <c r="CL226" s="56" t="s">
        <v>52</v>
      </c>
      <c r="CM226" s="56" t="s">
        <v>400</v>
      </c>
      <c r="CN226" s="315"/>
      <c r="CO226"/>
      <c r="CW226" s="56" t="s">
        <v>52</v>
      </c>
      <c r="CX226" s="56" t="s">
        <v>400</v>
      </c>
      <c r="CY226" s="315"/>
      <c r="CZ226"/>
      <c r="DH226" s="56" t="s">
        <v>52</v>
      </c>
      <c r="DI226" s="56" t="s">
        <v>400</v>
      </c>
      <c r="DJ226" s="315"/>
      <c r="DK226"/>
      <c r="DS226" s="56" t="s">
        <v>52</v>
      </c>
      <c r="DT226" s="56" t="s">
        <v>400</v>
      </c>
      <c r="DU226" s="315"/>
      <c r="DV226"/>
      <c r="ED226" s="56" t="s">
        <v>52</v>
      </c>
      <c r="EE226" s="56" t="s">
        <v>400</v>
      </c>
      <c r="EF226" s="315"/>
      <c r="EG226"/>
      <c r="EO226" s="56" t="s">
        <v>52</v>
      </c>
      <c r="EP226" s="56" t="s">
        <v>400</v>
      </c>
      <c r="EQ226" s="315"/>
      <c r="ER226"/>
      <c r="EZ226" s="56" t="s">
        <v>52</v>
      </c>
      <c r="FA226" s="56" t="s">
        <v>400</v>
      </c>
      <c r="FB226" s="315"/>
      <c r="FC226"/>
      <c r="FK226" s="56" t="s">
        <v>52</v>
      </c>
      <c r="FL226" s="56" t="s">
        <v>400</v>
      </c>
      <c r="FM226" s="315"/>
      <c r="FN226"/>
      <c r="FV226" s="56" t="s">
        <v>52</v>
      </c>
      <c r="FW226" s="56" t="s">
        <v>400</v>
      </c>
      <c r="FX226" s="315"/>
      <c r="FY226"/>
      <c r="GG226" s="56" t="s">
        <v>52</v>
      </c>
      <c r="GH226" s="56" t="s">
        <v>400</v>
      </c>
      <c r="GI226" s="315"/>
      <c r="GJ226"/>
      <c r="GR226" s="56" t="s">
        <v>52</v>
      </c>
      <c r="GS226" s="56" t="s">
        <v>400</v>
      </c>
      <c r="GT226" s="315"/>
      <c r="GU226"/>
      <c r="HC226" s="56" t="s">
        <v>52</v>
      </c>
      <c r="HD226" s="56" t="s">
        <v>400</v>
      </c>
      <c r="HE226" s="315"/>
      <c r="HF226"/>
    </row>
    <row r="227" spans="2:214" ht="15.75" thickBot="1" x14ac:dyDescent="0.3">
      <c r="B227" s="128" t="s">
        <v>401</v>
      </c>
      <c r="C227" s="128" t="s">
        <v>402</v>
      </c>
      <c r="D227" s="316"/>
      <c r="E227"/>
      <c r="M227" s="128" t="s">
        <v>401</v>
      </c>
      <c r="N227" s="128" t="s">
        <v>402</v>
      </c>
      <c r="O227" s="316"/>
      <c r="P227"/>
      <c r="X227" s="128" t="s">
        <v>401</v>
      </c>
      <c r="Y227" s="128" t="s">
        <v>402</v>
      </c>
      <c r="Z227" s="316"/>
      <c r="AA227"/>
      <c r="AI227" s="128" t="s">
        <v>401</v>
      </c>
      <c r="AJ227" s="128" t="s">
        <v>402</v>
      </c>
      <c r="AK227" s="316"/>
      <c r="AL227"/>
      <c r="AT227" s="128" t="s">
        <v>401</v>
      </c>
      <c r="AU227" s="128" t="s">
        <v>402</v>
      </c>
      <c r="AV227" s="316"/>
      <c r="AW227"/>
      <c r="BE227" s="128" t="s">
        <v>401</v>
      </c>
      <c r="BF227" s="128" t="s">
        <v>402</v>
      </c>
      <c r="BG227" s="316"/>
      <c r="BH227"/>
      <c r="BP227" s="128" t="s">
        <v>401</v>
      </c>
      <c r="BQ227" s="128" t="s">
        <v>402</v>
      </c>
      <c r="BR227" s="316"/>
      <c r="BS227"/>
      <c r="CA227" s="128" t="s">
        <v>401</v>
      </c>
      <c r="CB227" s="128" t="s">
        <v>402</v>
      </c>
      <c r="CC227" s="316"/>
      <c r="CD227"/>
      <c r="CL227" s="128" t="s">
        <v>401</v>
      </c>
      <c r="CM227" s="128" t="s">
        <v>402</v>
      </c>
      <c r="CN227" s="316"/>
      <c r="CO227"/>
      <c r="CW227" s="128" t="s">
        <v>401</v>
      </c>
      <c r="CX227" s="128" t="s">
        <v>402</v>
      </c>
      <c r="CY227" s="316"/>
      <c r="CZ227"/>
      <c r="DH227" s="128" t="s">
        <v>401</v>
      </c>
      <c r="DI227" s="128" t="s">
        <v>402</v>
      </c>
      <c r="DJ227" s="316"/>
      <c r="DK227"/>
      <c r="DS227" s="128" t="s">
        <v>401</v>
      </c>
      <c r="DT227" s="128" t="s">
        <v>402</v>
      </c>
      <c r="DU227" s="316"/>
      <c r="DV227"/>
      <c r="ED227" s="128" t="s">
        <v>401</v>
      </c>
      <c r="EE227" s="128" t="s">
        <v>402</v>
      </c>
      <c r="EF227" s="316"/>
      <c r="EG227"/>
      <c r="EO227" s="128" t="s">
        <v>401</v>
      </c>
      <c r="EP227" s="128" t="s">
        <v>402</v>
      </c>
      <c r="EQ227" s="316"/>
      <c r="ER227"/>
      <c r="EZ227" s="128" t="s">
        <v>401</v>
      </c>
      <c r="FA227" s="128" t="s">
        <v>402</v>
      </c>
      <c r="FB227" s="316"/>
      <c r="FC227"/>
      <c r="FK227" s="128" t="s">
        <v>401</v>
      </c>
      <c r="FL227" s="128" t="s">
        <v>402</v>
      </c>
      <c r="FM227" s="316"/>
      <c r="FN227"/>
      <c r="FV227" s="128" t="s">
        <v>401</v>
      </c>
      <c r="FW227" s="128" t="s">
        <v>402</v>
      </c>
      <c r="FX227" s="316"/>
      <c r="FY227"/>
      <c r="GG227" s="128" t="s">
        <v>401</v>
      </c>
      <c r="GH227" s="128" t="s">
        <v>402</v>
      </c>
      <c r="GI227" s="316"/>
      <c r="GJ227"/>
      <c r="GR227" s="128" t="s">
        <v>401</v>
      </c>
      <c r="GS227" s="128" t="s">
        <v>402</v>
      </c>
      <c r="GT227" s="316"/>
      <c r="GU227"/>
      <c r="HC227" s="128" t="s">
        <v>401</v>
      </c>
      <c r="HD227" s="128" t="s">
        <v>402</v>
      </c>
      <c r="HE227" s="316"/>
      <c r="HF227"/>
    </row>
    <row r="228" spans="2:214" ht="15.75" thickBot="1" x14ac:dyDescent="0.3">
      <c r="C228"/>
      <c r="D228"/>
      <c r="E228"/>
      <c r="N228"/>
      <c r="O228"/>
      <c r="P228"/>
      <c r="Y228"/>
      <c r="Z228"/>
      <c r="AA228"/>
      <c r="AJ228"/>
      <c r="AK228"/>
      <c r="AL228"/>
      <c r="AU228"/>
      <c r="AV228"/>
      <c r="AW228"/>
      <c r="BF228"/>
      <c r="BG228"/>
      <c r="BH228"/>
      <c r="BQ228"/>
      <c r="BR228"/>
      <c r="BS228"/>
      <c r="CB228"/>
      <c r="CC228"/>
      <c r="CD228"/>
      <c r="CM228"/>
      <c r="CN228"/>
      <c r="CO228"/>
      <c r="CX228"/>
      <c r="CY228"/>
      <c r="CZ228"/>
      <c r="DI228"/>
      <c r="DJ228"/>
      <c r="DK228"/>
      <c r="DT228"/>
      <c r="DU228"/>
      <c r="DV228"/>
      <c r="EE228"/>
      <c r="EF228"/>
      <c r="EG228"/>
      <c r="EP228"/>
      <c r="EQ228"/>
      <c r="ER228"/>
      <c r="FA228"/>
      <c r="FB228"/>
      <c r="FC228"/>
      <c r="FL228"/>
      <c r="FM228"/>
      <c r="FN228"/>
      <c r="FW228"/>
      <c r="FX228"/>
      <c r="FY228"/>
      <c r="GH228"/>
      <c r="GI228"/>
      <c r="GJ228"/>
      <c r="GS228"/>
      <c r="GT228"/>
      <c r="GU228"/>
      <c r="HD228"/>
      <c r="HE228"/>
      <c r="HF228"/>
    </row>
    <row r="229" spans="2:214" ht="15.75" thickBot="1" x14ac:dyDescent="0.3">
      <c r="B229" s="18" t="s">
        <v>395</v>
      </c>
      <c r="C229" s="18" t="s">
        <v>403</v>
      </c>
      <c r="D229" s="18" t="s">
        <v>397</v>
      </c>
      <c r="E229"/>
      <c r="M229" s="18" t="s">
        <v>395</v>
      </c>
      <c r="N229" s="18" t="s">
        <v>403</v>
      </c>
      <c r="O229" s="18" t="s">
        <v>397</v>
      </c>
      <c r="P229"/>
      <c r="X229" s="18" t="s">
        <v>395</v>
      </c>
      <c r="Y229" s="18" t="s">
        <v>403</v>
      </c>
      <c r="Z229" s="18" t="s">
        <v>397</v>
      </c>
      <c r="AA229"/>
      <c r="AI229" s="18" t="s">
        <v>395</v>
      </c>
      <c r="AJ229" s="18" t="s">
        <v>403</v>
      </c>
      <c r="AK229" s="18" t="s">
        <v>397</v>
      </c>
      <c r="AL229"/>
      <c r="AT229" s="18" t="s">
        <v>395</v>
      </c>
      <c r="AU229" s="18" t="s">
        <v>403</v>
      </c>
      <c r="AV229" s="18" t="s">
        <v>397</v>
      </c>
      <c r="AW229"/>
      <c r="BE229" s="18" t="s">
        <v>395</v>
      </c>
      <c r="BF229" s="18" t="s">
        <v>403</v>
      </c>
      <c r="BG229" s="18" t="s">
        <v>397</v>
      </c>
      <c r="BH229"/>
      <c r="BP229" s="18" t="s">
        <v>395</v>
      </c>
      <c r="BQ229" s="18" t="s">
        <v>403</v>
      </c>
      <c r="BR229" s="18" t="s">
        <v>397</v>
      </c>
      <c r="BS229"/>
      <c r="CA229" s="18" t="s">
        <v>395</v>
      </c>
      <c r="CB229" s="18" t="s">
        <v>403</v>
      </c>
      <c r="CC229" s="18" t="s">
        <v>397</v>
      </c>
      <c r="CD229"/>
      <c r="CL229" s="18" t="s">
        <v>395</v>
      </c>
      <c r="CM229" s="18" t="s">
        <v>403</v>
      </c>
      <c r="CN229" s="18" t="s">
        <v>397</v>
      </c>
      <c r="CO229"/>
      <c r="CW229" s="18" t="s">
        <v>395</v>
      </c>
      <c r="CX229" s="18" t="s">
        <v>403</v>
      </c>
      <c r="CY229" s="18" t="s">
        <v>397</v>
      </c>
      <c r="CZ229"/>
      <c r="DH229" s="18" t="s">
        <v>395</v>
      </c>
      <c r="DI229" s="18" t="s">
        <v>403</v>
      </c>
      <c r="DJ229" s="18" t="s">
        <v>397</v>
      </c>
      <c r="DK229"/>
      <c r="DS229" s="18" t="s">
        <v>395</v>
      </c>
      <c r="DT229" s="18" t="s">
        <v>403</v>
      </c>
      <c r="DU229" s="18" t="s">
        <v>397</v>
      </c>
      <c r="DV229"/>
      <c r="ED229" s="18" t="s">
        <v>395</v>
      </c>
      <c r="EE229" s="18" t="s">
        <v>403</v>
      </c>
      <c r="EF229" s="18" t="s">
        <v>397</v>
      </c>
      <c r="EG229"/>
      <c r="EO229" s="18" t="s">
        <v>395</v>
      </c>
      <c r="EP229" s="18" t="s">
        <v>403</v>
      </c>
      <c r="EQ229" s="18" t="s">
        <v>397</v>
      </c>
      <c r="ER229"/>
      <c r="EZ229" s="18" t="s">
        <v>395</v>
      </c>
      <c r="FA229" s="18" t="s">
        <v>403</v>
      </c>
      <c r="FB229" s="18" t="s">
        <v>397</v>
      </c>
      <c r="FC229"/>
      <c r="FK229" s="18" t="s">
        <v>395</v>
      </c>
      <c r="FL229" s="18" t="s">
        <v>403</v>
      </c>
      <c r="FM229" s="18" t="s">
        <v>397</v>
      </c>
      <c r="FN229"/>
      <c r="FV229" s="18" t="s">
        <v>395</v>
      </c>
      <c r="FW229" s="18" t="s">
        <v>403</v>
      </c>
      <c r="FX229" s="18" t="s">
        <v>397</v>
      </c>
      <c r="FY229"/>
      <c r="GG229" s="18" t="s">
        <v>395</v>
      </c>
      <c r="GH229" s="18" t="s">
        <v>403</v>
      </c>
      <c r="GI229" s="18" t="s">
        <v>397</v>
      </c>
      <c r="GJ229"/>
      <c r="GR229" s="18" t="s">
        <v>395</v>
      </c>
      <c r="GS229" s="18" t="s">
        <v>403</v>
      </c>
      <c r="GT229" s="18" t="s">
        <v>397</v>
      </c>
      <c r="GU229"/>
      <c r="HC229" s="18" t="s">
        <v>395</v>
      </c>
      <c r="HD229" s="18" t="s">
        <v>403</v>
      </c>
      <c r="HE229" s="18" t="s">
        <v>397</v>
      </c>
      <c r="HF229"/>
    </row>
    <row r="230" spans="2:214" x14ac:dyDescent="0.25">
      <c r="B230" s="317" t="s">
        <v>398</v>
      </c>
      <c r="C230" s="129" t="s">
        <v>404</v>
      </c>
      <c r="D230" s="314" t="b">
        <f>+IF(AND(D222=B225,D225=B225),B225,IF(AND(D222=B225,D225=B226),B233,IF(AND(D222=B225,D225=B227),B227,IF(AND(D222=B226,D225=B225),B233,IF(AND(D222=B226,D225=B226),B233,IF(AND(D222=B226,D225=B227),B236,IF(AND(D222=B227,D225=B225),B236,IF(AND(D222=B227,D225=B226),B236,IF(AND(D222=B227,D225=B227),B236)))))))))</f>
        <v>0</v>
      </c>
      <c r="E230"/>
      <c r="M230" s="317" t="s">
        <v>398</v>
      </c>
      <c r="N230" s="129" t="s">
        <v>404</v>
      </c>
      <c r="O230" s="314" t="b">
        <f>+IF(AND(O222=M225,O225=M225),M225,IF(AND(O222=M225,O225=M226),M233,IF(AND(O222=M225,O225=M227),M227,IF(AND(O222=M226,O225=M225),M233,IF(AND(O222=M226,O225=M226),M233,IF(AND(O222=M226,O225=M227),M236,IF(AND(O222=M227,O225=M225),M236,IF(AND(O222=M227,O225=M226),M236,IF(AND(O222=M227,O225=M227),M236)))))))))</f>
        <v>0</v>
      </c>
      <c r="P230"/>
      <c r="X230" s="317" t="s">
        <v>398</v>
      </c>
      <c r="Y230" s="129" t="s">
        <v>404</v>
      </c>
      <c r="Z230" s="314" t="b">
        <f>+IF(AND(Z222=X225,Z225=X225),X225,IF(AND(Z222=X225,Z225=X226),X233,IF(AND(Z222=X225,Z225=X227),X227,IF(AND(Z222=X226,Z225=X225),X233,IF(AND(Z222=X226,Z225=X226),X233,IF(AND(Z222=X226,Z225=X227),X236,IF(AND(Z222=X227,Z225=X225),X236,IF(AND(Z222=X227,Z225=X226),X236,IF(AND(Z222=X227,Z225=X227),X236)))))))))</f>
        <v>0</v>
      </c>
      <c r="AA230"/>
      <c r="AI230" s="317" t="s">
        <v>398</v>
      </c>
      <c r="AJ230" s="129" t="s">
        <v>404</v>
      </c>
      <c r="AK230" s="314" t="b">
        <f>+IF(AND(AK222=AI225,AK225=AI225),AI225,IF(AND(AK222=AI225,AK225=AI226),AI233,IF(AND(AK222=AI225,AK225=AI227),AI227,IF(AND(AK222=AI226,AK225=AI225),AI233,IF(AND(AK222=AI226,AK225=AI226),AI233,IF(AND(AK222=AI226,AK225=AI227),AI236,IF(AND(AK222=AI227,AK225=AI225),AI236,IF(AND(AK222=AI227,AK225=AI226),AI236,IF(AND(AK222=AI227,AK225=AI227),AI236)))))))))</f>
        <v>0</v>
      </c>
      <c r="AL230"/>
      <c r="AT230" s="317" t="s">
        <v>398</v>
      </c>
      <c r="AU230" s="129" t="s">
        <v>404</v>
      </c>
      <c r="AV230" s="314" t="b">
        <f>+IF(AND(AV222=AT225,AV225=AT225),AT225,IF(AND(AV222=AT225,AV225=AT226),AT233,IF(AND(AV222=AT225,AV225=AT227),AT227,IF(AND(AV222=AT226,AV225=AT225),AT233,IF(AND(AV222=AT226,AV225=AT226),AT233,IF(AND(AV222=AT226,AV225=AT227),AT236,IF(AND(AV222=AT227,AV225=AT225),AT236,IF(AND(AV222=AT227,AV225=AT226),AT236,IF(AND(AV222=AT227,AV225=AT227),AT236)))))))))</f>
        <v>0</v>
      </c>
      <c r="AW230"/>
      <c r="BE230" s="317" t="s">
        <v>398</v>
      </c>
      <c r="BF230" s="129" t="s">
        <v>404</v>
      </c>
      <c r="BG230" s="314" t="b">
        <f>+IF(AND(BG222=BE225,BG225=BE225),BE225,IF(AND(BG222=BE225,BG225=BE226),BE233,IF(AND(BG222=BE225,BG225=BE227),BE227,IF(AND(BG222=BE226,BG225=BE225),BE233,IF(AND(BG222=BE226,BG225=BE226),BE233,IF(AND(BG222=BE226,BG225=BE227),BE236,IF(AND(BG222=BE227,BG225=BE225),BE236,IF(AND(BG222=BE227,BG225=BE226),BE236,IF(AND(BG222=BE227,BG225=BE227),BE236)))))))))</f>
        <v>0</v>
      </c>
      <c r="BH230"/>
      <c r="BP230" s="317" t="s">
        <v>398</v>
      </c>
      <c r="BQ230" s="129" t="s">
        <v>404</v>
      </c>
      <c r="BR230" s="314" t="b">
        <f>+IF(AND(BR222=BP225,BR225=BP225),BP225,IF(AND(BR222=BP225,BR225=BP226),BP233,IF(AND(BR222=BP225,BR225=BP227),BP227,IF(AND(BR222=BP226,BR225=BP225),BP233,IF(AND(BR222=BP226,BR225=BP226),BP233,IF(AND(BR222=BP226,BR225=BP227),BP236,IF(AND(BR222=BP227,BR225=BP225),BP236,IF(AND(BR222=BP227,BR225=BP226),BP236,IF(AND(BR222=BP227,BR225=BP227),BP236)))))))))</f>
        <v>0</v>
      </c>
      <c r="BS230"/>
      <c r="CA230" s="317" t="s">
        <v>398</v>
      </c>
      <c r="CB230" s="129" t="s">
        <v>404</v>
      </c>
      <c r="CC230" s="314" t="b">
        <f>+IF(AND(CC222=CA225,CC225=CA225),CA225,IF(AND(CC222=CA225,CC225=CA226),CA233,IF(AND(CC222=CA225,CC225=CA227),CA227,IF(AND(CC222=CA226,CC225=CA225),CA233,IF(AND(CC222=CA226,CC225=CA226),CA233,IF(AND(CC222=CA226,CC225=CA227),CA236,IF(AND(CC222=CA227,CC225=CA225),CA236,IF(AND(CC222=CA227,CC225=CA226),CA236,IF(AND(CC222=CA227,CC225=CA227),CA236)))))))))</f>
        <v>0</v>
      </c>
      <c r="CD230"/>
      <c r="CL230" s="317" t="s">
        <v>398</v>
      </c>
      <c r="CM230" s="129" t="s">
        <v>404</v>
      </c>
      <c r="CN230" s="314" t="b">
        <f>+IF(AND(CN222=CL225,CN225=CL225),CL225,IF(AND(CN222=CL225,CN225=CL226),CL233,IF(AND(CN222=CL225,CN225=CL227),CL227,IF(AND(CN222=CL226,CN225=CL225),CL233,IF(AND(CN222=CL226,CN225=CL226),CL233,IF(AND(CN222=CL226,CN225=CL227),CL236,IF(AND(CN222=CL227,CN225=CL225),CL236,IF(AND(CN222=CL227,CN225=CL226),CL236,IF(AND(CN222=CL227,CN225=CL227),CL236)))))))))</f>
        <v>0</v>
      </c>
      <c r="CO230"/>
      <c r="CW230" s="317" t="s">
        <v>398</v>
      </c>
      <c r="CX230" s="129" t="s">
        <v>404</v>
      </c>
      <c r="CY230" s="314" t="b">
        <f>+IF(AND(CY222=CW225,CY225=CW225),CW225,IF(AND(CY222=CW225,CY225=CW226),CW233,IF(AND(CY222=CW225,CY225=CW227),CW227,IF(AND(CY222=CW226,CY225=CW225),CW233,IF(AND(CY222=CW226,CY225=CW226),CW233,IF(AND(CY222=CW226,CY225=CW227),CW236,IF(AND(CY222=CW227,CY225=CW225),CW236,IF(AND(CY222=CW227,CY225=CW226),CW236,IF(AND(CY222=CW227,CY225=CW227),CW236)))))))))</f>
        <v>0</v>
      </c>
      <c r="CZ230"/>
      <c r="DH230" s="317" t="s">
        <v>398</v>
      </c>
      <c r="DI230" s="129" t="s">
        <v>404</v>
      </c>
      <c r="DJ230" s="314" t="b">
        <f>+IF(AND(DJ222=DH225,DJ225=DH225),DH225,IF(AND(DJ222=DH225,DJ225=DH226),DH233,IF(AND(DJ222=DH225,DJ225=DH227),DH227,IF(AND(DJ222=DH226,DJ225=DH225),DH233,IF(AND(DJ222=DH226,DJ225=DH226),DH233,IF(AND(DJ222=DH226,DJ225=DH227),DH236,IF(AND(DJ222=DH227,DJ225=DH225),DH236,IF(AND(DJ222=DH227,DJ225=DH226),DH236,IF(AND(DJ222=DH227,DJ225=DH227),DH236)))))))))</f>
        <v>0</v>
      </c>
      <c r="DK230"/>
      <c r="DS230" s="317" t="s">
        <v>398</v>
      </c>
      <c r="DT230" s="129" t="s">
        <v>404</v>
      </c>
      <c r="DU230" s="314" t="b">
        <f>+IF(AND(DU222=DS225,DU225=DS225),DS225,IF(AND(DU222=DS225,DU225=DS226),DS233,IF(AND(DU222=DS225,DU225=DS227),DS227,IF(AND(DU222=DS226,DU225=DS225),DS233,IF(AND(DU222=DS226,DU225=DS226),DS233,IF(AND(DU222=DS226,DU225=DS227),DS236,IF(AND(DU222=DS227,DU225=DS225),DS236,IF(AND(DU222=DS227,DU225=DS226),DS236,IF(AND(DU222=DS227,DU225=DS227),DS236)))))))))</f>
        <v>0</v>
      </c>
      <c r="DV230"/>
      <c r="ED230" s="317" t="s">
        <v>398</v>
      </c>
      <c r="EE230" s="129" t="s">
        <v>404</v>
      </c>
      <c r="EF230" s="314" t="b">
        <f>+IF(AND(EF222=ED225,EF225=ED225),ED225,IF(AND(EF222=ED225,EF225=ED226),ED233,IF(AND(EF222=ED225,EF225=ED227),ED227,IF(AND(EF222=ED226,EF225=ED225),ED233,IF(AND(EF222=ED226,EF225=ED226),ED233,IF(AND(EF222=ED226,EF225=ED227),ED236,IF(AND(EF222=ED227,EF225=ED225),ED236,IF(AND(EF222=ED227,EF225=ED226),ED236,IF(AND(EF222=ED227,EF225=ED227),ED236)))))))))</f>
        <v>0</v>
      </c>
      <c r="EG230"/>
      <c r="EO230" s="317" t="s">
        <v>398</v>
      </c>
      <c r="EP230" s="129" t="s">
        <v>404</v>
      </c>
      <c r="EQ230" s="314" t="b">
        <f>+IF(AND(EQ222=EO225,EQ225=EO225),EO225,IF(AND(EQ222=EO225,EQ225=EO226),EO233,IF(AND(EQ222=EO225,EQ225=EO227),EO227,IF(AND(EQ222=EO226,EQ225=EO225),EO233,IF(AND(EQ222=EO226,EQ225=EO226),EO233,IF(AND(EQ222=EO226,EQ225=EO227),EO236,IF(AND(EQ222=EO227,EQ225=EO225),EO236,IF(AND(EQ222=EO227,EQ225=EO226),EO236,IF(AND(EQ222=EO227,EQ225=EO227),EO236)))))))))</f>
        <v>0</v>
      </c>
      <c r="ER230"/>
      <c r="EZ230" s="317" t="s">
        <v>398</v>
      </c>
      <c r="FA230" s="129" t="s">
        <v>404</v>
      </c>
      <c r="FB230" s="314" t="b">
        <f>+IF(AND(FB222=EZ225,FB225=EZ225),EZ225,IF(AND(FB222=EZ225,FB225=EZ226),EZ233,IF(AND(FB222=EZ225,FB225=EZ227),EZ227,IF(AND(FB222=EZ226,FB225=EZ225),EZ233,IF(AND(FB222=EZ226,FB225=EZ226),EZ233,IF(AND(FB222=EZ226,FB225=EZ227),EZ236,IF(AND(FB222=EZ227,FB225=EZ225),EZ236,IF(AND(FB222=EZ227,FB225=EZ226),EZ236,IF(AND(FB222=EZ227,FB225=EZ227),EZ236)))))))))</f>
        <v>0</v>
      </c>
      <c r="FC230"/>
      <c r="FK230" s="317" t="s">
        <v>398</v>
      </c>
      <c r="FL230" s="129" t="s">
        <v>404</v>
      </c>
      <c r="FM230" s="314" t="b">
        <f>+IF(AND(FM222=FK225,FM225=FK225),FK225,IF(AND(FM222=FK225,FM225=FK226),FK233,IF(AND(FM222=FK225,FM225=FK227),FK227,IF(AND(FM222=FK226,FM225=FK225),FK233,IF(AND(FM222=FK226,FM225=FK226),FK233,IF(AND(FM222=FK226,FM225=FK227),FK236,IF(AND(FM222=FK227,FM225=FK225),FK236,IF(AND(FM222=FK227,FM225=FK226),FK236,IF(AND(FM222=FK227,FM225=FK227),FK236)))))))))</f>
        <v>0</v>
      </c>
      <c r="FN230"/>
      <c r="FV230" s="317" t="s">
        <v>398</v>
      </c>
      <c r="FW230" s="129" t="s">
        <v>404</v>
      </c>
      <c r="FX230" s="314" t="b">
        <f>+IF(AND(FX222=FV225,FX225=FV225),FV225,IF(AND(FX222=FV225,FX225=FV226),FV233,IF(AND(FX222=FV225,FX225=FV227),FV227,IF(AND(FX222=FV226,FX225=FV225),FV233,IF(AND(FX222=FV226,FX225=FV226),FV233,IF(AND(FX222=FV226,FX225=FV227),FV236,IF(AND(FX222=FV227,FX225=FV225),FV236,IF(AND(FX222=FV227,FX225=FV226),FV236,IF(AND(FX222=FV227,FX225=FV227),FV236)))))))))</f>
        <v>0</v>
      </c>
      <c r="FY230"/>
      <c r="GG230" s="317" t="s">
        <v>398</v>
      </c>
      <c r="GH230" s="129" t="s">
        <v>404</v>
      </c>
      <c r="GI230" s="314" t="b">
        <f>+IF(AND(GI222=GG225,GI225=GG225),GG225,IF(AND(GI222=GG225,GI225=GG226),GG233,IF(AND(GI222=GG225,GI225=GG227),GG227,IF(AND(GI222=GG226,GI225=GG225),GG233,IF(AND(GI222=GG226,GI225=GG226),GG233,IF(AND(GI222=GG226,GI225=GG227),GG236,IF(AND(GI222=GG227,GI225=GG225),GG236,IF(AND(GI222=GG227,GI225=GG226),GG236,IF(AND(GI222=GG227,GI225=GG227),GG236)))))))))</f>
        <v>0</v>
      </c>
      <c r="GJ230"/>
      <c r="GR230" s="317" t="s">
        <v>398</v>
      </c>
      <c r="GS230" s="129" t="s">
        <v>404</v>
      </c>
      <c r="GT230" s="314" t="b">
        <f>+IF(AND(GT222=GR225,GT225=GR225),GR225,IF(AND(GT222=GR225,GT225=GR226),GR233,IF(AND(GT222=GR225,GT225=GR227),GR227,IF(AND(GT222=GR226,GT225=GR225),GR233,IF(AND(GT222=GR226,GT225=GR226),GR233,IF(AND(GT222=GR226,GT225=GR227),GR236,IF(AND(GT222=GR227,GT225=GR225),GR236,IF(AND(GT222=GR227,GT225=GR226),GR236,IF(AND(GT222=GR227,GT225=GR227),GR236)))))))))</f>
        <v>0</v>
      </c>
      <c r="GU230"/>
      <c r="HC230" s="317" t="s">
        <v>398</v>
      </c>
      <c r="HD230" s="129" t="s">
        <v>404</v>
      </c>
      <c r="HE230" s="314" t="b">
        <f>+IF(AND(HE222=HC225,HE225=HC225),HC225,IF(AND(HE222=HC225,HE225=HC226),HC233,IF(AND(HE222=HC225,HE225=HC227),HC227,IF(AND(HE222=HC226,HE225=HC225),HC233,IF(AND(HE222=HC226,HE225=HC226),HC233,IF(AND(HE222=HC226,HE225=HC227),HC236,IF(AND(HE222=HC227,HE225=HC225),HC236,IF(AND(HE222=HC227,HE225=HC226),HC236,IF(AND(HE222=HC227,HE225=HC227),HC236)))))))))</f>
        <v>0</v>
      </c>
      <c r="HF230"/>
    </row>
    <row r="231" spans="2:214" x14ac:dyDescent="0.25">
      <c r="B231" s="310"/>
      <c r="C231" s="58" t="s">
        <v>405</v>
      </c>
      <c r="D231" s="315"/>
      <c r="E231"/>
      <c r="M231" s="310"/>
      <c r="N231" s="58" t="s">
        <v>405</v>
      </c>
      <c r="O231" s="315"/>
      <c r="P231"/>
      <c r="X231" s="310"/>
      <c r="Y231" s="58" t="s">
        <v>405</v>
      </c>
      <c r="Z231" s="315"/>
      <c r="AA231"/>
      <c r="AI231" s="310"/>
      <c r="AJ231" s="58" t="s">
        <v>405</v>
      </c>
      <c r="AK231" s="315"/>
      <c r="AL231"/>
      <c r="AT231" s="310"/>
      <c r="AU231" s="58" t="s">
        <v>405</v>
      </c>
      <c r="AV231" s="315"/>
      <c r="AW231"/>
      <c r="BE231" s="310"/>
      <c r="BF231" s="58" t="s">
        <v>405</v>
      </c>
      <c r="BG231" s="315"/>
      <c r="BH231"/>
      <c r="BP231" s="310"/>
      <c r="BQ231" s="58" t="s">
        <v>405</v>
      </c>
      <c r="BR231" s="315"/>
      <c r="BS231"/>
      <c r="CA231" s="310"/>
      <c r="CB231" s="58" t="s">
        <v>405</v>
      </c>
      <c r="CC231" s="315"/>
      <c r="CD231"/>
      <c r="CL231" s="310"/>
      <c r="CM231" s="58" t="s">
        <v>405</v>
      </c>
      <c r="CN231" s="315"/>
      <c r="CO231"/>
      <c r="CW231" s="310"/>
      <c r="CX231" s="58" t="s">
        <v>405</v>
      </c>
      <c r="CY231" s="315"/>
      <c r="CZ231"/>
      <c r="DH231" s="310"/>
      <c r="DI231" s="58" t="s">
        <v>405</v>
      </c>
      <c r="DJ231" s="315"/>
      <c r="DK231"/>
      <c r="DS231" s="310"/>
      <c r="DT231" s="58" t="s">
        <v>405</v>
      </c>
      <c r="DU231" s="315"/>
      <c r="DV231"/>
      <c r="ED231" s="310"/>
      <c r="EE231" s="58" t="s">
        <v>405</v>
      </c>
      <c r="EF231" s="315"/>
      <c r="EG231"/>
      <c r="EO231" s="310"/>
      <c r="EP231" s="58" t="s">
        <v>405</v>
      </c>
      <c r="EQ231" s="315"/>
      <c r="ER231"/>
      <c r="EZ231" s="310"/>
      <c r="FA231" s="58" t="s">
        <v>405</v>
      </c>
      <c r="FB231" s="315"/>
      <c r="FC231"/>
      <c r="FK231" s="310"/>
      <c r="FL231" s="58" t="s">
        <v>405</v>
      </c>
      <c r="FM231" s="315"/>
      <c r="FN231"/>
      <c r="FV231" s="310"/>
      <c r="FW231" s="58" t="s">
        <v>405</v>
      </c>
      <c r="FX231" s="315"/>
      <c r="FY231"/>
      <c r="GG231" s="310"/>
      <c r="GH231" s="58" t="s">
        <v>405</v>
      </c>
      <c r="GI231" s="315"/>
      <c r="GJ231"/>
      <c r="GR231" s="310"/>
      <c r="GS231" s="58" t="s">
        <v>405</v>
      </c>
      <c r="GT231" s="315"/>
      <c r="GU231"/>
      <c r="HC231" s="310"/>
      <c r="HD231" s="58" t="s">
        <v>405</v>
      </c>
      <c r="HE231" s="315"/>
      <c r="HF231"/>
    </row>
    <row r="232" spans="2:214" x14ac:dyDescent="0.25">
      <c r="B232" s="311"/>
      <c r="C232" s="130" t="s">
        <v>406</v>
      </c>
      <c r="D232" s="315"/>
      <c r="E232"/>
      <c r="M232" s="311"/>
      <c r="N232" s="130" t="s">
        <v>406</v>
      </c>
      <c r="O232" s="315"/>
      <c r="P232"/>
      <c r="X232" s="311"/>
      <c r="Y232" s="130" t="s">
        <v>406</v>
      </c>
      <c r="Z232" s="315"/>
      <c r="AA232"/>
      <c r="AI232" s="311"/>
      <c r="AJ232" s="130" t="s">
        <v>406</v>
      </c>
      <c r="AK232" s="315"/>
      <c r="AL232"/>
      <c r="AT232" s="311"/>
      <c r="AU232" s="130" t="s">
        <v>406</v>
      </c>
      <c r="AV232" s="315"/>
      <c r="AW232"/>
      <c r="BE232" s="311"/>
      <c r="BF232" s="130" t="s">
        <v>406</v>
      </c>
      <c r="BG232" s="315"/>
      <c r="BH232"/>
      <c r="BP232" s="311"/>
      <c r="BQ232" s="130" t="s">
        <v>406</v>
      </c>
      <c r="BR232" s="315"/>
      <c r="BS232"/>
      <c r="CA232" s="311"/>
      <c r="CB232" s="130" t="s">
        <v>406</v>
      </c>
      <c r="CC232" s="315"/>
      <c r="CD232"/>
      <c r="CL232" s="311"/>
      <c r="CM232" s="130" t="s">
        <v>406</v>
      </c>
      <c r="CN232" s="315"/>
      <c r="CO232"/>
      <c r="CW232" s="311"/>
      <c r="CX232" s="130" t="s">
        <v>406</v>
      </c>
      <c r="CY232" s="315"/>
      <c r="CZ232"/>
      <c r="DH232" s="311"/>
      <c r="DI232" s="130" t="s">
        <v>406</v>
      </c>
      <c r="DJ232" s="315"/>
      <c r="DK232"/>
      <c r="DS232" s="311"/>
      <c r="DT232" s="130" t="s">
        <v>406</v>
      </c>
      <c r="DU232" s="315"/>
      <c r="DV232"/>
      <c r="ED232" s="311"/>
      <c r="EE232" s="130" t="s">
        <v>406</v>
      </c>
      <c r="EF232" s="315"/>
      <c r="EG232"/>
      <c r="EO232" s="311"/>
      <c r="EP232" s="130" t="s">
        <v>406</v>
      </c>
      <c r="EQ232" s="315"/>
      <c r="ER232"/>
      <c r="EZ232" s="311"/>
      <c r="FA232" s="130" t="s">
        <v>406</v>
      </c>
      <c r="FB232" s="315"/>
      <c r="FC232"/>
      <c r="FK232" s="311"/>
      <c r="FL232" s="130" t="s">
        <v>406</v>
      </c>
      <c r="FM232" s="315"/>
      <c r="FN232"/>
      <c r="FV232" s="311"/>
      <c r="FW232" s="130" t="s">
        <v>406</v>
      </c>
      <c r="FX232" s="315"/>
      <c r="FY232"/>
      <c r="GG232" s="311"/>
      <c r="GH232" s="130" t="s">
        <v>406</v>
      </c>
      <c r="GI232" s="315"/>
      <c r="GJ232"/>
      <c r="GR232" s="311"/>
      <c r="GS232" s="130" t="s">
        <v>406</v>
      </c>
      <c r="GT232" s="315"/>
      <c r="GU232"/>
      <c r="HC232" s="311"/>
      <c r="HD232" s="130" t="s">
        <v>406</v>
      </c>
      <c r="HE232" s="315"/>
      <c r="HF232"/>
    </row>
    <row r="233" spans="2:214" x14ac:dyDescent="0.25">
      <c r="B233" s="309" t="s">
        <v>52</v>
      </c>
      <c r="C233" s="131" t="s">
        <v>407</v>
      </c>
      <c r="D233" s="315"/>
      <c r="E233"/>
      <c r="M233" s="309" t="s">
        <v>52</v>
      </c>
      <c r="N233" s="131" t="s">
        <v>407</v>
      </c>
      <c r="O233" s="315"/>
      <c r="P233"/>
      <c r="X233" s="309" t="s">
        <v>52</v>
      </c>
      <c r="Y233" s="131" t="s">
        <v>407</v>
      </c>
      <c r="Z233" s="315"/>
      <c r="AA233"/>
      <c r="AI233" s="309" t="s">
        <v>52</v>
      </c>
      <c r="AJ233" s="131" t="s">
        <v>407</v>
      </c>
      <c r="AK233" s="315"/>
      <c r="AL233"/>
      <c r="AT233" s="309" t="s">
        <v>52</v>
      </c>
      <c r="AU233" s="131" t="s">
        <v>407</v>
      </c>
      <c r="AV233" s="315"/>
      <c r="AW233"/>
      <c r="BE233" s="309" t="s">
        <v>52</v>
      </c>
      <c r="BF233" s="131" t="s">
        <v>407</v>
      </c>
      <c r="BG233" s="315"/>
      <c r="BH233"/>
      <c r="BP233" s="309" t="s">
        <v>52</v>
      </c>
      <c r="BQ233" s="131" t="s">
        <v>407</v>
      </c>
      <c r="BR233" s="315"/>
      <c r="BS233"/>
      <c r="CA233" s="309" t="s">
        <v>52</v>
      </c>
      <c r="CB233" s="131" t="s">
        <v>407</v>
      </c>
      <c r="CC233" s="315"/>
      <c r="CD233"/>
      <c r="CL233" s="309" t="s">
        <v>52</v>
      </c>
      <c r="CM233" s="131" t="s">
        <v>407</v>
      </c>
      <c r="CN233" s="315"/>
      <c r="CO233"/>
      <c r="CW233" s="309" t="s">
        <v>52</v>
      </c>
      <c r="CX233" s="131" t="s">
        <v>407</v>
      </c>
      <c r="CY233" s="315"/>
      <c r="CZ233"/>
      <c r="DH233" s="309" t="s">
        <v>52</v>
      </c>
      <c r="DI233" s="131" t="s">
        <v>407</v>
      </c>
      <c r="DJ233" s="315"/>
      <c r="DK233"/>
      <c r="DS233" s="309" t="s">
        <v>52</v>
      </c>
      <c r="DT233" s="131" t="s">
        <v>407</v>
      </c>
      <c r="DU233" s="315"/>
      <c r="DV233"/>
      <c r="ED233" s="309" t="s">
        <v>52</v>
      </c>
      <c r="EE233" s="131" t="s">
        <v>407</v>
      </c>
      <c r="EF233" s="315"/>
      <c r="EG233"/>
      <c r="EO233" s="309" t="s">
        <v>52</v>
      </c>
      <c r="EP233" s="131" t="s">
        <v>407</v>
      </c>
      <c r="EQ233" s="315"/>
      <c r="ER233"/>
      <c r="EZ233" s="309" t="s">
        <v>52</v>
      </c>
      <c r="FA233" s="131" t="s">
        <v>407</v>
      </c>
      <c r="FB233" s="315"/>
      <c r="FC233"/>
      <c r="FK233" s="309" t="s">
        <v>52</v>
      </c>
      <c r="FL233" s="131" t="s">
        <v>407</v>
      </c>
      <c r="FM233" s="315"/>
      <c r="FN233"/>
      <c r="FV233" s="309" t="s">
        <v>52</v>
      </c>
      <c r="FW233" s="131" t="s">
        <v>407</v>
      </c>
      <c r="FX233" s="315"/>
      <c r="FY233"/>
      <c r="GG233" s="309" t="s">
        <v>52</v>
      </c>
      <c r="GH233" s="131" t="s">
        <v>407</v>
      </c>
      <c r="GI233" s="315"/>
      <c r="GJ233"/>
      <c r="GR233" s="309" t="s">
        <v>52</v>
      </c>
      <c r="GS233" s="131" t="s">
        <v>407</v>
      </c>
      <c r="GT233" s="315"/>
      <c r="GU233"/>
      <c r="HC233" s="309" t="s">
        <v>52</v>
      </c>
      <c r="HD233" s="131" t="s">
        <v>407</v>
      </c>
      <c r="HE233" s="315"/>
      <c r="HF233"/>
    </row>
    <row r="234" spans="2:214" x14ac:dyDescent="0.25">
      <c r="B234" s="310"/>
      <c r="C234" s="56" t="s">
        <v>408</v>
      </c>
      <c r="D234" s="315"/>
      <c r="E234"/>
      <c r="M234" s="310"/>
      <c r="N234" s="56" t="s">
        <v>408</v>
      </c>
      <c r="O234" s="315"/>
      <c r="P234"/>
      <c r="X234" s="310"/>
      <c r="Y234" s="56" t="s">
        <v>408</v>
      </c>
      <c r="Z234" s="315"/>
      <c r="AA234"/>
      <c r="AI234" s="310"/>
      <c r="AJ234" s="56" t="s">
        <v>408</v>
      </c>
      <c r="AK234" s="315"/>
      <c r="AL234"/>
      <c r="AT234" s="310"/>
      <c r="AU234" s="56" t="s">
        <v>408</v>
      </c>
      <c r="AV234" s="315"/>
      <c r="AW234"/>
      <c r="BE234" s="310"/>
      <c r="BF234" s="56" t="s">
        <v>408</v>
      </c>
      <c r="BG234" s="315"/>
      <c r="BH234"/>
      <c r="BP234" s="310"/>
      <c r="BQ234" s="56" t="s">
        <v>408</v>
      </c>
      <c r="BR234" s="315"/>
      <c r="BS234"/>
      <c r="CA234" s="310"/>
      <c r="CB234" s="56" t="s">
        <v>408</v>
      </c>
      <c r="CC234" s="315"/>
      <c r="CD234"/>
      <c r="CL234" s="310"/>
      <c r="CM234" s="56" t="s">
        <v>408</v>
      </c>
      <c r="CN234" s="315"/>
      <c r="CO234"/>
      <c r="CW234" s="310"/>
      <c r="CX234" s="56" t="s">
        <v>408</v>
      </c>
      <c r="CY234" s="315"/>
      <c r="CZ234"/>
      <c r="DH234" s="310"/>
      <c r="DI234" s="56" t="s">
        <v>408</v>
      </c>
      <c r="DJ234" s="315"/>
      <c r="DK234"/>
      <c r="DS234" s="310"/>
      <c r="DT234" s="56" t="s">
        <v>408</v>
      </c>
      <c r="DU234" s="315"/>
      <c r="DV234"/>
      <c r="ED234" s="310"/>
      <c r="EE234" s="56" t="s">
        <v>408</v>
      </c>
      <c r="EF234" s="315"/>
      <c r="EG234"/>
      <c r="EO234" s="310"/>
      <c r="EP234" s="56" t="s">
        <v>408</v>
      </c>
      <c r="EQ234" s="315"/>
      <c r="ER234"/>
      <c r="EZ234" s="310"/>
      <c r="FA234" s="56" t="s">
        <v>408</v>
      </c>
      <c r="FB234" s="315"/>
      <c r="FC234"/>
      <c r="FK234" s="310"/>
      <c r="FL234" s="56" t="s">
        <v>408</v>
      </c>
      <c r="FM234" s="315"/>
      <c r="FN234"/>
      <c r="FV234" s="310"/>
      <c r="FW234" s="56" t="s">
        <v>408</v>
      </c>
      <c r="FX234" s="315"/>
      <c r="FY234"/>
      <c r="GG234" s="310"/>
      <c r="GH234" s="56" t="s">
        <v>408</v>
      </c>
      <c r="GI234" s="315"/>
      <c r="GJ234"/>
      <c r="GR234" s="310"/>
      <c r="GS234" s="56" t="s">
        <v>408</v>
      </c>
      <c r="GT234" s="315"/>
      <c r="GU234"/>
      <c r="HC234" s="310"/>
      <c r="HD234" s="56" t="s">
        <v>408</v>
      </c>
      <c r="HE234" s="315"/>
      <c r="HF234"/>
    </row>
    <row r="235" spans="2:214" x14ac:dyDescent="0.25">
      <c r="B235" s="311"/>
      <c r="C235" s="132" t="s">
        <v>409</v>
      </c>
      <c r="D235" s="315"/>
      <c r="E235"/>
      <c r="M235" s="311"/>
      <c r="N235" s="132" t="s">
        <v>409</v>
      </c>
      <c r="O235" s="315"/>
      <c r="P235"/>
      <c r="X235" s="311"/>
      <c r="Y235" s="132" t="s">
        <v>409</v>
      </c>
      <c r="Z235" s="315"/>
      <c r="AA235"/>
      <c r="AI235" s="311"/>
      <c r="AJ235" s="132" t="s">
        <v>409</v>
      </c>
      <c r="AK235" s="315"/>
      <c r="AL235"/>
      <c r="AT235" s="311"/>
      <c r="AU235" s="132" t="s">
        <v>409</v>
      </c>
      <c r="AV235" s="315"/>
      <c r="AW235"/>
      <c r="BE235" s="311"/>
      <c r="BF235" s="132" t="s">
        <v>409</v>
      </c>
      <c r="BG235" s="315"/>
      <c r="BH235"/>
      <c r="BP235" s="311"/>
      <c r="BQ235" s="132" t="s">
        <v>409</v>
      </c>
      <c r="BR235" s="315"/>
      <c r="BS235"/>
      <c r="CA235" s="311"/>
      <c r="CB235" s="132" t="s">
        <v>409</v>
      </c>
      <c r="CC235" s="315"/>
      <c r="CD235"/>
      <c r="CL235" s="311"/>
      <c r="CM235" s="132" t="s">
        <v>409</v>
      </c>
      <c r="CN235" s="315"/>
      <c r="CO235"/>
      <c r="CW235" s="311"/>
      <c r="CX235" s="132" t="s">
        <v>409</v>
      </c>
      <c r="CY235" s="315"/>
      <c r="CZ235"/>
      <c r="DH235" s="311"/>
      <c r="DI235" s="132" t="s">
        <v>409</v>
      </c>
      <c r="DJ235" s="315"/>
      <c r="DK235"/>
      <c r="DS235" s="311"/>
      <c r="DT235" s="132" t="s">
        <v>409</v>
      </c>
      <c r="DU235" s="315"/>
      <c r="DV235"/>
      <c r="ED235" s="311"/>
      <c r="EE235" s="132" t="s">
        <v>409</v>
      </c>
      <c r="EF235" s="315"/>
      <c r="EG235"/>
      <c r="EO235" s="311"/>
      <c r="EP235" s="132" t="s">
        <v>409</v>
      </c>
      <c r="EQ235" s="315"/>
      <c r="ER235"/>
      <c r="EZ235" s="311"/>
      <c r="FA235" s="132" t="s">
        <v>409</v>
      </c>
      <c r="FB235" s="315"/>
      <c r="FC235"/>
      <c r="FK235" s="311"/>
      <c r="FL235" s="132" t="s">
        <v>409</v>
      </c>
      <c r="FM235" s="315"/>
      <c r="FN235"/>
      <c r="FV235" s="311"/>
      <c r="FW235" s="132" t="s">
        <v>409</v>
      </c>
      <c r="FX235" s="315"/>
      <c r="FY235"/>
      <c r="GG235" s="311"/>
      <c r="GH235" s="132" t="s">
        <v>409</v>
      </c>
      <c r="GI235" s="315"/>
      <c r="GJ235"/>
      <c r="GR235" s="311"/>
      <c r="GS235" s="132" t="s">
        <v>409</v>
      </c>
      <c r="GT235" s="315"/>
      <c r="GU235"/>
      <c r="HC235" s="311"/>
      <c r="HD235" s="132" t="s">
        <v>409</v>
      </c>
      <c r="HE235" s="315"/>
      <c r="HF235"/>
    </row>
    <row r="236" spans="2:214" x14ac:dyDescent="0.25">
      <c r="B236" s="312" t="s">
        <v>401</v>
      </c>
      <c r="C236" s="58" t="s">
        <v>410</v>
      </c>
      <c r="D236" s="315"/>
      <c r="E236"/>
      <c r="M236" s="312" t="s">
        <v>401</v>
      </c>
      <c r="N236" s="58" t="s">
        <v>410</v>
      </c>
      <c r="O236" s="315"/>
      <c r="P236"/>
      <c r="X236" s="312" t="s">
        <v>401</v>
      </c>
      <c r="Y236" s="58" t="s">
        <v>410</v>
      </c>
      <c r="Z236" s="315"/>
      <c r="AA236"/>
      <c r="AI236" s="312" t="s">
        <v>401</v>
      </c>
      <c r="AJ236" s="58" t="s">
        <v>410</v>
      </c>
      <c r="AK236" s="315"/>
      <c r="AL236"/>
      <c r="AT236" s="312" t="s">
        <v>401</v>
      </c>
      <c r="AU236" s="58" t="s">
        <v>410</v>
      </c>
      <c r="AV236" s="315"/>
      <c r="AW236"/>
      <c r="BE236" s="312" t="s">
        <v>401</v>
      </c>
      <c r="BF236" s="58" t="s">
        <v>410</v>
      </c>
      <c r="BG236" s="315"/>
      <c r="BH236"/>
      <c r="BP236" s="312" t="s">
        <v>401</v>
      </c>
      <c r="BQ236" s="58" t="s">
        <v>410</v>
      </c>
      <c r="BR236" s="315"/>
      <c r="BS236"/>
      <c r="CA236" s="312" t="s">
        <v>401</v>
      </c>
      <c r="CB236" s="58" t="s">
        <v>410</v>
      </c>
      <c r="CC236" s="315"/>
      <c r="CD236"/>
      <c r="CL236" s="312" t="s">
        <v>401</v>
      </c>
      <c r="CM236" s="58" t="s">
        <v>410</v>
      </c>
      <c r="CN236" s="315"/>
      <c r="CO236"/>
      <c r="CW236" s="312" t="s">
        <v>401</v>
      </c>
      <c r="CX236" s="58" t="s">
        <v>410</v>
      </c>
      <c r="CY236" s="315"/>
      <c r="CZ236"/>
      <c r="DH236" s="312" t="s">
        <v>401</v>
      </c>
      <c r="DI236" s="58" t="s">
        <v>410</v>
      </c>
      <c r="DJ236" s="315"/>
      <c r="DK236"/>
      <c r="DS236" s="312" t="s">
        <v>401</v>
      </c>
      <c r="DT236" s="58" t="s">
        <v>410</v>
      </c>
      <c r="DU236" s="315"/>
      <c r="DV236"/>
      <c r="ED236" s="312" t="s">
        <v>401</v>
      </c>
      <c r="EE236" s="58" t="s">
        <v>410</v>
      </c>
      <c r="EF236" s="315"/>
      <c r="EG236"/>
      <c r="EO236" s="312" t="s">
        <v>401</v>
      </c>
      <c r="EP236" s="58" t="s">
        <v>410</v>
      </c>
      <c r="EQ236" s="315"/>
      <c r="ER236"/>
      <c r="EZ236" s="312" t="s">
        <v>401</v>
      </c>
      <c r="FA236" s="58" t="s">
        <v>410</v>
      </c>
      <c r="FB236" s="315"/>
      <c r="FC236"/>
      <c r="FK236" s="312" t="s">
        <v>401</v>
      </c>
      <c r="FL236" s="58" t="s">
        <v>410</v>
      </c>
      <c r="FM236" s="315"/>
      <c r="FN236"/>
      <c r="FV236" s="312" t="s">
        <v>401</v>
      </c>
      <c r="FW236" s="58" t="s">
        <v>410</v>
      </c>
      <c r="FX236" s="315"/>
      <c r="FY236"/>
      <c r="GG236" s="312" t="s">
        <v>401</v>
      </c>
      <c r="GH236" s="58" t="s">
        <v>410</v>
      </c>
      <c r="GI236" s="315"/>
      <c r="GJ236"/>
      <c r="GR236" s="312" t="s">
        <v>401</v>
      </c>
      <c r="GS236" s="58" t="s">
        <v>410</v>
      </c>
      <c r="GT236" s="315"/>
      <c r="GU236"/>
      <c r="HC236" s="312" t="s">
        <v>401</v>
      </c>
      <c r="HD236" s="58" t="s">
        <v>410</v>
      </c>
      <c r="HE236" s="315"/>
      <c r="HF236"/>
    </row>
    <row r="237" spans="2:214" x14ac:dyDescent="0.25">
      <c r="B237" s="312"/>
      <c r="C237" s="133" t="s">
        <v>411</v>
      </c>
      <c r="D237" s="315"/>
      <c r="E237"/>
      <c r="M237" s="312"/>
      <c r="N237" s="133" t="s">
        <v>411</v>
      </c>
      <c r="O237" s="315"/>
      <c r="P237"/>
      <c r="X237" s="312"/>
      <c r="Y237" s="133" t="s">
        <v>411</v>
      </c>
      <c r="Z237" s="315"/>
      <c r="AA237"/>
      <c r="AI237" s="312"/>
      <c r="AJ237" s="133" t="s">
        <v>411</v>
      </c>
      <c r="AK237" s="315"/>
      <c r="AL237"/>
      <c r="AT237" s="312"/>
      <c r="AU237" s="133" t="s">
        <v>411</v>
      </c>
      <c r="AV237" s="315"/>
      <c r="AW237"/>
      <c r="BE237" s="312"/>
      <c r="BF237" s="133" t="s">
        <v>411</v>
      </c>
      <c r="BG237" s="315"/>
      <c r="BH237"/>
      <c r="BP237" s="312"/>
      <c r="BQ237" s="133" t="s">
        <v>411</v>
      </c>
      <c r="BR237" s="315"/>
      <c r="BS237"/>
      <c r="CA237" s="312"/>
      <c r="CB237" s="133" t="s">
        <v>411</v>
      </c>
      <c r="CC237" s="315"/>
      <c r="CD237"/>
      <c r="CL237" s="312"/>
      <c r="CM237" s="133" t="s">
        <v>411</v>
      </c>
      <c r="CN237" s="315"/>
      <c r="CO237"/>
      <c r="CW237" s="312"/>
      <c r="CX237" s="133" t="s">
        <v>411</v>
      </c>
      <c r="CY237" s="315"/>
      <c r="CZ237"/>
      <c r="DH237" s="312"/>
      <c r="DI237" s="133" t="s">
        <v>411</v>
      </c>
      <c r="DJ237" s="315"/>
      <c r="DK237"/>
      <c r="DS237" s="312"/>
      <c r="DT237" s="133" t="s">
        <v>411</v>
      </c>
      <c r="DU237" s="315"/>
      <c r="DV237"/>
      <c r="ED237" s="312"/>
      <c r="EE237" s="133" t="s">
        <v>411</v>
      </c>
      <c r="EF237" s="315"/>
      <c r="EG237"/>
      <c r="EO237" s="312"/>
      <c r="EP237" s="133" t="s">
        <v>411</v>
      </c>
      <c r="EQ237" s="315"/>
      <c r="ER237"/>
      <c r="EZ237" s="312"/>
      <c r="FA237" s="133" t="s">
        <v>411</v>
      </c>
      <c r="FB237" s="315"/>
      <c r="FC237"/>
      <c r="FK237" s="312"/>
      <c r="FL237" s="133" t="s">
        <v>411</v>
      </c>
      <c r="FM237" s="315"/>
      <c r="FN237"/>
      <c r="FV237" s="312"/>
      <c r="FW237" s="133" t="s">
        <v>411</v>
      </c>
      <c r="FX237" s="315"/>
      <c r="FY237"/>
      <c r="GG237" s="312"/>
      <c r="GH237" s="133" t="s">
        <v>411</v>
      </c>
      <c r="GI237" s="315"/>
      <c r="GJ237"/>
      <c r="GR237" s="312"/>
      <c r="GS237" s="133" t="s">
        <v>411</v>
      </c>
      <c r="GT237" s="315"/>
      <c r="GU237"/>
      <c r="HC237" s="312"/>
      <c r="HD237" s="133" t="s">
        <v>411</v>
      </c>
      <c r="HE237" s="315"/>
      <c r="HF237"/>
    </row>
    <row r="238" spans="2:214" ht="15.75" thickBot="1" x14ac:dyDescent="0.3">
      <c r="B238" s="313"/>
      <c r="C238" s="6" t="s">
        <v>412</v>
      </c>
      <c r="D238" s="316"/>
      <c r="E238"/>
      <c r="M238" s="313"/>
      <c r="N238" s="6" t="s">
        <v>412</v>
      </c>
      <c r="O238" s="316"/>
      <c r="P238"/>
      <c r="X238" s="313"/>
      <c r="Y238" s="6" t="s">
        <v>412</v>
      </c>
      <c r="Z238" s="316"/>
      <c r="AA238"/>
      <c r="AI238" s="313"/>
      <c r="AJ238" s="6" t="s">
        <v>412</v>
      </c>
      <c r="AK238" s="316"/>
      <c r="AL238"/>
      <c r="AT238" s="313"/>
      <c r="AU238" s="6" t="s">
        <v>412</v>
      </c>
      <c r="AV238" s="316"/>
      <c r="AW238"/>
      <c r="BE238" s="313"/>
      <c r="BF238" s="6" t="s">
        <v>412</v>
      </c>
      <c r="BG238" s="316"/>
      <c r="BH238"/>
      <c r="BP238" s="313"/>
      <c r="BQ238" s="6" t="s">
        <v>412</v>
      </c>
      <c r="BR238" s="316"/>
      <c r="BS238"/>
      <c r="CA238" s="313"/>
      <c r="CB238" s="6" t="s">
        <v>412</v>
      </c>
      <c r="CC238" s="316"/>
      <c r="CD238"/>
      <c r="CL238" s="313"/>
      <c r="CM238" s="6" t="s">
        <v>412</v>
      </c>
      <c r="CN238" s="316"/>
      <c r="CO238"/>
      <c r="CW238" s="313"/>
      <c r="CX238" s="6" t="s">
        <v>412</v>
      </c>
      <c r="CY238" s="316"/>
      <c r="CZ238"/>
      <c r="DH238" s="313"/>
      <c r="DI238" s="6" t="s">
        <v>412</v>
      </c>
      <c r="DJ238" s="316"/>
      <c r="DK238"/>
      <c r="DS238" s="313"/>
      <c r="DT238" s="6" t="s">
        <v>412</v>
      </c>
      <c r="DU238" s="316"/>
      <c r="DV238"/>
      <c r="ED238" s="313"/>
      <c r="EE238" s="6" t="s">
        <v>412</v>
      </c>
      <c r="EF238" s="316"/>
      <c r="EG238"/>
      <c r="EO238" s="313"/>
      <c r="EP238" s="6" t="s">
        <v>412</v>
      </c>
      <c r="EQ238" s="316"/>
      <c r="ER238"/>
      <c r="EZ238" s="313"/>
      <c r="FA238" s="6" t="s">
        <v>412</v>
      </c>
      <c r="FB238" s="316"/>
      <c r="FC238"/>
      <c r="FK238" s="313"/>
      <c r="FL238" s="6" t="s">
        <v>412</v>
      </c>
      <c r="FM238" s="316"/>
      <c r="FN238"/>
      <c r="FV238" s="313"/>
      <c r="FW238" s="6" t="s">
        <v>412</v>
      </c>
      <c r="FX238" s="316"/>
      <c r="FY238"/>
      <c r="GG238" s="313"/>
      <c r="GH238" s="6" t="s">
        <v>412</v>
      </c>
      <c r="GI238" s="316"/>
      <c r="GJ238"/>
      <c r="GR238" s="313"/>
      <c r="GS238" s="6" t="s">
        <v>412</v>
      </c>
      <c r="GT238" s="316"/>
      <c r="GU238"/>
      <c r="HC238" s="313"/>
      <c r="HD238" s="6" t="s">
        <v>412</v>
      </c>
      <c r="HE238" s="316"/>
      <c r="HF238"/>
    </row>
    <row r="240" spans="2:214" ht="15.75" thickBot="1" x14ac:dyDescent="0.3"/>
    <row r="241" spans="2:214" ht="15.75" thickBot="1" x14ac:dyDescent="0.3">
      <c r="B241" s="18" t="s">
        <v>353</v>
      </c>
      <c r="C241" s="3" t="s">
        <v>481</v>
      </c>
      <c r="D241" s="21"/>
      <c r="E241" s="21"/>
      <c r="M241" s="18" t="s">
        <v>353</v>
      </c>
      <c r="N241" s="3" t="s">
        <v>481</v>
      </c>
      <c r="O241" s="21"/>
      <c r="P241" s="21"/>
      <c r="X241" s="18" t="s">
        <v>353</v>
      </c>
      <c r="Y241" s="3" t="s">
        <v>481</v>
      </c>
      <c r="Z241" s="21"/>
      <c r="AA241" s="21"/>
      <c r="AI241" s="18" t="s">
        <v>353</v>
      </c>
      <c r="AJ241" s="3" t="s">
        <v>481</v>
      </c>
      <c r="AK241" s="21"/>
      <c r="AL241" s="21"/>
      <c r="AT241" s="18" t="s">
        <v>353</v>
      </c>
      <c r="AU241" s="3" t="s">
        <v>481</v>
      </c>
      <c r="AV241" s="21"/>
      <c r="AW241" s="21"/>
      <c r="BE241" s="18" t="s">
        <v>353</v>
      </c>
      <c r="BF241" s="3" t="s">
        <v>481</v>
      </c>
      <c r="BG241" s="21"/>
      <c r="BH241" s="21"/>
      <c r="BP241" s="18" t="s">
        <v>353</v>
      </c>
      <c r="BQ241" s="3" t="s">
        <v>481</v>
      </c>
      <c r="BR241" s="21"/>
      <c r="BS241" s="21"/>
      <c r="CA241" s="18" t="s">
        <v>353</v>
      </c>
      <c r="CB241" s="3" t="s">
        <v>481</v>
      </c>
      <c r="CC241" s="21"/>
      <c r="CD241" s="21"/>
      <c r="CL241" s="18" t="s">
        <v>353</v>
      </c>
      <c r="CM241" s="3" t="s">
        <v>481</v>
      </c>
      <c r="CN241" s="21"/>
      <c r="CO241" s="21"/>
      <c r="CW241" s="18" t="s">
        <v>353</v>
      </c>
      <c r="CX241" s="3" t="s">
        <v>481</v>
      </c>
      <c r="CY241" s="21"/>
      <c r="CZ241" s="21"/>
      <c r="DH241" s="18" t="s">
        <v>353</v>
      </c>
      <c r="DI241" s="3" t="s">
        <v>481</v>
      </c>
      <c r="DJ241" s="21"/>
      <c r="DK241" s="21"/>
      <c r="DS241" s="18" t="s">
        <v>353</v>
      </c>
      <c r="DT241" s="3" t="s">
        <v>481</v>
      </c>
      <c r="DU241" s="21"/>
      <c r="DV241" s="21"/>
      <c r="ED241" s="18" t="s">
        <v>353</v>
      </c>
      <c r="EE241" s="3" t="s">
        <v>481</v>
      </c>
      <c r="EF241" s="21"/>
      <c r="EG241" s="21"/>
      <c r="EO241" s="18" t="s">
        <v>353</v>
      </c>
      <c r="EP241" s="3" t="s">
        <v>481</v>
      </c>
      <c r="EQ241" s="21"/>
      <c r="ER241" s="21"/>
      <c r="EZ241" s="18" t="s">
        <v>353</v>
      </c>
      <c r="FA241" s="3" t="s">
        <v>481</v>
      </c>
      <c r="FB241" s="21"/>
      <c r="FC241" s="21"/>
      <c r="FK241" s="18" t="s">
        <v>353</v>
      </c>
      <c r="FL241" s="3" t="s">
        <v>481</v>
      </c>
      <c r="FM241" s="21"/>
      <c r="FN241" s="21"/>
      <c r="FV241" s="18" t="s">
        <v>353</v>
      </c>
      <c r="FW241" s="3" t="s">
        <v>481</v>
      </c>
      <c r="FX241" s="21"/>
      <c r="FY241" s="21"/>
      <c r="GG241" s="18" t="s">
        <v>353</v>
      </c>
      <c r="GH241" s="3" t="s">
        <v>481</v>
      </c>
      <c r="GI241" s="21"/>
      <c r="GJ241" s="21"/>
      <c r="GR241" s="18" t="s">
        <v>353</v>
      </c>
      <c r="GS241" s="3" t="s">
        <v>481</v>
      </c>
      <c r="GT241" s="21"/>
      <c r="GU241" s="21"/>
      <c r="HC241" s="18" t="s">
        <v>353</v>
      </c>
      <c r="HD241" s="3" t="s">
        <v>481</v>
      </c>
      <c r="HE241" s="21"/>
      <c r="HF241" s="21"/>
    </row>
    <row r="242" spans="2:214" ht="15.75" thickBot="1" x14ac:dyDescent="0.3">
      <c r="B242" s="110">
        <f>+B211+1</f>
        <v>8</v>
      </c>
      <c r="C242" s="111"/>
      <c r="D242"/>
      <c r="E242"/>
      <c r="M242" s="110">
        <f>+M211+1</f>
        <v>8</v>
      </c>
      <c r="N242" s="111"/>
      <c r="O242"/>
      <c r="P242"/>
      <c r="X242" s="110">
        <f>+X211+1</f>
        <v>8</v>
      </c>
      <c r="Y242" s="111"/>
      <c r="Z242"/>
      <c r="AA242"/>
      <c r="AI242" s="110">
        <f>+AI211+1</f>
        <v>8</v>
      </c>
      <c r="AJ242" s="111"/>
      <c r="AK242"/>
      <c r="AL242"/>
      <c r="AT242" s="110">
        <f>+AT211+1</f>
        <v>8</v>
      </c>
      <c r="AU242" s="111"/>
      <c r="AV242"/>
      <c r="AW242"/>
      <c r="BE242" s="110">
        <f>+BE211+1</f>
        <v>8</v>
      </c>
      <c r="BF242" s="111"/>
      <c r="BG242"/>
      <c r="BH242"/>
      <c r="BP242" s="110">
        <f>+BP211+1</f>
        <v>8</v>
      </c>
      <c r="BQ242" s="111"/>
      <c r="BR242"/>
      <c r="BS242"/>
      <c r="CA242" s="110">
        <f>+CA211+1</f>
        <v>8</v>
      </c>
      <c r="CB242" s="111"/>
      <c r="CC242"/>
      <c r="CD242"/>
      <c r="CL242" s="110">
        <f>+CL211+1</f>
        <v>8</v>
      </c>
      <c r="CM242" s="111"/>
      <c r="CN242"/>
      <c r="CO242"/>
      <c r="CW242" s="110">
        <f>+CW211+1</f>
        <v>8</v>
      </c>
      <c r="CX242" s="111"/>
      <c r="CY242"/>
      <c r="CZ242"/>
      <c r="DH242" s="110">
        <f>+DH211+1</f>
        <v>8</v>
      </c>
      <c r="DI242" s="111"/>
      <c r="DJ242"/>
      <c r="DK242"/>
      <c r="DS242" s="110">
        <f>+DS211+1</f>
        <v>8</v>
      </c>
      <c r="DT242" s="111"/>
      <c r="DU242"/>
      <c r="DV242"/>
      <c r="ED242" s="110">
        <f>+ED211+1</f>
        <v>8</v>
      </c>
      <c r="EE242" s="111"/>
      <c r="EF242"/>
      <c r="EG242"/>
      <c r="EO242" s="110">
        <f>+EO211+1</f>
        <v>8</v>
      </c>
      <c r="EP242" s="111"/>
      <c r="EQ242"/>
      <c r="ER242"/>
      <c r="EZ242" s="110">
        <f>+EZ211+1</f>
        <v>8</v>
      </c>
      <c r="FA242" s="111"/>
      <c r="FB242"/>
      <c r="FC242"/>
      <c r="FK242" s="110">
        <f>+FK211+1</f>
        <v>8</v>
      </c>
      <c r="FL242" s="111"/>
      <c r="FM242"/>
      <c r="FN242"/>
      <c r="FV242" s="110">
        <f>+FV211+1</f>
        <v>8</v>
      </c>
      <c r="FW242" s="111"/>
      <c r="FX242"/>
      <c r="FY242"/>
      <c r="GG242" s="110">
        <f>+GG211+1</f>
        <v>8</v>
      </c>
      <c r="GH242" s="111"/>
      <c r="GI242"/>
      <c r="GJ242"/>
      <c r="GR242" s="110">
        <f>+GR211+1</f>
        <v>8</v>
      </c>
      <c r="GS242" s="111"/>
      <c r="GT242"/>
      <c r="GU242"/>
      <c r="HC242" s="110">
        <f>+HC211+1</f>
        <v>8</v>
      </c>
      <c r="HD242" s="111"/>
      <c r="HE242"/>
      <c r="HF242"/>
    </row>
    <row r="243" spans="2:214" ht="15.75" thickBot="1" x14ac:dyDescent="0.3">
      <c r="B243" s="166"/>
      <c r="C243" s="167"/>
      <c r="D243"/>
      <c r="E243"/>
      <c r="M243" s="166"/>
      <c r="N243" s="167"/>
      <c r="O243"/>
      <c r="P243"/>
      <c r="X243" s="166"/>
      <c r="Y243" s="167"/>
      <c r="Z243"/>
      <c r="AA243"/>
      <c r="AI243" s="166"/>
      <c r="AJ243" s="167"/>
      <c r="AK243"/>
      <c r="AL243"/>
      <c r="AT243" s="166"/>
      <c r="AU243" s="167"/>
      <c r="AV243"/>
      <c r="AW243"/>
      <c r="BE243" s="166"/>
      <c r="BF243" s="167"/>
      <c r="BG243"/>
      <c r="BH243"/>
      <c r="BP243" s="166"/>
      <c r="BQ243" s="167"/>
      <c r="BR243"/>
      <c r="BS243"/>
      <c r="CA243" s="166"/>
      <c r="CB243" s="167"/>
      <c r="CC243"/>
      <c r="CD243"/>
      <c r="CL243" s="166"/>
      <c r="CM243" s="167"/>
      <c r="CN243"/>
      <c r="CO243"/>
      <c r="CW243" s="166"/>
      <c r="CX243" s="167"/>
      <c r="CY243"/>
      <c r="CZ243"/>
      <c r="DH243" s="166"/>
      <c r="DI243" s="167"/>
      <c r="DJ243"/>
      <c r="DK243"/>
      <c r="DS243" s="166"/>
      <c r="DT243" s="167"/>
      <c r="DU243"/>
      <c r="DV243"/>
      <c r="ED243" s="166"/>
      <c r="EE243" s="167"/>
      <c r="EF243"/>
      <c r="EG243"/>
      <c r="EO243" s="166"/>
      <c r="EP243" s="167"/>
      <c r="EQ243"/>
      <c r="ER243"/>
      <c r="EZ243" s="166"/>
      <c r="FA243" s="167"/>
      <c r="FB243"/>
      <c r="FC243"/>
      <c r="FK243" s="166"/>
      <c r="FL243" s="167"/>
      <c r="FM243"/>
      <c r="FN243"/>
      <c r="FV243" s="166"/>
      <c r="FW243" s="167"/>
      <c r="FX243"/>
      <c r="FY243"/>
      <c r="GG243" s="166"/>
      <c r="GH243" s="167"/>
      <c r="GI243"/>
      <c r="GJ243"/>
      <c r="GR243" s="166"/>
      <c r="GS243" s="167"/>
      <c r="GT243"/>
      <c r="GU243"/>
      <c r="HC243" s="166"/>
      <c r="HD243" s="167"/>
      <c r="HE243"/>
      <c r="HF243"/>
    </row>
    <row r="244" spans="2:214" ht="15.75" thickBot="1" x14ac:dyDescent="0.3">
      <c r="B244" s="18" t="s">
        <v>370</v>
      </c>
      <c r="C244" s="18" t="s">
        <v>371</v>
      </c>
      <c r="D244" s="18" t="s">
        <v>372</v>
      </c>
      <c r="E244" s="18" t="s">
        <v>6</v>
      </c>
      <c r="M244" s="18" t="s">
        <v>370</v>
      </c>
      <c r="N244" s="18" t="s">
        <v>371</v>
      </c>
      <c r="O244" s="18" t="s">
        <v>372</v>
      </c>
      <c r="P244" s="18" t="s">
        <v>6</v>
      </c>
      <c r="X244" s="18" t="s">
        <v>370</v>
      </c>
      <c r="Y244" s="18" t="s">
        <v>371</v>
      </c>
      <c r="Z244" s="18" t="s">
        <v>372</v>
      </c>
      <c r="AA244" s="18" t="s">
        <v>6</v>
      </c>
      <c r="AI244" s="18" t="s">
        <v>370</v>
      </c>
      <c r="AJ244" s="18" t="s">
        <v>371</v>
      </c>
      <c r="AK244" s="18" t="s">
        <v>372</v>
      </c>
      <c r="AL244" s="18" t="s">
        <v>6</v>
      </c>
      <c r="AT244" s="18" t="s">
        <v>370</v>
      </c>
      <c r="AU244" s="18" t="s">
        <v>371</v>
      </c>
      <c r="AV244" s="18" t="s">
        <v>372</v>
      </c>
      <c r="AW244" s="18" t="s">
        <v>6</v>
      </c>
      <c r="BE244" s="18" t="s">
        <v>370</v>
      </c>
      <c r="BF244" s="18" t="s">
        <v>371</v>
      </c>
      <c r="BG244" s="18" t="s">
        <v>372</v>
      </c>
      <c r="BH244" s="18" t="s">
        <v>6</v>
      </c>
      <c r="BP244" s="18" t="s">
        <v>370</v>
      </c>
      <c r="BQ244" s="18" t="s">
        <v>371</v>
      </c>
      <c r="BR244" s="18" t="s">
        <v>372</v>
      </c>
      <c r="BS244" s="18" t="s">
        <v>6</v>
      </c>
      <c r="CA244" s="18" t="s">
        <v>370</v>
      </c>
      <c r="CB244" s="18" t="s">
        <v>371</v>
      </c>
      <c r="CC244" s="18" t="s">
        <v>372</v>
      </c>
      <c r="CD244" s="18" t="s">
        <v>6</v>
      </c>
      <c r="CL244" s="18" t="s">
        <v>370</v>
      </c>
      <c r="CM244" s="18" t="s">
        <v>371</v>
      </c>
      <c r="CN244" s="18" t="s">
        <v>372</v>
      </c>
      <c r="CO244" s="18" t="s">
        <v>6</v>
      </c>
      <c r="CW244" s="18" t="s">
        <v>370</v>
      </c>
      <c r="CX244" s="18" t="s">
        <v>371</v>
      </c>
      <c r="CY244" s="18" t="s">
        <v>372</v>
      </c>
      <c r="CZ244" s="18" t="s">
        <v>6</v>
      </c>
      <c r="DH244" s="18" t="s">
        <v>370</v>
      </c>
      <c r="DI244" s="18" t="s">
        <v>371</v>
      </c>
      <c r="DJ244" s="18" t="s">
        <v>372</v>
      </c>
      <c r="DK244" s="18" t="s">
        <v>6</v>
      </c>
      <c r="DS244" s="18" t="s">
        <v>370</v>
      </c>
      <c r="DT244" s="18" t="s">
        <v>371</v>
      </c>
      <c r="DU244" s="18" t="s">
        <v>372</v>
      </c>
      <c r="DV244" s="18" t="s">
        <v>6</v>
      </c>
      <c r="ED244" s="18" t="s">
        <v>370</v>
      </c>
      <c r="EE244" s="18" t="s">
        <v>371</v>
      </c>
      <c r="EF244" s="18" t="s">
        <v>372</v>
      </c>
      <c r="EG244" s="18" t="s">
        <v>6</v>
      </c>
      <c r="EO244" s="18" t="s">
        <v>370</v>
      </c>
      <c r="EP244" s="18" t="s">
        <v>371</v>
      </c>
      <c r="EQ244" s="18" t="s">
        <v>372</v>
      </c>
      <c r="ER244" s="18" t="s">
        <v>6</v>
      </c>
      <c r="EZ244" s="18" t="s">
        <v>370</v>
      </c>
      <c r="FA244" s="18" t="s">
        <v>371</v>
      </c>
      <c r="FB244" s="18" t="s">
        <v>372</v>
      </c>
      <c r="FC244" s="18" t="s">
        <v>6</v>
      </c>
      <c r="FK244" s="18" t="s">
        <v>370</v>
      </c>
      <c r="FL244" s="18" t="s">
        <v>371</v>
      </c>
      <c r="FM244" s="18" t="s">
        <v>372</v>
      </c>
      <c r="FN244" s="18" t="s">
        <v>6</v>
      </c>
      <c r="FV244" s="18" t="s">
        <v>370</v>
      </c>
      <c r="FW244" s="18" t="s">
        <v>371</v>
      </c>
      <c r="FX244" s="18" t="s">
        <v>372</v>
      </c>
      <c r="FY244" s="18" t="s">
        <v>6</v>
      </c>
      <c r="GG244" s="18" t="s">
        <v>370</v>
      </c>
      <c r="GH244" s="18" t="s">
        <v>371</v>
      </c>
      <c r="GI244" s="18" t="s">
        <v>372</v>
      </c>
      <c r="GJ244" s="18" t="s">
        <v>6</v>
      </c>
      <c r="GR244" s="18" t="s">
        <v>370</v>
      </c>
      <c r="GS244" s="18" t="s">
        <v>371</v>
      </c>
      <c r="GT244" s="18" t="s">
        <v>372</v>
      </c>
      <c r="GU244" s="18" t="s">
        <v>6</v>
      </c>
      <c r="HC244" s="18" t="s">
        <v>370</v>
      </c>
      <c r="HD244" s="18" t="s">
        <v>371</v>
      </c>
      <c r="HE244" s="18" t="s">
        <v>372</v>
      </c>
      <c r="HF244" s="18" t="s">
        <v>6</v>
      </c>
    </row>
    <row r="245" spans="2:214" x14ac:dyDescent="0.25">
      <c r="B245" s="318" t="s">
        <v>373</v>
      </c>
      <c r="C245" s="58" t="s">
        <v>374</v>
      </c>
      <c r="D245" s="212"/>
      <c r="E245" s="134" t="str">
        <f>+IF(D245="","",VLOOKUP(D245,Parámetros!$B$100:$C$116,2,0))</f>
        <v/>
      </c>
      <c r="M245" s="318" t="s">
        <v>373</v>
      </c>
      <c r="N245" s="58" t="s">
        <v>374</v>
      </c>
      <c r="O245" s="212"/>
      <c r="P245" s="134" t="str">
        <f>+IF(O245="","",VLOOKUP(O245,Parámetros!$B$100:$C$116,2,0))</f>
        <v/>
      </c>
      <c r="X245" s="318" t="s">
        <v>373</v>
      </c>
      <c r="Y245" s="58" t="s">
        <v>374</v>
      </c>
      <c r="Z245" s="212"/>
      <c r="AA245" s="134" t="str">
        <f>+IF(Z245="","",VLOOKUP(Z245,Parámetros!$B$100:$C$116,2,0))</f>
        <v/>
      </c>
      <c r="AI245" s="318" t="s">
        <v>373</v>
      </c>
      <c r="AJ245" s="58" t="s">
        <v>374</v>
      </c>
      <c r="AK245" s="212"/>
      <c r="AL245" s="134" t="str">
        <f>+IF(AK245="","",VLOOKUP(AK245,Parámetros!$B$100:$C$116,2,0))</f>
        <v/>
      </c>
      <c r="AT245" s="318" t="s">
        <v>373</v>
      </c>
      <c r="AU245" s="58" t="s">
        <v>374</v>
      </c>
      <c r="AV245" s="212"/>
      <c r="AW245" s="134" t="str">
        <f>+IF(AV245="","",VLOOKUP(AV245,Parámetros!$B$100:$C$116,2,0))</f>
        <v/>
      </c>
      <c r="BE245" s="318" t="s">
        <v>373</v>
      </c>
      <c r="BF245" s="58" t="s">
        <v>374</v>
      </c>
      <c r="BG245" s="212"/>
      <c r="BH245" s="134" t="str">
        <f>+IF(BG245="","",VLOOKUP(BG245,Parámetros!$B$100:$C$116,2,0))</f>
        <v/>
      </c>
      <c r="BP245" s="318" t="s">
        <v>373</v>
      </c>
      <c r="BQ245" s="58" t="s">
        <v>374</v>
      </c>
      <c r="BR245" s="212"/>
      <c r="BS245" s="134" t="str">
        <f>+IF(BR245="","",VLOOKUP(BR245,Parámetros!$B$100:$C$116,2,0))</f>
        <v/>
      </c>
      <c r="CA245" s="318" t="s">
        <v>373</v>
      </c>
      <c r="CB245" s="58" t="s">
        <v>374</v>
      </c>
      <c r="CC245" s="212"/>
      <c r="CD245" s="134" t="str">
        <f>+IF(CC245="","",VLOOKUP(CC245,Parámetros!$B$100:$C$116,2,0))</f>
        <v/>
      </c>
      <c r="CL245" s="318" t="s">
        <v>373</v>
      </c>
      <c r="CM245" s="58" t="s">
        <v>374</v>
      </c>
      <c r="CN245" s="212"/>
      <c r="CO245" s="134" t="str">
        <f>+IF(CN245="","",VLOOKUP(CN245,Parámetros!$B$100:$C$116,2,0))</f>
        <v/>
      </c>
      <c r="CW245" s="318" t="s">
        <v>373</v>
      </c>
      <c r="CX245" s="58" t="s">
        <v>374</v>
      </c>
      <c r="CY245" s="212"/>
      <c r="CZ245" s="134" t="str">
        <f>+IF(CY245="","",VLOOKUP(CY245,Parámetros!$B$100:$C$116,2,0))</f>
        <v/>
      </c>
      <c r="DH245" s="318" t="s">
        <v>373</v>
      </c>
      <c r="DI245" s="58" t="s">
        <v>374</v>
      </c>
      <c r="DJ245" s="212"/>
      <c r="DK245" s="134" t="str">
        <f>+IF(DJ245="","",VLOOKUP(DJ245,Parámetros!$B$100:$C$116,2,0))</f>
        <v/>
      </c>
      <c r="DS245" s="318" t="s">
        <v>373</v>
      </c>
      <c r="DT245" s="58" t="s">
        <v>374</v>
      </c>
      <c r="DU245" s="212"/>
      <c r="DV245" s="134" t="str">
        <f>+IF(DU245="","",VLOOKUP(DU245,Parámetros!$B$100:$C$116,2,0))</f>
        <v/>
      </c>
      <c r="ED245" s="318" t="s">
        <v>373</v>
      </c>
      <c r="EE245" s="58" t="s">
        <v>374</v>
      </c>
      <c r="EF245" s="212"/>
      <c r="EG245" s="134" t="str">
        <f>+IF(EF245="","",VLOOKUP(EF245,Parámetros!$B$100:$C$116,2,0))</f>
        <v/>
      </c>
      <c r="EO245" s="318" t="s">
        <v>373</v>
      </c>
      <c r="EP245" s="58" t="s">
        <v>374</v>
      </c>
      <c r="EQ245" s="212"/>
      <c r="ER245" s="134" t="str">
        <f>+IF(EQ245="","",VLOOKUP(EQ245,Parámetros!$B$100:$C$116,2,0))</f>
        <v/>
      </c>
      <c r="EZ245" s="318" t="s">
        <v>373</v>
      </c>
      <c r="FA245" s="58" t="s">
        <v>374</v>
      </c>
      <c r="FB245" s="212"/>
      <c r="FC245" s="134" t="str">
        <f>+IF(FB245="","",VLOOKUP(FB245,Parámetros!$B$100:$C$116,2,0))</f>
        <v/>
      </c>
      <c r="FK245" s="318" t="s">
        <v>373</v>
      </c>
      <c r="FL245" s="58" t="s">
        <v>374</v>
      </c>
      <c r="FM245" s="212"/>
      <c r="FN245" s="134" t="str">
        <f>+IF(FM245="","",VLOOKUP(FM245,Parámetros!$B$100:$C$116,2,0))</f>
        <v/>
      </c>
      <c r="FV245" s="318" t="s">
        <v>373</v>
      </c>
      <c r="FW245" s="58" t="s">
        <v>374</v>
      </c>
      <c r="FX245" s="212"/>
      <c r="FY245" s="134" t="str">
        <f>+IF(FX245="","",VLOOKUP(FX245,Parámetros!$B$100:$C$116,2,0))</f>
        <v/>
      </c>
      <c r="GG245" s="318" t="s">
        <v>373</v>
      </c>
      <c r="GH245" s="58" t="s">
        <v>374</v>
      </c>
      <c r="GI245" s="212"/>
      <c r="GJ245" s="134" t="str">
        <f>+IF(GI245="","",VLOOKUP(GI245,Parámetros!$B$100:$C$116,2,0))</f>
        <v/>
      </c>
      <c r="GR245" s="318" t="s">
        <v>373</v>
      </c>
      <c r="GS245" s="58" t="s">
        <v>374</v>
      </c>
      <c r="GT245" s="212"/>
      <c r="GU245" s="134" t="str">
        <f>+IF(GT245="","",VLOOKUP(GT245,Parámetros!$B$100:$C$116,2,0))</f>
        <v/>
      </c>
      <c r="HC245" s="318" t="s">
        <v>373</v>
      </c>
      <c r="HD245" s="58" t="s">
        <v>374</v>
      </c>
      <c r="HE245" s="212"/>
      <c r="HF245" s="134" t="str">
        <f>+IF(HE245="","",VLOOKUP(HE245,Parámetros!$B$100:$C$116,2,0))</f>
        <v/>
      </c>
    </row>
    <row r="246" spans="2:214" ht="30" x14ac:dyDescent="0.25">
      <c r="B246" s="319"/>
      <c r="C246" s="56" t="s">
        <v>376</v>
      </c>
      <c r="D246" s="213"/>
      <c r="E246" s="134" t="str">
        <f>+IF(D246="","",VLOOKUP(D246,Parámetros!$B$100:$C$116,2,0))</f>
        <v/>
      </c>
      <c r="M246" s="319"/>
      <c r="N246" s="56" t="s">
        <v>376</v>
      </c>
      <c r="O246" s="213"/>
      <c r="P246" s="134" t="str">
        <f>+IF(O246="","",VLOOKUP(O246,Parámetros!$B$100:$C$116,2,0))</f>
        <v/>
      </c>
      <c r="X246" s="319"/>
      <c r="Y246" s="56" t="s">
        <v>376</v>
      </c>
      <c r="Z246" s="213"/>
      <c r="AA246" s="134" t="str">
        <f>+IF(Z246="","",VLOOKUP(Z246,Parámetros!$B$100:$C$116,2,0))</f>
        <v/>
      </c>
      <c r="AI246" s="319"/>
      <c r="AJ246" s="56" t="s">
        <v>376</v>
      </c>
      <c r="AK246" s="213"/>
      <c r="AL246" s="134" t="str">
        <f>+IF(AK246="","",VLOOKUP(AK246,Parámetros!$B$100:$C$116,2,0))</f>
        <v/>
      </c>
      <c r="AT246" s="319"/>
      <c r="AU246" s="56" t="s">
        <v>376</v>
      </c>
      <c r="AV246" s="213"/>
      <c r="AW246" s="134" t="str">
        <f>+IF(AV246="","",VLOOKUP(AV246,Parámetros!$B$100:$C$116,2,0))</f>
        <v/>
      </c>
      <c r="BE246" s="319"/>
      <c r="BF246" s="56" t="s">
        <v>376</v>
      </c>
      <c r="BG246" s="213"/>
      <c r="BH246" s="134" t="str">
        <f>+IF(BG246="","",VLOOKUP(BG246,Parámetros!$B$100:$C$116,2,0))</f>
        <v/>
      </c>
      <c r="BP246" s="319"/>
      <c r="BQ246" s="56" t="s">
        <v>376</v>
      </c>
      <c r="BR246" s="213"/>
      <c r="BS246" s="134" t="str">
        <f>+IF(BR246="","",VLOOKUP(BR246,Parámetros!$B$100:$C$116,2,0))</f>
        <v/>
      </c>
      <c r="CA246" s="319"/>
      <c r="CB246" s="56" t="s">
        <v>376</v>
      </c>
      <c r="CC246" s="213"/>
      <c r="CD246" s="134" t="str">
        <f>+IF(CC246="","",VLOOKUP(CC246,Parámetros!$B$100:$C$116,2,0))</f>
        <v/>
      </c>
      <c r="CL246" s="319"/>
      <c r="CM246" s="56" t="s">
        <v>376</v>
      </c>
      <c r="CN246" s="213"/>
      <c r="CO246" s="134" t="str">
        <f>+IF(CN246="","",VLOOKUP(CN246,Parámetros!$B$100:$C$116,2,0))</f>
        <v/>
      </c>
      <c r="CW246" s="319"/>
      <c r="CX246" s="56" t="s">
        <v>376</v>
      </c>
      <c r="CY246" s="213"/>
      <c r="CZ246" s="134" t="str">
        <f>+IF(CY246="","",VLOOKUP(CY246,Parámetros!$B$100:$C$116,2,0))</f>
        <v/>
      </c>
      <c r="DH246" s="319"/>
      <c r="DI246" s="56" t="s">
        <v>376</v>
      </c>
      <c r="DJ246" s="213"/>
      <c r="DK246" s="134" t="str">
        <f>+IF(DJ246="","",VLOOKUP(DJ246,Parámetros!$B$100:$C$116,2,0))</f>
        <v/>
      </c>
      <c r="DS246" s="319"/>
      <c r="DT246" s="56" t="s">
        <v>376</v>
      </c>
      <c r="DU246" s="213"/>
      <c r="DV246" s="134" t="str">
        <f>+IF(DU246="","",VLOOKUP(DU246,Parámetros!$B$100:$C$116,2,0))</f>
        <v/>
      </c>
      <c r="ED246" s="319"/>
      <c r="EE246" s="56" t="s">
        <v>376</v>
      </c>
      <c r="EF246" s="213"/>
      <c r="EG246" s="134" t="str">
        <f>+IF(EF246="","",VLOOKUP(EF246,Parámetros!$B$100:$C$116,2,0))</f>
        <v/>
      </c>
      <c r="EO246" s="319"/>
      <c r="EP246" s="56" t="s">
        <v>376</v>
      </c>
      <c r="EQ246" s="213"/>
      <c r="ER246" s="134" t="str">
        <f>+IF(EQ246="","",VLOOKUP(EQ246,Parámetros!$B$100:$C$116,2,0))</f>
        <v/>
      </c>
      <c r="EZ246" s="319"/>
      <c r="FA246" s="56" t="s">
        <v>376</v>
      </c>
      <c r="FB246" s="213"/>
      <c r="FC246" s="134" t="str">
        <f>+IF(FB246="","",VLOOKUP(FB246,Parámetros!$B$100:$C$116,2,0))</f>
        <v/>
      </c>
      <c r="FK246" s="319"/>
      <c r="FL246" s="56" t="s">
        <v>376</v>
      </c>
      <c r="FM246" s="213"/>
      <c r="FN246" s="134" t="str">
        <f>+IF(FM246="","",VLOOKUP(FM246,Parámetros!$B$100:$C$116,2,0))</f>
        <v/>
      </c>
      <c r="FV246" s="319"/>
      <c r="FW246" s="56" t="s">
        <v>376</v>
      </c>
      <c r="FX246" s="213"/>
      <c r="FY246" s="134" t="str">
        <f>+IF(FX246="","",VLOOKUP(FX246,Parámetros!$B$100:$C$116,2,0))</f>
        <v/>
      </c>
      <c r="GG246" s="319"/>
      <c r="GH246" s="56" t="s">
        <v>376</v>
      </c>
      <c r="GI246" s="213"/>
      <c r="GJ246" s="134" t="str">
        <f>+IF(GI246="","",VLOOKUP(GI246,Parámetros!$B$100:$C$116,2,0))</f>
        <v/>
      </c>
      <c r="GR246" s="319"/>
      <c r="GS246" s="56" t="s">
        <v>376</v>
      </c>
      <c r="GT246" s="213"/>
      <c r="GU246" s="134" t="str">
        <f>+IF(GT246="","",VLOOKUP(GT246,Parámetros!$B$100:$C$116,2,0))</f>
        <v/>
      </c>
      <c r="HC246" s="319"/>
      <c r="HD246" s="56" t="s">
        <v>376</v>
      </c>
      <c r="HE246" s="213"/>
      <c r="HF246" s="134" t="str">
        <f>+IF(HE246="","",VLOOKUP(HE246,Parámetros!$B$100:$C$116,2,0))</f>
        <v/>
      </c>
    </row>
    <row r="247" spans="2:214" ht="45" x14ac:dyDescent="0.25">
      <c r="B247" s="56" t="s">
        <v>378</v>
      </c>
      <c r="C247" s="56" t="s">
        <v>379</v>
      </c>
      <c r="D247" s="213"/>
      <c r="E247" s="134" t="str">
        <f>+IF(D247="","",VLOOKUP(D247,Parámetros!$B$100:$C$116,2,0))</f>
        <v/>
      </c>
      <c r="M247" s="56" t="s">
        <v>378</v>
      </c>
      <c r="N247" s="56" t="s">
        <v>379</v>
      </c>
      <c r="O247" s="213"/>
      <c r="P247" s="134" t="str">
        <f>+IF(O247="","",VLOOKUP(O247,Parámetros!$B$100:$C$116,2,0))</f>
        <v/>
      </c>
      <c r="X247" s="56" t="s">
        <v>378</v>
      </c>
      <c r="Y247" s="56" t="s">
        <v>379</v>
      </c>
      <c r="Z247" s="213"/>
      <c r="AA247" s="134" t="str">
        <f>+IF(Z247="","",VLOOKUP(Z247,Parámetros!$B$100:$C$116,2,0))</f>
        <v/>
      </c>
      <c r="AI247" s="56" t="s">
        <v>378</v>
      </c>
      <c r="AJ247" s="56" t="s">
        <v>379</v>
      </c>
      <c r="AK247" s="213"/>
      <c r="AL247" s="134" t="str">
        <f>+IF(AK247="","",VLOOKUP(AK247,Parámetros!$B$100:$C$116,2,0))</f>
        <v/>
      </c>
      <c r="AT247" s="56" t="s">
        <v>378</v>
      </c>
      <c r="AU247" s="56" t="s">
        <v>379</v>
      </c>
      <c r="AV247" s="213"/>
      <c r="AW247" s="134" t="str">
        <f>+IF(AV247="","",VLOOKUP(AV247,Parámetros!$B$100:$C$116,2,0))</f>
        <v/>
      </c>
      <c r="BE247" s="56" t="s">
        <v>378</v>
      </c>
      <c r="BF247" s="56" t="s">
        <v>379</v>
      </c>
      <c r="BG247" s="213"/>
      <c r="BH247" s="134" t="str">
        <f>+IF(BG247="","",VLOOKUP(BG247,Parámetros!$B$100:$C$116,2,0))</f>
        <v/>
      </c>
      <c r="BP247" s="56" t="s">
        <v>378</v>
      </c>
      <c r="BQ247" s="56" t="s">
        <v>379</v>
      </c>
      <c r="BR247" s="213"/>
      <c r="BS247" s="134" t="str">
        <f>+IF(BR247="","",VLOOKUP(BR247,Parámetros!$B$100:$C$116,2,0))</f>
        <v/>
      </c>
      <c r="CA247" s="56" t="s">
        <v>378</v>
      </c>
      <c r="CB247" s="56" t="s">
        <v>379</v>
      </c>
      <c r="CC247" s="213"/>
      <c r="CD247" s="134" t="str">
        <f>+IF(CC247="","",VLOOKUP(CC247,Parámetros!$B$100:$C$116,2,0))</f>
        <v/>
      </c>
      <c r="CL247" s="56" t="s">
        <v>378</v>
      </c>
      <c r="CM247" s="56" t="s">
        <v>379</v>
      </c>
      <c r="CN247" s="213"/>
      <c r="CO247" s="134" t="str">
        <f>+IF(CN247="","",VLOOKUP(CN247,Parámetros!$B$100:$C$116,2,0))</f>
        <v/>
      </c>
      <c r="CW247" s="56" t="s">
        <v>378</v>
      </c>
      <c r="CX247" s="56" t="s">
        <v>379</v>
      </c>
      <c r="CY247" s="213"/>
      <c r="CZ247" s="134" t="str">
        <f>+IF(CY247="","",VLOOKUP(CY247,Parámetros!$B$100:$C$116,2,0))</f>
        <v/>
      </c>
      <c r="DH247" s="56" t="s">
        <v>378</v>
      </c>
      <c r="DI247" s="56" t="s">
        <v>379</v>
      </c>
      <c r="DJ247" s="213"/>
      <c r="DK247" s="134" t="str">
        <f>+IF(DJ247="","",VLOOKUP(DJ247,Parámetros!$B$100:$C$116,2,0))</f>
        <v/>
      </c>
      <c r="DS247" s="56" t="s">
        <v>378</v>
      </c>
      <c r="DT247" s="56" t="s">
        <v>379</v>
      </c>
      <c r="DU247" s="213"/>
      <c r="DV247" s="134" t="str">
        <f>+IF(DU247="","",VLOOKUP(DU247,Parámetros!$B$100:$C$116,2,0))</f>
        <v/>
      </c>
      <c r="ED247" s="56" t="s">
        <v>378</v>
      </c>
      <c r="EE247" s="56" t="s">
        <v>379</v>
      </c>
      <c r="EF247" s="213"/>
      <c r="EG247" s="134" t="str">
        <f>+IF(EF247="","",VLOOKUP(EF247,Parámetros!$B$100:$C$116,2,0))</f>
        <v/>
      </c>
      <c r="EO247" s="56" t="s">
        <v>378</v>
      </c>
      <c r="EP247" s="56" t="s">
        <v>379</v>
      </c>
      <c r="EQ247" s="213"/>
      <c r="ER247" s="134" t="str">
        <f>+IF(EQ247="","",VLOOKUP(EQ247,Parámetros!$B$100:$C$116,2,0))</f>
        <v/>
      </c>
      <c r="EZ247" s="56" t="s">
        <v>378</v>
      </c>
      <c r="FA247" s="56" t="s">
        <v>379</v>
      </c>
      <c r="FB247" s="213"/>
      <c r="FC247" s="134" t="str">
        <f>+IF(FB247="","",VLOOKUP(FB247,Parámetros!$B$100:$C$116,2,0))</f>
        <v/>
      </c>
      <c r="FK247" s="56" t="s">
        <v>378</v>
      </c>
      <c r="FL247" s="56" t="s">
        <v>379</v>
      </c>
      <c r="FM247" s="213"/>
      <c r="FN247" s="134" t="str">
        <f>+IF(FM247="","",VLOOKUP(FM247,Parámetros!$B$100:$C$116,2,0))</f>
        <v/>
      </c>
      <c r="FV247" s="56" t="s">
        <v>378</v>
      </c>
      <c r="FW247" s="56" t="s">
        <v>379</v>
      </c>
      <c r="FX247" s="213"/>
      <c r="FY247" s="134" t="str">
        <f>+IF(FX247="","",VLOOKUP(FX247,Parámetros!$B$100:$C$116,2,0))</f>
        <v/>
      </c>
      <c r="GG247" s="56" t="s">
        <v>378</v>
      </c>
      <c r="GH247" s="56" t="s">
        <v>379</v>
      </c>
      <c r="GI247" s="213"/>
      <c r="GJ247" s="134" t="str">
        <f>+IF(GI247="","",VLOOKUP(GI247,Parámetros!$B$100:$C$116,2,0))</f>
        <v/>
      </c>
      <c r="GR247" s="56" t="s">
        <v>378</v>
      </c>
      <c r="GS247" s="56" t="s">
        <v>379</v>
      </c>
      <c r="GT247" s="213"/>
      <c r="GU247" s="134" t="str">
        <f>+IF(GT247="","",VLOOKUP(GT247,Parámetros!$B$100:$C$116,2,0))</f>
        <v/>
      </c>
      <c r="HC247" s="56" t="s">
        <v>378</v>
      </c>
      <c r="HD247" s="56" t="s">
        <v>379</v>
      </c>
      <c r="HE247" s="213"/>
      <c r="HF247" s="134" t="str">
        <f>+IF(HE247="","",VLOOKUP(HE247,Parámetros!$B$100:$C$116,2,0))</f>
        <v/>
      </c>
    </row>
    <row r="248" spans="2:214" ht="45" x14ac:dyDescent="0.25">
      <c r="B248" s="56" t="s">
        <v>381</v>
      </c>
      <c r="C248" s="56" t="s">
        <v>382</v>
      </c>
      <c r="D248" s="213"/>
      <c r="E248" s="134" t="str">
        <f>+IF(D248="","",VLOOKUP(D248,Parámetros!$B$100:$C$116,2,0))</f>
        <v/>
      </c>
      <c r="M248" s="56" t="s">
        <v>381</v>
      </c>
      <c r="N248" s="56" t="s">
        <v>382</v>
      </c>
      <c r="O248" s="213"/>
      <c r="P248" s="134" t="str">
        <f>+IF(O248="","",VLOOKUP(O248,Parámetros!$B$100:$C$116,2,0))</f>
        <v/>
      </c>
      <c r="X248" s="56" t="s">
        <v>381</v>
      </c>
      <c r="Y248" s="56" t="s">
        <v>382</v>
      </c>
      <c r="Z248" s="213"/>
      <c r="AA248" s="134" t="str">
        <f>+IF(Z248="","",VLOOKUP(Z248,Parámetros!$B$100:$C$116,2,0))</f>
        <v/>
      </c>
      <c r="AI248" s="56" t="s">
        <v>381</v>
      </c>
      <c r="AJ248" s="56" t="s">
        <v>382</v>
      </c>
      <c r="AK248" s="213"/>
      <c r="AL248" s="134" t="str">
        <f>+IF(AK248="","",VLOOKUP(AK248,Parámetros!$B$100:$C$116,2,0))</f>
        <v/>
      </c>
      <c r="AT248" s="56" t="s">
        <v>381</v>
      </c>
      <c r="AU248" s="56" t="s">
        <v>382</v>
      </c>
      <c r="AV248" s="213"/>
      <c r="AW248" s="134" t="str">
        <f>+IF(AV248="","",VLOOKUP(AV248,Parámetros!$B$100:$C$116,2,0))</f>
        <v/>
      </c>
      <c r="BE248" s="56" t="s">
        <v>381</v>
      </c>
      <c r="BF248" s="56" t="s">
        <v>382</v>
      </c>
      <c r="BG248" s="213"/>
      <c r="BH248" s="134" t="str">
        <f>+IF(BG248="","",VLOOKUP(BG248,Parámetros!$B$100:$C$116,2,0))</f>
        <v/>
      </c>
      <c r="BP248" s="56" t="s">
        <v>381</v>
      </c>
      <c r="BQ248" s="56" t="s">
        <v>382</v>
      </c>
      <c r="BR248" s="213"/>
      <c r="BS248" s="134" t="str">
        <f>+IF(BR248="","",VLOOKUP(BR248,Parámetros!$B$100:$C$116,2,0))</f>
        <v/>
      </c>
      <c r="CA248" s="56" t="s">
        <v>381</v>
      </c>
      <c r="CB248" s="56" t="s">
        <v>382</v>
      </c>
      <c r="CC248" s="213"/>
      <c r="CD248" s="134" t="str">
        <f>+IF(CC248="","",VLOOKUP(CC248,Parámetros!$B$100:$C$116,2,0))</f>
        <v/>
      </c>
      <c r="CL248" s="56" t="s">
        <v>381</v>
      </c>
      <c r="CM248" s="56" t="s">
        <v>382</v>
      </c>
      <c r="CN248" s="213"/>
      <c r="CO248" s="134" t="str">
        <f>+IF(CN248="","",VLOOKUP(CN248,Parámetros!$B$100:$C$116,2,0))</f>
        <v/>
      </c>
      <c r="CW248" s="56" t="s">
        <v>381</v>
      </c>
      <c r="CX248" s="56" t="s">
        <v>382</v>
      </c>
      <c r="CY248" s="213"/>
      <c r="CZ248" s="134" t="str">
        <f>+IF(CY248="","",VLOOKUP(CY248,Parámetros!$B$100:$C$116,2,0))</f>
        <v/>
      </c>
      <c r="DH248" s="56" t="s">
        <v>381</v>
      </c>
      <c r="DI248" s="56" t="s">
        <v>382</v>
      </c>
      <c r="DJ248" s="213"/>
      <c r="DK248" s="134" t="str">
        <f>+IF(DJ248="","",VLOOKUP(DJ248,Parámetros!$B$100:$C$116,2,0))</f>
        <v/>
      </c>
      <c r="DS248" s="56" t="s">
        <v>381</v>
      </c>
      <c r="DT248" s="56" t="s">
        <v>382</v>
      </c>
      <c r="DU248" s="213"/>
      <c r="DV248" s="134" t="str">
        <f>+IF(DU248="","",VLOOKUP(DU248,Parámetros!$B$100:$C$116,2,0))</f>
        <v/>
      </c>
      <c r="ED248" s="56" t="s">
        <v>381</v>
      </c>
      <c r="EE248" s="56" t="s">
        <v>382</v>
      </c>
      <c r="EF248" s="213"/>
      <c r="EG248" s="134" t="str">
        <f>+IF(EF248="","",VLOOKUP(EF248,Parámetros!$B$100:$C$116,2,0))</f>
        <v/>
      </c>
      <c r="EO248" s="56" t="s">
        <v>381</v>
      </c>
      <c r="EP248" s="56" t="s">
        <v>382</v>
      </c>
      <c r="EQ248" s="213"/>
      <c r="ER248" s="134" t="str">
        <f>+IF(EQ248="","",VLOOKUP(EQ248,Parámetros!$B$100:$C$116,2,0))</f>
        <v/>
      </c>
      <c r="EZ248" s="56" t="s">
        <v>381</v>
      </c>
      <c r="FA248" s="56" t="s">
        <v>382</v>
      </c>
      <c r="FB248" s="213"/>
      <c r="FC248" s="134" t="str">
        <f>+IF(FB248="","",VLOOKUP(FB248,Parámetros!$B$100:$C$116,2,0))</f>
        <v/>
      </c>
      <c r="FK248" s="56" t="s">
        <v>381</v>
      </c>
      <c r="FL248" s="56" t="s">
        <v>382</v>
      </c>
      <c r="FM248" s="213"/>
      <c r="FN248" s="134" t="str">
        <f>+IF(FM248="","",VLOOKUP(FM248,Parámetros!$B$100:$C$116,2,0))</f>
        <v/>
      </c>
      <c r="FV248" s="56" t="s">
        <v>381</v>
      </c>
      <c r="FW248" s="56" t="s">
        <v>382</v>
      </c>
      <c r="FX248" s="213"/>
      <c r="FY248" s="134" t="str">
        <f>+IF(FX248="","",VLOOKUP(FX248,Parámetros!$B$100:$C$116,2,0))</f>
        <v/>
      </c>
      <c r="GG248" s="56" t="s">
        <v>381</v>
      </c>
      <c r="GH248" s="56" t="s">
        <v>382</v>
      </c>
      <c r="GI248" s="213"/>
      <c r="GJ248" s="134" t="str">
        <f>+IF(GI248="","",VLOOKUP(GI248,Parámetros!$B$100:$C$116,2,0))</f>
        <v/>
      </c>
      <c r="GR248" s="56" t="s">
        <v>381</v>
      </c>
      <c r="GS248" s="56" t="s">
        <v>382</v>
      </c>
      <c r="GT248" s="213"/>
      <c r="GU248" s="134" t="str">
        <f>+IF(GT248="","",VLOOKUP(GT248,Parámetros!$B$100:$C$116,2,0))</f>
        <v/>
      </c>
      <c r="HC248" s="56" t="s">
        <v>381</v>
      </c>
      <c r="HD248" s="56" t="s">
        <v>382</v>
      </c>
      <c r="HE248" s="213"/>
      <c r="HF248" s="134" t="str">
        <f>+IF(HE248="","",VLOOKUP(HE248,Parámetros!$B$100:$C$116,2,0))</f>
        <v/>
      </c>
    </row>
    <row r="249" spans="2:214" ht="30" x14ac:dyDescent="0.25">
      <c r="B249" s="56" t="s">
        <v>384</v>
      </c>
      <c r="C249" s="56" t="s">
        <v>385</v>
      </c>
      <c r="D249" s="213"/>
      <c r="E249" s="134" t="str">
        <f>+IF(D249="","",VLOOKUP(D249,Parámetros!$B$100:$C$116,2,0))</f>
        <v/>
      </c>
      <c r="M249" s="56" t="s">
        <v>384</v>
      </c>
      <c r="N249" s="56" t="s">
        <v>385</v>
      </c>
      <c r="O249" s="213"/>
      <c r="P249" s="134" t="str">
        <f>+IF(O249="","",VLOOKUP(O249,Parámetros!$B$100:$C$116,2,0))</f>
        <v/>
      </c>
      <c r="X249" s="56" t="s">
        <v>384</v>
      </c>
      <c r="Y249" s="56" t="s">
        <v>385</v>
      </c>
      <c r="Z249" s="213"/>
      <c r="AA249" s="134" t="str">
        <f>+IF(Z249="","",VLOOKUP(Z249,Parámetros!$B$100:$C$116,2,0))</f>
        <v/>
      </c>
      <c r="AI249" s="56" t="s">
        <v>384</v>
      </c>
      <c r="AJ249" s="56" t="s">
        <v>385</v>
      </c>
      <c r="AK249" s="213"/>
      <c r="AL249" s="134" t="str">
        <f>+IF(AK249="","",VLOOKUP(AK249,Parámetros!$B$100:$C$116,2,0))</f>
        <v/>
      </c>
      <c r="AT249" s="56" t="s">
        <v>384</v>
      </c>
      <c r="AU249" s="56" t="s">
        <v>385</v>
      </c>
      <c r="AV249" s="213"/>
      <c r="AW249" s="134" t="str">
        <f>+IF(AV249="","",VLOOKUP(AV249,Parámetros!$B$100:$C$116,2,0))</f>
        <v/>
      </c>
      <c r="BE249" s="56" t="s">
        <v>384</v>
      </c>
      <c r="BF249" s="56" t="s">
        <v>385</v>
      </c>
      <c r="BG249" s="213"/>
      <c r="BH249" s="134" t="str">
        <f>+IF(BG249="","",VLOOKUP(BG249,Parámetros!$B$100:$C$116,2,0))</f>
        <v/>
      </c>
      <c r="BP249" s="56" t="s">
        <v>384</v>
      </c>
      <c r="BQ249" s="56" t="s">
        <v>385</v>
      </c>
      <c r="BR249" s="213"/>
      <c r="BS249" s="134" t="str">
        <f>+IF(BR249="","",VLOOKUP(BR249,Parámetros!$B$100:$C$116,2,0))</f>
        <v/>
      </c>
      <c r="CA249" s="56" t="s">
        <v>384</v>
      </c>
      <c r="CB249" s="56" t="s">
        <v>385</v>
      </c>
      <c r="CC249" s="213"/>
      <c r="CD249" s="134" t="str">
        <f>+IF(CC249="","",VLOOKUP(CC249,Parámetros!$B$100:$C$116,2,0))</f>
        <v/>
      </c>
      <c r="CL249" s="56" t="s">
        <v>384</v>
      </c>
      <c r="CM249" s="56" t="s">
        <v>385</v>
      </c>
      <c r="CN249" s="213"/>
      <c r="CO249" s="134" t="str">
        <f>+IF(CN249="","",VLOOKUP(CN249,Parámetros!$B$100:$C$116,2,0))</f>
        <v/>
      </c>
      <c r="CW249" s="56" t="s">
        <v>384</v>
      </c>
      <c r="CX249" s="56" t="s">
        <v>385</v>
      </c>
      <c r="CY249" s="213"/>
      <c r="CZ249" s="134" t="str">
        <f>+IF(CY249="","",VLOOKUP(CY249,Parámetros!$B$100:$C$116,2,0))</f>
        <v/>
      </c>
      <c r="DH249" s="56" t="s">
        <v>384</v>
      </c>
      <c r="DI249" s="56" t="s">
        <v>385</v>
      </c>
      <c r="DJ249" s="213"/>
      <c r="DK249" s="134" t="str">
        <f>+IF(DJ249="","",VLOOKUP(DJ249,Parámetros!$B$100:$C$116,2,0))</f>
        <v/>
      </c>
      <c r="DS249" s="56" t="s">
        <v>384</v>
      </c>
      <c r="DT249" s="56" t="s">
        <v>385</v>
      </c>
      <c r="DU249" s="213"/>
      <c r="DV249" s="134" t="str">
        <f>+IF(DU249="","",VLOOKUP(DU249,Parámetros!$B$100:$C$116,2,0))</f>
        <v/>
      </c>
      <c r="ED249" s="56" t="s">
        <v>384</v>
      </c>
      <c r="EE249" s="56" t="s">
        <v>385</v>
      </c>
      <c r="EF249" s="213"/>
      <c r="EG249" s="134" t="str">
        <f>+IF(EF249="","",VLOOKUP(EF249,Parámetros!$B$100:$C$116,2,0))</f>
        <v/>
      </c>
      <c r="EO249" s="56" t="s">
        <v>384</v>
      </c>
      <c r="EP249" s="56" t="s">
        <v>385</v>
      </c>
      <c r="EQ249" s="213"/>
      <c r="ER249" s="134" t="str">
        <f>+IF(EQ249="","",VLOOKUP(EQ249,Parámetros!$B$100:$C$116,2,0))</f>
        <v/>
      </c>
      <c r="EZ249" s="56" t="s">
        <v>384</v>
      </c>
      <c r="FA249" s="56" t="s">
        <v>385</v>
      </c>
      <c r="FB249" s="213"/>
      <c r="FC249" s="134" t="str">
        <f>+IF(FB249="","",VLOOKUP(FB249,Parámetros!$B$100:$C$116,2,0))</f>
        <v/>
      </c>
      <c r="FK249" s="56" t="s">
        <v>384</v>
      </c>
      <c r="FL249" s="56" t="s">
        <v>385</v>
      </c>
      <c r="FM249" s="213"/>
      <c r="FN249" s="134" t="str">
        <f>+IF(FM249="","",VLOOKUP(FM249,Parámetros!$B$100:$C$116,2,0))</f>
        <v/>
      </c>
      <c r="FV249" s="56" t="s">
        <v>384</v>
      </c>
      <c r="FW249" s="56" t="s">
        <v>385</v>
      </c>
      <c r="FX249" s="213"/>
      <c r="FY249" s="134" t="str">
        <f>+IF(FX249="","",VLOOKUP(FX249,Parámetros!$B$100:$C$116,2,0))</f>
        <v/>
      </c>
      <c r="GG249" s="56" t="s">
        <v>384</v>
      </c>
      <c r="GH249" s="56" t="s">
        <v>385</v>
      </c>
      <c r="GI249" s="213"/>
      <c r="GJ249" s="134" t="str">
        <f>+IF(GI249="","",VLOOKUP(GI249,Parámetros!$B$100:$C$116,2,0))</f>
        <v/>
      </c>
      <c r="GR249" s="56" t="s">
        <v>384</v>
      </c>
      <c r="GS249" s="56" t="s">
        <v>385</v>
      </c>
      <c r="GT249" s="213"/>
      <c r="GU249" s="134" t="str">
        <f>+IF(GT249="","",VLOOKUP(GT249,Parámetros!$B$100:$C$116,2,0))</f>
        <v/>
      </c>
      <c r="HC249" s="56" t="s">
        <v>384</v>
      </c>
      <c r="HD249" s="56" t="s">
        <v>385</v>
      </c>
      <c r="HE249" s="213"/>
      <c r="HF249" s="134" t="str">
        <f>+IF(HE249="","",VLOOKUP(HE249,Parámetros!$B$100:$C$116,2,0))</f>
        <v/>
      </c>
    </row>
    <row r="250" spans="2:214" ht="45" x14ac:dyDescent="0.25">
      <c r="B250" s="56" t="s">
        <v>387</v>
      </c>
      <c r="C250" s="56" t="s">
        <v>388</v>
      </c>
      <c r="D250" s="213"/>
      <c r="E250" s="134" t="str">
        <f>+IF(D250="","",VLOOKUP(D250,Parámetros!$B$100:$C$116,2,0))</f>
        <v/>
      </c>
      <c r="M250" s="56" t="s">
        <v>387</v>
      </c>
      <c r="N250" s="56" t="s">
        <v>388</v>
      </c>
      <c r="O250" s="213"/>
      <c r="P250" s="134" t="str">
        <f>+IF(O250="","",VLOOKUP(O250,Parámetros!$B$100:$C$116,2,0))</f>
        <v/>
      </c>
      <c r="X250" s="56" t="s">
        <v>387</v>
      </c>
      <c r="Y250" s="56" t="s">
        <v>388</v>
      </c>
      <c r="Z250" s="213"/>
      <c r="AA250" s="134" t="str">
        <f>+IF(Z250="","",VLOOKUP(Z250,Parámetros!$B$100:$C$116,2,0))</f>
        <v/>
      </c>
      <c r="AI250" s="56" t="s">
        <v>387</v>
      </c>
      <c r="AJ250" s="56" t="s">
        <v>388</v>
      </c>
      <c r="AK250" s="213"/>
      <c r="AL250" s="134" t="str">
        <f>+IF(AK250="","",VLOOKUP(AK250,Parámetros!$B$100:$C$116,2,0))</f>
        <v/>
      </c>
      <c r="AT250" s="56" t="s">
        <v>387</v>
      </c>
      <c r="AU250" s="56" t="s">
        <v>388</v>
      </c>
      <c r="AV250" s="213"/>
      <c r="AW250" s="134" t="str">
        <f>+IF(AV250="","",VLOOKUP(AV250,Parámetros!$B$100:$C$116,2,0))</f>
        <v/>
      </c>
      <c r="BE250" s="56" t="s">
        <v>387</v>
      </c>
      <c r="BF250" s="56" t="s">
        <v>388</v>
      </c>
      <c r="BG250" s="213"/>
      <c r="BH250" s="134" t="str">
        <f>+IF(BG250="","",VLOOKUP(BG250,Parámetros!$B$100:$C$116,2,0))</f>
        <v/>
      </c>
      <c r="BP250" s="56" t="s">
        <v>387</v>
      </c>
      <c r="BQ250" s="56" t="s">
        <v>388</v>
      </c>
      <c r="BR250" s="213"/>
      <c r="BS250" s="134" t="str">
        <f>+IF(BR250="","",VLOOKUP(BR250,Parámetros!$B$100:$C$116,2,0))</f>
        <v/>
      </c>
      <c r="CA250" s="56" t="s">
        <v>387</v>
      </c>
      <c r="CB250" s="56" t="s">
        <v>388</v>
      </c>
      <c r="CC250" s="213"/>
      <c r="CD250" s="134" t="str">
        <f>+IF(CC250="","",VLOOKUP(CC250,Parámetros!$B$100:$C$116,2,0))</f>
        <v/>
      </c>
      <c r="CL250" s="56" t="s">
        <v>387</v>
      </c>
      <c r="CM250" s="56" t="s">
        <v>388</v>
      </c>
      <c r="CN250" s="213"/>
      <c r="CO250" s="134" t="str">
        <f>+IF(CN250="","",VLOOKUP(CN250,Parámetros!$B$100:$C$116,2,0))</f>
        <v/>
      </c>
      <c r="CW250" s="56" t="s">
        <v>387</v>
      </c>
      <c r="CX250" s="56" t="s">
        <v>388</v>
      </c>
      <c r="CY250" s="213"/>
      <c r="CZ250" s="134" t="str">
        <f>+IF(CY250="","",VLOOKUP(CY250,Parámetros!$B$100:$C$116,2,0))</f>
        <v/>
      </c>
      <c r="DH250" s="56" t="s">
        <v>387</v>
      </c>
      <c r="DI250" s="56" t="s">
        <v>388</v>
      </c>
      <c r="DJ250" s="213"/>
      <c r="DK250" s="134" t="str">
        <f>+IF(DJ250="","",VLOOKUP(DJ250,Parámetros!$B$100:$C$116,2,0))</f>
        <v/>
      </c>
      <c r="DS250" s="56" t="s">
        <v>387</v>
      </c>
      <c r="DT250" s="56" t="s">
        <v>388</v>
      </c>
      <c r="DU250" s="213"/>
      <c r="DV250" s="134" t="str">
        <f>+IF(DU250="","",VLOOKUP(DU250,Parámetros!$B$100:$C$116,2,0))</f>
        <v/>
      </c>
      <c r="ED250" s="56" t="s">
        <v>387</v>
      </c>
      <c r="EE250" s="56" t="s">
        <v>388</v>
      </c>
      <c r="EF250" s="213"/>
      <c r="EG250" s="134" t="str">
        <f>+IF(EF250="","",VLOOKUP(EF250,Parámetros!$B$100:$C$116,2,0))</f>
        <v/>
      </c>
      <c r="EO250" s="56" t="s">
        <v>387</v>
      </c>
      <c r="EP250" s="56" t="s">
        <v>388</v>
      </c>
      <c r="EQ250" s="213"/>
      <c r="ER250" s="134" t="str">
        <f>+IF(EQ250="","",VLOOKUP(EQ250,Parámetros!$B$100:$C$116,2,0))</f>
        <v/>
      </c>
      <c r="EZ250" s="56" t="s">
        <v>387</v>
      </c>
      <c r="FA250" s="56" t="s">
        <v>388</v>
      </c>
      <c r="FB250" s="213"/>
      <c r="FC250" s="134" t="str">
        <f>+IF(FB250="","",VLOOKUP(FB250,Parámetros!$B$100:$C$116,2,0))</f>
        <v/>
      </c>
      <c r="FK250" s="56" t="s">
        <v>387</v>
      </c>
      <c r="FL250" s="56" t="s">
        <v>388</v>
      </c>
      <c r="FM250" s="213"/>
      <c r="FN250" s="134" t="str">
        <f>+IF(FM250="","",VLOOKUP(FM250,Parámetros!$B$100:$C$116,2,0))</f>
        <v/>
      </c>
      <c r="FV250" s="56" t="s">
        <v>387</v>
      </c>
      <c r="FW250" s="56" t="s">
        <v>388</v>
      </c>
      <c r="FX250" s="213"/>
      <c r="FY250" s="134" t="str">
        <f>+IF(FX250="","",VLOOKUP(FX250,Parámetros!$B$100:$C$116,2,0))</f>
        <v/>
      </c>
      <c r="GG250" s="56" t="s">
        <v>387</v>
      </c>
      <c r="GH250" s="56" t="s">
        <v>388</v>
      </c>
      <c r="GI250" s="213"/>
      <c r="GJ250" s="134" t="str">
        <f>+IF(GI250="","",VLOOKUP(GI250,Parámetros!$B$100:$C$116,2,0))</f>
        <v/>
      </c>
      <c r="GR250" s="56" t="s">
        <v>387</v>
      </c>
      <c r="GS250" s="56" t="s">
        <v>388</v>
      </c>
      <c r="GT250" s="213"/>
      <c r="GU250" s="134" t="str">
        <f>+IF(GT250="","",VLOOKUP(GT250,Parámetros!$B$100:$C$116,2,0))</f>
        <v/>
      </c>
      <c r="HC250" s="56" t="s">
        <v>387</v>
      </c>
      <c r="HD250" s="56" t="s">
        <v>388</v>
      </c>
      <c r="HE250" s="213"/>
      <c r="HF250" s="134" t="str">
        <f>+IF(HE250="","",VLOOKUP(HE250,Parámetros!$B$100:$C$116,2,0))</f>
        <v/>
      </c>
    </row>
    <row r="251" spans="2:214" ht="30.75" thickBot="1" x14ac:dyDescent="0.3">
      <c r="B251" s="57" t="s">
        <v>390</v>
      </c>
      <c r="C251" s="14" t="s">
        <v>391</v>
      </c>
      <c r="D251" s="123"/>
      <c r="E251" s="135" t="str">
        <f>+IF(D251="","",VLOOKUP(D251,Parámetros!$B$100:$C$116,2,0))</f>
        <v/>
      </c>
      <c r="M251" s="57" t="s">
        <v>390</v>
      </c>
      <c r="N251" s="14" t="s">
        <v>391</v>
      </c>
      <c r="O251" s="123"/>
      <c r="P251" s="135" t="str">
        <f>+IF(O251="","",VLOOKUP(O251,Parámetros!$B$100:$C$116,2,0))</f>
        <v/>
      </c>
      <c r="X251" s="57" t="s">
        <v>390</v>
      </c>
      <c r="Y251" s="14" t="s">
        <v>391</v>
      </c>
      <c r="Z251" s="123"/>
      <c r="AA251" s="135" t="str">
        <f>+IF(Z251="","",VLOOKUP(Z251,Parámetros!$B$100:$C$116,2,0))</f>
        <v/>
      </c>
      <c r="AI251" s="57" t="s">
        <v>390</v>
      </c>
      <c r="AJ251" s="14" t="s">
        <v>391</v>
      </c>
      <c r="AK251" s="123"/>
      <c r="AL251" s="135" t="str">
        <f>+IF(AK251="","",VLOOKUP(AK251,Parámetros!$B$100:$C$116,2,0))</f>
        <v/>
      </c>
      <c r="AT251" s="57" t="s">
        <v>390</v>
      </c>
      <c r="AU251" s="14" t="s">
        <v>391</v>
      </c>
      <c r="AV251" s="123"/>
      <c r="AW251" s="135" t="str">
        <f>+IF(AV251="","",VLOOKUP(AV251,Parámetros!$B$100:$C$116,2,0))</f>
        <v/>
      </c>
      <c r="BE251" s="57" t="s">
        <v>390</v>
      </c>
      <c r="BF251" s="14" t="s">
        <v>391</v>
      </c>
      <c r="BG251" s="123"/>
      <c r="BH251" s="135" t="str">
        <f>+IF(BG251="","",VLOOKUP(BG251,Parámetros!$B$100:$C$116,2,0))</f>
        <v/>
      </c>
      <c r="BP251" s="57" t="s">
        <v>390</v>
      </c>
      <c r="BQ251" s="14" t="s">
        <v>391</v>
      </c>
      <c r="BR251" s="123"/>
      <c r="BS251" s="135" t="str">
        <f>+IF(BR251="","",VLOOKUP(BR251,Parámetros!$B$100:$C$116,2,0))</f>
        <v/>
      </c>
      <c r="CA251" s="57" t="s">
        <v>390</v>
      </c>
      <c r="CB251" s="14" t="s">
        <v>391</v>
      </c>
      <c r="CC251" s="123"/>
      <c r="CD251" s="135" t="str">
        <f>+IF(CC251="","",VLOOKUP(CC251,Parámetros!$B$100:$C$116,2,0))</f>
        <v/>
      </c>
      <c r="CL251" s="57" t="s">
        <v>390</v>
      </c>
      <c r="CM251" s="14" t="s">
        <v>391</v>
      </c>
      <c r="CN251" s="123"/>
      <c r="CO251" s="135" t="str">
        <f>+IF(CN251="","",VLOOKUP(CN251,Parámetros!$B$100:$C$116,2,0))</f>
        <v/>
      </c>
      <c r="CW251" s="57" t="s">
        <v>390</v>
      </c>
      <c r="CX251" s="14" t="s">
        <v>391</v>
      </c>
      <c r="CY251" s="123"/>
      <c r="CZ251" s="135" t="str">
        <f>+IF(CY251="","",VLOOKUP(CY251,Parámetros!$B$100:$C$116,2,0))</f>
        <v/>
      </c>
      <c r="DH251" s="57" t="s">
        <v>390</v>
      </c>
      <c r="DI251" s="14" t="s">
        <v>391</v>
      </c>
      <c r="DJ251" s="123"/>
      <c r="DK251" s="135" t="str">
        <f>+IF(DJ251="","",VLOOKUP(DJ251,Parámetros!$B$100:$C$116,2,0))</f>
        <v/>
      </c>
      <c r="DS251" s="57" t="s">
        <v>390</v>
      </c>
      <c r="DT251" s="14" t="s">
        <v>391</v>
      </c>
      <c r="DU251" s="123"/>
      <c r="DV251" s="135" t="str">
        <f>+IF(DU251="","",VLOOKUP(DU251,Parámetros!$B$100:$C$116,2,0))</f>
        <v/>
      </c>
      <c r="ED251" s="57" t="s">
        <v>390</v>
      </c>
      <c r="EE251" s="14" t="s">
        <v>391</v>
      </c>
      <c r="EF251" s="123"/>
      <c r="EG251" s="135" t="str">
        <f>+IF(EF251="","",VLOOKUP(EF251,Parámetros!$B$100:$C$116,2,0))</f>
        <v/>
      </c>
      <c r="EO251" s="57" t="s">
        <v>390</v>
      </c>
      <c r="EP251" s="14" t="s">
        <v>391</v>
      </c>
      <c r="EQ251" s="123"/>
      <c r="ER251" s="135" t="str">
        <f>+IF(EQ251="","",VLOOKUP(EQ251,Parámetros!$B$100:$C$116,2,0))</f>
        <v/>
      </c>
      <c r="EZ251" s="57" t="s">
        <v>390</v>
      </c>
      <c r="FA251" s="14" t="s">
        <v>391</v>
      </c>
      <c r="FB251" s="123"/>
      <c r="FC251" s="135" t="str">
        <f>+IF(FB251="","",VLOOKUP(FB251,Parámetros!$B$100:$C$116,2,0))</f>
        <v/>
      </c>
      <c r="FK251" s="57" t="s">
        <v>390</v>
      </c>
      <c r="FL251" s="14" t="s">
        <v>391</v>
      </c>
      <c r="FM251" s="123"/>
      <c r="FN251" s="135" t="str">
        <f>+IF(FM251="","",VLOOKUP(FM251,Parámetros!$B$100:$C$116,2,0))</f>
        <v/>
      </c>
      <c r="FV251" s="57" t="s">
        <v>390</v>
      </c>
      <c r="FW251" s="14" t="s">
        <v>391</v>
      </c>
      <c r="FX251" s="123"/>
      <c r="FY251" s="135" t="str">
        <f>+IF(FX251="","",VLOOKUP(FX251,Parámetros!$B$100:$C$116,2,0))</f>
        <v/>
      </c>
      <c r="GG251" s="57" t="s">
        <v>390</v>
      </c>
      <c r="GH251" s="14" t="s">
        <v>391</v>
      </c>
      <c r="GI251" s="123"/>
      <c r="GJ251" s="135" t="str">
        <f>+IF(GI251="","",VLOOKUP(GI251,Parámetros!$B$100:$C$116,2,0))</f>
        <v/>
      </c>
      <c r="GR251" s="57" t="s">
        <v>390</v>
      </c>
      <c r="GS251" s="14" t="s">
        <v>391</v>
      </c>
      <c r="GT251" s="123"/>
      <c r="GU251" s="135" t="str">
        <f>+IF(GT251="","",VLOOKUP(GT251,Parámetros!$B$100:$C$116,2,0))</f>
        <v/>
      </c>
      <c r="HC251" s="57" t="s">
        <v>390</v>
      </c>
      <c r="HD251" s="14" t="s">
        <v>391</v>
      </c>
      <c r="HE251" s="123"/>
      <c r="HF251" s="135" t="str">
        <f>+IF(HE251="","",VLOOKUP(HE251,Parámetros!$B$100:$C$116,2,0))</f>
        <v/>
      </c>
    </row>
    <row r="252" spans="2:214" ht="15.75" thickBot="1" x14ac:dyDescent="0.3">
      <c r="B252" s="124" t="s">
        <v>393</v>
      </c>
      <c r="C252" s="125"/>
      <c r="D252" s="136">
        <f>+SUM(E245:E251)</f>
        <v>0</v>
      </c>
      <c r="E252" s="137"/>
      <c r="M252" s="124" t="s">
        <v>393</v>
      </c>
      <c r="N252" s="125"/>
      <c r="O252" s="136">
        <f>+SUM(P245:P251)</f>
        <v>0</v>
      </c>
      <c r="P252" s="137"/>
      <c r="X252" s="124" t="s">
        <v>393</v>
      </c>
      <c r="Y252" s="125"/>
      <c r="Z252" s="136">
        <f>+SUM(AA245:AA251)</f>
        <v>0</v>
      </c>
      <c r="AA252" s="137"/>
      <c r="AI252" s="124" t="s">
        <v>393</v>
      </c>
      <c r="AJ252" s="125"/>
      <c r="AK252" s="136">
        <f>+SUM(AL245:AL251)</f>
        <v>0</v>
      </c>
      <c r="AL252" s="137"/>
      <c r="AT252" s="124" t="s">
        <v>393</v>
      </c>
      <c r="AU252" s="125"/>
      <c r="AV252" s="136">
        <f>+SUM(AW245:AW251)</f>
        <v>0</v>
      </c>
      <c r="AW252" s="137"/>
      <c r="BE252" s="124" t="s">
        <v>393</v>
      </c>
      <c r="BF252" s="125"/>
      <c r="BG252" s="136">
        <f>+SUM(BH245:BH251)</f>
        <v>0</v>
      </c>
      <c r="BH252" s="137"/>
      <c r="BP252" s="124" t="s">
        <v>393</v>
      </c>
      <c r="BQ252" s="125"/>
      <c r="BR252" s="136">
        <f>+SUM(BS245:BS251)</f>
        <v>0</v>
      </c>
      <c r="BS252" s="137"/>
      <c r="CA252" s="124" t="s">
        <v>393</v>
      </c>
      <c r="CB252" s="125"/>
      <c r="CC252" s="136">
        <f>+SUM(CD245:CD251)</f>
        <v>0</v>
      </c>
      <c r="CD252" s="137"/>
      <c r="CL252" s="124" t="s">
        <v>393</v>
      </c>
      <c r="CM252" s="125"/>
      <c r="CN252" s="136">
        <f>+SUM(CO245:CO251)</f>
        <v>0</v>
      </c>
      <c r="CO252" s="137"/>
      <c r="CW252" s="124" t="s">
        <v>393</v>
      </c>
      <c r="CX252" s="125"/>
      <c r="CY252" s="136">
        <f>+SUM(CZ245:CZ251)</f>
        <v>0</v>
      </c>
      <c r="CZ252" s="137"/>
      <c r="DH252" s="124" t="s">
        <v>393</v>
      </c>
      <c r="DI252" s="125"/>
      <c r="DJ252" s="136">
        <f>+SUM(DK245:DK251)</f>
        <v>0</v>
      </c>
      <c r="DK252" s="137"/>
      <c r="DS252" s="124" t="s">
        <v>393</v>
      </c>
      <c r="DT252" s="125"/>
      <c r="DU252" s="136">
        <f>+SUM(DV245:DV251)</f>
        <v>0</v>
      </c>
      <c r="DV252" s="137"/>
      <c r="ED252" s="124" t="s">
        <v>393</v>
      </c>
      <c r="EE252" s="125"/>
      <c r="EF252" s="136">
        <f>+SUM(EG245:EG251)</f>
        <v>0</v>
      </c>
      <c r="EG252" s="137"/>
      <c r="EO252" s="124" t="s">
        <v>393</v>
      </c>
      <c r="EP252" s="125"/>
      <c r="EQ252" s="136">
        <f>+SUM(ER245:ER251)</f>
        <v>0</v>
      </c>
      <c r="ER252" s="137"/>
      <c r="EZ252" s="124" t="s">
        <v>393</v>
      </c>
      <c r="FA252" s="125"/>
      <c r="FB252" s="136">
        <f>+SUM(FC245:FC251)</f>
        <v>0</v>
      </c>
      <c r="FC252" s="137"/>
      <c r="FK252" s="124" t="s">
        <v>393</v>
      </c>
      <c r="FL252" s="125"/>
      <c r="FM252" s="136">
        <f>+SUM(FN245:FN251)</f>
        <v>0</v>
      </c>
      <c r="FN252" s="137"/>
      <c r="FV252" s="124" t="s">
        <v>393</v>
      </c>
      <c r="FW252" s="125"/>
      <c r="FX252" s="136">
        <f>+SUM(FY245:FY251)</f>
        <v>0</v>
      </c>
      <c r="FY252" s="137"/>
      <c r="GG252" s="124" t="s">
        <v>393</v>
      </c>
      <c r="GH252" s="125"/>
      <c r="GI252" s="136">
        <f>+SUM(GJ245:GJ251)</f>
        <v>0</v>
      </c>
      <c r="GJ252" s="137"/>
      <c r="GR252" s="124" t="s">
        <v>393</v>
      </c>
      <c r="GS252" s="125"/>
      <c r="GT252" s="136">
        <f>+SUM(GU245:GU251)</f>
        <v>0</v>
      </c>
      <c r="GU252" s="137"/>
      <c r="HC252" s="124" t="s">
        <v>393</v>
      </c>
      <c r="HD252" s="125"/>
      <c r="HE252" s="136">
        <f>+SUM(HF245:HF251)</f>
        <v>0</v>
      </c>
      <c r="HF252" s="137"/>
    </row>
    <row r="253" spans="2:214" ht="15.75" thickBot="1" x14ac:dyDescent="0.3">
      <c r="B253" s="126" t="s">
        <v>394</v>
      </c>
      <c r="C253" s="127"/>
      <c r="D253" s="138" t="str">
        <f>+IF(AND(D252&gt;=Parámetros!$C$122,D252&lt;=Parámetros!$D$122),Parámetros!$B$122,IF(AND(D252&gt;=Parámetros!$C$121,D252&lt;=Parámetros!$D$121),Parámetros!$B$121,IF(AND(D252&gt;=Parámetros!$C$120,D252&lt;=Parámetros!$D$120),Parámetros!$B$120,"Error")))</f>
        <v>Débil</v>
      </c>
      <c r="E253" s="138"/>
      <c r="M253" s="126" t="s">
        <v>394</v>
      </c>
      <c r="N253" s="127"/>
      <c r="O253" s="138" t="str">
        <f>+IF(AND(O252&gt;=Parámetros!$C$122,O252&lt;=Parámetros!$D$122),Parámetros!$B$122,IF(AND(O252&gt;=Parámetros!$C$121,O252&lt;=Parámetros!$D$121),Parámetros!$B$121,IF(AND(O252&gt;=Parámetros!$C$120,O252&lt;=Parámetros!$D$120),Parámetros!$B$120,"Error")))</f>
        <v>Débil</v>
      </c>
      <c r="P253" s="138"/>
      <c r="X253" s="126" t="s">
        <v>394</v>
      </c>
      <c r="Y253" s="127"/>
      <c r="Z253" s="138" t="str">
        <f>+IF(AND(Z252&gt;=Parámetros!$C$122,Z252&lt;=Parámetros!$D$122),Parámetros!$B$122,IF(AND(Z252&gt;=Parámetros!$C$121,Z252&lt;=Parámetros!$D$121),Parámetros!$B$121,IF(AND(Z252&gt;=Parámetros!$C$120,Z252&lt;=Parámetros!$D$120),Parámetros!$B$120,"Error")))</f>
        <v>Débil</v>
      </c>
      <c r="AA253" s="138"/>
      <c r="AI253" s="126" t="s">
        <v>394</v>
      </c>
      <c r="AJ253" s="127"/>
      <c r="AK253" s="138" t="str">
        <f>+IF(AND(AK252&gt;=Parámetros!$C$122,AK252&lt;=Parámetros!$D$122),Parámetros!$B$122,IF(AND(AK252&gt;=Parámetros!$C$121,AK252&lt;=Parámetros!$D$121),Parámetros!$B$121,IF(AND(AK252&gt;=Parámetros!$C$120,AK252&lt;=Parámetros!$D$120),Parámetros!$B$120,"Error")))</f>
        <v>Débil</v>
      </c>
      <c r="AL253" s="138"/>
      <c r="AT253" s="126" t="s">
        <v>394</v>
      </c>
      <c r="AU253" s="127"/>
      <c r="AV253" s="138" t="str">
        <f>+IF(AND(AV252&gt;=Parámetros!$C$122,AV252&lt;=Parámetros!$D$122),Parámetros!$B$122,IF(AND(AV252&gt;=Parámetros!$C$121,AV252&lt;=Parámetros!$D$121),Parámetros!$B$121,IF(AND(AV252&gt;=Parámetros!$C$120,AV252&lt;=Parámetros!$D$120),Parámetros!$B$120,"Error")))</f>
        <v>Débil</v>
      </c>
      <c r="AW253" s="138"/>
      <c r="BE253" s="126" t="s">
        <v>394</v>
      </c>
      <c r="BF253" s="127"/>
      <c r="BG253" s="138" t="str">
        <f>+IF(AND(BG252&gt;=Parámetros!$C$122,BG252&lt;=Parámetros!$D$122),Parámetros!$B$122,IF(AND(BG252&gt;=Parámetros!$C$121,BG252&lt;=Parámetros!$D$121),Parámetros!$B$121,IF(AND(BG252&gt;=Parámetros!$C$120,BG252&lt;=Parámetros!$D$120),Parámetros!$B$120,"Error")))</f>
        <v>Débil</v>
      </c>
      <c r="BH253" s="138"/>
      <c r="BP253" s="126" t="s">
        <v>394</v>
      </c>
      <c r="BQ253" s="127"/>
      <c r="BR253" s="138" t="str">
        <f>+IF(AND(BR252&gt;=Parámetros!$C$122,BR252&lt;=Parámetros!$D$122),Parámetros!$B$122,IF(AND(BR252&gt;=Parámetros!$C$121,BR252&lt;=Parámetros!$D$121),Parámetros!$B$121,IF(AND(BR252&gt;=Parámetros!$C$120,BR252&lt;=Parámetros!$D$120),Parámetros!$B$120,"Error")))</f>
        <v>Débil</v>
      </c>
      <c r="BS253" s="138"/>
      <c r="CA253" s="126" t="s">
        <v>394</v>
      </c>
      <c r="CB253" s="127"/>
      <c r="CC253" s="138" t="str">
        <f>+IF(AND(CC252&gt;=Parámetros!$C$122,CC252&lt;=Parámetros!$D$122),Parámetros!$B$122,IF(AND(CC252&gt;=Parámetros!$C$121,CC252&lt;=Parámetros!$D$121),Parámetros!$B$121,IF(AND(CC252&gt;=Parámetros!$C$120,CC252&lt;=Parámetros!$D$120),Parámetros!$B$120,"Error")))</f>
        <v>Débil</v>
      </c>
      <c r="CD253" s="138"/>
      <c r="CL253" s="126" t="s">
        <v>394</v>
      </c>
      <c r="CM253" s="127"/>
      <c r="CN253" s="138" t="str">
        <f>+IF(AND(CN252&gt;=Parámetros!$C$122,CN252&lt;=Parámetros!$D$122),Parámetros!$B$122,IF(AND(CN252&gt;=Parámetros!$C$121,CN252&lt;=Parámetros!$D$121),Parámetros!$B$121,IF(AND(CN252&gt;=Parámetros!$C$120,CN252&lt;=Parámetros!$D$120),Parámetros!$B$120,"Error")))</f>
        <v>Débil</v>
      </c>
      <c r="CO253" s="138"/>
      <c r="CW253" s="126" t="s">
        <v>394</v>
      </c>
      <c r="CX253" s="127"/>
      <c r="CY253" s="138" t="str">
        <f>+IF(AND(CY252&gt;=Parámetros!$C$122,CY252&lt;=Parámetros!$D$122),Parámetros!$B$122,IF(AND(CY252&gt;=Parámetros!$C$121,CY252&lt;=Parámetros!$D$121),Parámetros!$B$121,IF(AND(CY252&gt;=Parámetros!$C$120,CY252&lt;=Parámetros!$D$120),Parámetros!$B$120,"Error")))</f>
        <v>Débil</v>
      </c>
      <c r="CZ253" s="138"/>
      <c r="DH253" s="126" t="s">
        <v>394</v>
      </c>
      <c r="DI253" s="127"/>
      <c r="DJ253" s="138" t="str">
        <f>+IF(AND(DJ252&gt;=Parámetros!$C$122,DJ252&lt;=Parámetros!$D$122),Parámetros!$B$122,IF(AND(DJ252&gt;=Parámetros!$C$121,DJ252&lt;=Parámetros!$D$121),Parámetros!$B$121,IF(AND(DJ252&gt;=Parámetros!$C$120,DJ252&lt;=Parámetros!$D$120),Parámetros!$B$120,"Error")))</f>
        <v>Débil</v>
      </c>
      <c r="DK253" s="138"/>
      <c r="DS253" s="126" t="s">
        <v>394</v>
      </c>
      <c r="DT253" s="127"/>
      <c r="DU253" s="138" t="str">
        <f>+IF(AND(DU252&gt;=Parámetros!$C$122,DU252&lt;=Parámetros!$D$122),Parámetros!$B$122,IF(AND(DU252&gt;=Parámetros!$C$121,DU252&lt;=Parámetros!$D$121),Parámetros!$B$121,IF(AND(DU252&gt;=Parámetros!$C$120,DU252&lt;=Parámetros!$D$120),Parámetros!$B$120,"Error")))</f>
        <v>Débil</v>
      </c>
      <c r="DV253" s="138"/>
      <c r="ED253" s="126" t="s">
        <v>394</v>
      </c>
      <c r="EE253" s="127"/>
      <c r="EF253" s="138" t="str">
        <f>+IF(AND(EF252&gt;=Parámetros!$C$122,EF252&lt;=Parámetros!$D$122),Parámetros!$B$122,IF(AND(EF252&gt;=Parámetros!$C$121,EF252&lt;=Parámetros!$D$121),Parámetros!$B$121,IF(AND(EF252&gt;=Parámetros!$C$120,EF252&lt;=Parámetros!$D$120),Parámetros!$B$120,"Error")))</f>
        <v>Débil</v>
      </c>
      <c r="EG253" s="138"/>
      <c r="EO253" s="126" t="s">
        <v>394</v>
      </c>
      <c r="EP253" s="127"/>
      <c r="EQ253" s="138" t="str">
        <f>+IF(AND(EQ252&gt;=Parámetros!$C$122,EQ252&lt;=Parámetros!$D$122),Parámetros!$B$122,IF(AND(EQ252&gt;=Parámetros!$C$121,EQ252&lt;=Parámetros!$D$121),Parámetros!$B$121,IF(AND(EQ252&gt;=Parámetros!$C$120,EQ252&lt;=Parámetros!$D$120),Parámetros!$B$120,"Error")))</f>
        <v>Débil</v>
      </c>
      <c r="ER253" s="138"/>
      <c r="EZ253" s="126" t="s">
        <v>394</v>
      </c>
      <c r="FA253" s="127"/>
      <c r="FB253" s="138" t="str">
        <f>+IF(AND(FB252&gt;=Parámetros!$C$122,FB252&lt;=Parámetros!$D$122),Parámetros!$B$122,IF(AND(FB252&gt;=Parámetros!$C$121,FB252&lt;=Parámetros!$D$121),Parámetros!$B$121,IF(AND(FB252&gt;=Parámetros!$C$120,FB252&lt;=Parámetros!$D$120),Parámetros!$B$120,"Error")))</f>
        <v>Débil</v>
      </c>
      <c r="FC253" s="138"/>
      <c r="FK253" s="126" t="s">
        <v>394</v>
      </c>
      <c r="FL253" s="127"/>
      <c r="FM253" s="138" t="str">
        <f>+IF(AND(FM252&gt;=Parámetros!$C$122,FM252&lt;=Parámetros!$D$122),Parámetros!$B$122,IF(AND(FM252&gt;=Parámetros!$C$121,FM252&lt;=Parámetros!$D$121),Parámetros!$B$121,IF(AND(FM252&gt;=Parámetros!$C$120,FM252&lt;=Parámetros!$D$120),Parámetros!$B$120,"Error")))</f>
        <v>Débil</v>
      </c>
      <c r="FN253" s="138"/>
      <c r="FV253" s="126" t="s">
        <v>394</v>
      </c>
      <c r="FW253" s="127"/>
      <c r="FX253" s="138" t="str">
        <f>+IF(AND(FX252&gt;=Parámetros!$C$122,FX252&lt;=Parámetros!$D$122),Parámetros!$B$122,IF(AND(FX252&gt;=Parámetros!$C$121,FX252&lt;=Parámetros!$D$121),Parámetros!$B$121,IF(AND(FX252&gt;=Parámetros!$C$120,FX252&lt;=Parámetros!$D$120),Parámetros!$B$120,"Error")))</f>
        <v>Débil</v>
      </c>
      <c r="FY253" s="138"/>
      <c r="GG253" s="126" t="s">
        <v>394</v>
      </c>
      <c r="GH253" s="127"/>
      <c r="GI253" s="138" t="str">
        <f>+IF(AND(GI252&gt;=Parámetros!$C$122,GI252&lt;=Parámetros!$D$122),Parámetros!$B$122,IF(AND(GI252&gt;=Parámetros!$C$121,GI252&lt;=Parámetros!$D$121),Parámetros!$B$121,IF(AND(GI252&gt;=Parámetros!$C$120,GI252&lt;=Parámetros!$D$120),Parámetros!$B$120,"Error")))</f>
        <v>Débil</v>
      </c>
      <c r="GJ253" s="138"/>
      <c r="GR253" s="126" t="s">
        <v>394</v>
      </c>
      <c r="GS253" s="127"/>
      <c r="GT253" s="138" t="str">
        <f>+IF(AND(GT252&gt;=Parámetros!$C$122,GT252&lt;=Parámetros!$D$122),Parámetros!$B$122,IF(AND(GT252&gt;=Parámetros!$C$121,GT252&lt;=Parámetros!$D$121),Parámetros!$B$121,IF(AND(GT252&gt;=Parámetros!$C$120,GT252&lt;=Parámetros!$D$120),Parámetros!$B$120,"Error")))</f>
        <v>Débil</v>
      </c>
      <c r="GU253" s="138"/>
      <c r="HC253" s="126" t="s">
        <v>394</v>
      </c>
      <c r="HD253" s="127"/>
      <c r="HE253" s="138" t="str">
        <f>+IF(AND(HE252&gt;=Parámetros!$C$122,HE252&lt;=Parámetros!$D$122),Parámetros!$B$122,IF(AND(HE252&gt;=Parámetros!$C$121,HE252&lt;=Parámetros!$D$121),Parámetros!$B$121,IF(AND(HE252&gt;=Parámetros!$C$120,HE252&lt;=Parámetros!$D$120),Parámetros!$B$120,"Error")))</f>
        <v>Débil</v>
      </c>
      <c r="HF253" s="138"/>
    </row>
    <row r="254" spans="2:214" ht="15.75" thickBot="1" x14ac:dyDescent="0.3">
      <c r="C254"/>
      <c r="D254"/>
      <c r="E254"/>
      <c r="N254"/>
      <c r="O254"/>
      <c r="P254"/>
      <c r="Y254"/>
      <c r="Z254"/>
      <c r="AA254"/>
      <c r="AJ254"/>
      <c r="AK254"/>
      <c r="AL254"/>
      <c r="AU254"/>
      <c r="AV254"/>
      <c r="AW254"/>
      <c r="BF254"/>
      <c r="BG254"/>
      <c r="BH254"/>
      <c r="BQ254"/>
      <c r="BR254"/>
      <c r="BS254"/>
      <c r="CB254"/>
      <c r="CC254"/>
      <c r="CD254"/>
      <c r="CM254"/>
      <c r="CN254"/>
      <c r="CO254"/>
      <c r="CX254"/>
      <c r="CY254"/>
      <c r="CZ254"/>
      <c r="DI254"/>
      <c r="DJ254"/>
      <c r="DK254"/>
      <c r="DT254"/>
      <c r="DU254"/>
      <c r="DV254"/>
      <c r="EE254"/>
      <c r="EF254"/>
      <c r="EG254"/>
      <c r="EP254"/>
      <c r="EQ254"/>
      <c r="ER254"/>
      <c r="FA254"/>
      <c r="FB254"/>
      <c r="FC254"/>
      <c r="FL254"/>
      <c r="FM254"/>
      <c r="FN254"/>
      <c r="FW254"/>
      <c r="FX254"/>
      <c r="FY254"/>
      <c r="GH254"/>
      <c r="GI254"/>
      <c r="GJ254"/>
      <c r="GS254"/>
      <c r="GT254"/>
      <c r="GU254"/>
      <c r="HD254"/>
      <c r="HE254"/>
      <c r="HF254"/>
    </row>
    <row r="255" spans="2:214" ht="15.75" thickBot="1" x14ac:dyDescent="0.3">
      <c r="B255" s="18" t="s">
        <v>395</v>
      </c>
      <c r="C255" s="18" t="s">
        <v>396</v>
      </c>
      <c r="D255" s="18" t="s">
        <v>397</v>
      </c>
      <c r="E255"/>
      <c r="M255" s="18" t="s">
        <v>395</v>
      </c>
      <c r="N255" s="18" t="s">
        <v>396</v>
      </c>
      <c r="O255" s="18" t="s">
        <v>397</v>
      </c>
      <c r="P255"/>
      <c r="X255" s="18" t="s">
        <v>395</v>
      </c>
      <c r="Y255" s="18" t="s">
        <v>396</v>
      </c>
      <c r="Z255" s="18" t="s">
        <v>397</v>
      </c>
      <c r="AA255"/>
      <c r="AI255" s="18" t="s">
        <v>395</v>
      </c>
      <c r="AJ255" s="18" t="s">
        <v>396</v>
      </c>
      <c r="AK255" s="18" t="s">
        <v>397</v>
      </c>
      <c r="AL255"/>
      <c r="AT255" s="18" t="s">
        <v>395</v>
      </c>
      <c r="AU255" s="18" t="s">
        <v>396</v>
      </c>
      <c r="AV255" s="18" t="s">
        <v>397</v>
      </c>
      <c r="AW255"/>
      <c r="BE255" s="18" t="s">
        <v>395</v>
      </c>
      <c r="BF255" s="18" t="s">
        <v>396</v>
      </c>
      <c r="BG255" s="18" t="s">
        <v>397</v>
      </c>
      <c r="BH255"/>
      <c r="BP255" s="18" t="s">
        <v>395</v>
      </c>
      <c r="BQ255" s="18" t="s">
        <v>396</v>
      </c>
      <c r="BR255" s="18" t="s">
        <v>397</v>
      </c>
      <c r="BS255"/>
      <c r="CA255" s="18" t="s">
        <v>395</v>
      </c>
      <c r="CB255" s="18" t="s">
        <v>396</v>
      </c>
      <c r="CC255" s="18" t="s">
        <v>397</v>
      </c>
      <c r="CD255"/>
      <c r="CL255" s="18" t="s">
        <v>395</v>
      </c>
      <c r="CM255" s="18" t="s">
        <v>396</v>
      </c>
      <c r="CN255" s="18" t="s">
        <v>397</v>
      </c>
      <c r="CO255"/>
      <c r="CW255" s="18" t="s">
        <v>395</v>
      </c>
      <c r="CX255" s="18" t="s">
        <v>396</v>
      </c>
      <c r="CY255" s="18" t="s">
        <v>397</v>
      </c>
      <c r="CZ255"/>
      <c r="DH255" s="18" t="s">
        <v>395</v>
      </c>
      <c r="DI255" s="18" t="s">
        <v>396</v>
      </c>
      <c r="DJ255" s="18" t="s">
        <v>397</v>
      </c>
      <c r="DK255"/>
      <c r="DS255" s="18" t="s">
        <v>395</v>
      </c>
      <c r="DT255" s="18" t="s">
        <v>396</v>
      </c>
      <c r="DU255" s="18" t="s">
        <v>397</v>
      </c>
      <c r="DV255"/>
      <c r="ED255" s="18" t="s">
        <v>395</v>
      </c>
      <c r="EE255" s="18" t="s">
        <v>396</v>
      </c>
      <c r="EF255" s="18" t="s">
        <v>397</v>
      </c>
      <c r="EG255"/>
      <c r="EO255" s="18" t="s">
        <v>395</v>
      </c>
      <c r="EP255" s="18" t="s">
        <v>396</v>
      </c>
      <c r="EQ255" s="18" t="s">
        <v>397</v>
      </c>
      <c r="ER255"/>
      <c r="EZ255" s="18" t="s">
        <v>395</v>
      </c>
      <c r="FA255" s="18" t="s">
        <v>396</v>
      </c>
      <c r="FB255" s="18" t="s">
        <v>397</v>
      </c>
      <c r="FC255"/>
      <c r="FK255" s="18" t="s">
        <v>395</v>
      </c>
      <c r="FL255" s="18" t="s">
        <v>396</v>
      </c>
      <c r="FM255" s="18" t="s">
        <v>397</v>
      </c>
      <c r="FN255"/>
      <c r="FV255" s="18" t="s">
        <v>395</v>
      </c>
      <c r="FW255" s="18" t="s">
        <v>396</v>
      </c>
      <c r="FX255" s="18" t="s">
        <v>397</v>
      </c>
      <c r="FY255"/>
      <c r="GG255" s="18" t="s">
        <v>395</v>
      </c>
      <c r="GH255" s="18" t="s">
        <v>396</v>
      </c>
      <c r="GI255" s="18" t="s">
        <v>397</v>
      </c>
      <c r="GJ255"/>
      <c r="GR255" s="18" t="s">
        <v>395</v>
      </c>
      <c r="GS255" s="18" t="s">
        <v>396</v>
      </c>
      <c r="GT255" s="18" t="s">
        <v>397</v>
      </c>
      <c r="GU255"/>
      <c r="HC255" s="18" t="s">
        <v>395</v>
      </c>
      <c r="HD255" s="18" t="s">
        <v>396</v>
      </c>
      <c r="HE255" s="18" t="s">
        <v>397</v>
      </c>
      <c r="HF255"/>
    </row>
    <row r="256" spans="2:214" x14ac:dyDescent="0.25">
      <c r="B256" s="58" t="s">
        <v>398</v>
      </c>
      <c r="C256" s="58" t="s">
        <v>399</v>
      </c>
      <c r="D256" s="314"/>
      <c r="E256"/>
      <c r="M256" s="58" t="s">
        <v>398</v>
      </c>
      <c r="N256" s="58" t="s">
        <v>399</v>
      </c>
      <c r="O256" s="314"/>
      <c r="P256"/>
      <c r="X256" s="58" t="s">
        <v>398</v>
      </c>
      <c r="Y256" s="58" t="s">
        <v>399</v>
      </c>
      <c r="Z256" s="314"/>
      <c r="AA256"/>
      <c r="AI256" s="58" t="s">
        <v>398</v>
      </c>
      <c r="AJ256" s="58" t="s">
        <v>399</v>
      </c>
      <c r="AK256" s="314"/>
      <c r="AL256"/>
      <c r="AT256" s="58" t="s">
        <v>398</v>
      </c>
      <c r="AU256" s="58" t="s">
        <v>399</v>
      </c>
      <c r="AV256" s="314"/>
      <c r="AW256"/>
      <c r="BE256" s="58" t="s">
        <v>398</v>
      </c>
      <c r="BF256" s="58" t="s">
        <v>399</v>
      </c>
      <c r="BG256" s="314"/>
      <c r="BH256"/>
      <c r="BP256" s="58" t="s">
        <v>398</v>
      </c>
      <c r="BQ256" s="58" t="s">
        <v>399</v>
      </c>
      <c r="BR256" s="314"/>
      <c r="BS256"/>
      <c r="CA256" s="58" t="s">
        <v>398</v>
      </c>
      <c r="CB256" s="58" t="s">
        <v>399</v>
      </c>
      <c r="CC256" s="314"/>
      <c r="CD256"/>
      <c r="CL256" s="58" t="s">
        <v>398</v>
      </c>
      <c r="CM256" s="58" t="s">
        <v>399</v>
      </c>
      <c r="CN256" s="314"/>
      <c r="CO256"/>
      <c r="CW256" s="58" t="s">
        <v>398</v>
      </c>
      <c r="CX256" s="58" t="s">
        <v>399</v>
      </c>
      <c r="CY256" s="314"/>
      <c r="CZ256"/>
      <c r="DH256" s="58" t="s">
        <v>398</v>
      </c>
      <c r="DI256" s="58" t="s">
        <v>399</v>
      </c>
      <c r="DJ256" s="314"/>
      <c r="DK256"/>
      <c r="DS256" s="58" t="s">
        <v>398</v>
      </c>
      <c r="DT256" s="58" t="s">
        <v>399</v>
      </c>
      <c r="DU256" s="314"/>
      <c r="DV256"/>
      <c r="ED256" s="58" t="s">
        <v>398</v>
      </c>
      <c r="EE256" s="58" t="s">
        <v>399</v>
      </c>
      <c r="EF256" s="314"/>
      <c r="EG256"/>
      <c r="EO256" s="58" t="s">
        <v>398</v>
      </c>
      <c r="EP256" s="58" t="s">
        <v>399</v>
      </c>
      <c r="EQ256" s="314"/>
      <c r="ER256"/>
      <c r="EZ256" s="58" t="s">
        <v>398</v>
      </c>
      <c r="FA256" s="58" t="s">
        <v>399</v>
      </c>
      <c r="FB256" s="314"/>
      <c r="FC256"/>
      <c r="FK256" s="58" t="s">
        <v>398</v>
      </c>
      <c r="FL256" s="58" t="s">
        <v>399</v>
      </c>
      <c r="FM256" s="314"/>
      <c r="FN256"/>
      <c r="FV256" s="58" t="s">
        <v>398</v>
      </c>
      <c r="FW256" s="58" t="s">
        <v>399</v>
      </c>
      <c r="FX256" s="314"/>
      <c r="FY256"/>
      <c r="GG256" s="58" t="s">
        <v>398</v>
      </c>
      <c r="GH256" s="58" t="s">
        <v>399</v>
      </c>
      <c r="GI256" s="314"/>
      <c r="GJ256"/>
      <c r="GR256" s="58" t="s">
        <v>398</v>
      </c>
      <c r="GS256" s="58" t="s">
        <v>399</v>
      </c>
      <c r="GT256" s="314"/>
      <c r="GU256"/>
      <c r="HC256" s="58" t="s">
        <v>398</v>
      </c>
      <c r="HD256" s="58" t="s">
        <v>399</v>
      </c>
      <c r="HE256" s="314"/>
      <c r="HF256"/>
    </row>
    <row r="257" spans="2:214" x14ac:dyDescent="0.25">
      <c r="B257" s="56" t="s">
        <v>52</v>
      </c>
      <c r="C257" s="56" t="s">
        <v>400</v>
      </c>
      <c r="D257" s="315"/>
      <c r="E257"/>
      <c r="M257" s="56" t="s">
        <v>52</v>
      </c>
      <c r="N257" s="56" t="s">
        <v>400</v>
      </c>
      <c r="O257" s="315"/>
      <c r="P257"/>
      <c r="X257" s="56" t="s">
        <v>52</v>
      </c>
      <c r="Y257" s="56" t="s">
        <v>400</v>
      </c>
      <c r="Z257" s="315"/>
      <c r="AA257"/>
      <c r="AI257" s="56" t="s">
        <v>52</v>
      </c>
      <c r="AJ257" s="56" t="s">
        <v>400</v>
      </c>
      <c r="AK257" s="315"/>
      <c r="AL257"/>
      <c r="AT257" s="56" t="s">
        <v>52</v>
      </c>
      <c r="AU257" s="56" t="s">
        <v>400</v>
      </c>
      <c r="AV257" s="315"/>
      <c r="AW257"/>
      <c r="BE257" s="56" t="s">
        <v>52</v>
      </c>
      <c r="BF257" s="56" t="s">
        <v>400</v>
      </c>
      <c r="BG257" s="315"/>
      <c r="BH257"/>
      <c r="BP257" s="56" t="s">
        <v>52</v>
      </c>
      <c r="BQ257" s="56" t="s">
        <v>400</v>
      </c>
      <c r="BR257" s="315"/>
      <c r="BS257"/>
      <c r="CA257" s="56" t="s">
        <v>52</v>
      </c>
      <c r="CB257" s="56" t="s">
        <v>400</v>
      </c>
      <c r="CC257" s="315"/>
      <c r="CD257"/>
      <c r="CL257" s="56" t="s">
        <v>52</v>
      </c>
      <c r="CM257" s="56" t="s">
        <v>400</v>
      </c>
      <c r="CN257" s="315"/>
      <c r="CO257"/>
      <c r="CW257" s="56" t="s">
        <v>52</v>
      </c>
      <c r="CX257" s="56" t="s">
        <v>400</v>
      </c>
      <c r="CY257" s="315"/>
      <c r="CZ257"/>
      <c r="DH257" s="56" t="s">
        <v>52</v>
      </c>
      <c r="DI257" s="56" t="s">
        <v>400</v>
      </c>
      <c r="DJ257" s="315"/>
      <c r="DK257"/>
      <c r="DS257" s="56" t="s">
        <v>52</v>
      </c>
      <c r="DT257" s="56" t="s">
        <v>400</v>
      </c>
      <c r="DU257" s="315"/>
      <c r="DV257"/>
      <c r="ED257" s="56" t="s">
        <v>52</v>
      </c>
      <c r="EE257" s="56" t="s">
        <v>400</v>
      </c>
      <c r="EF257" s="315"/>
      <c r="EG257"/>
      <c r="EO257" s="56" t="s">
        <v>52</v>
      </c>
      <c r="EP257" s="56" t="s">
        <v>400</v>
      </c>
      <c r="EQ257" s="315"/>
      <c r="ER257"/>
      <c r="EZ257" s="56" t="s">
        <v>52</v>
      </c>
      <c r="FA257" s="56" t="s">
        <v>400</v>
      </c>
      <c r="FB257" s="315"/>
      <c r="FC257"/>
      <c r="FK257" s="56" t="s">
        <v>52</v>
      </c>
      <c r="FL257" s="56" t="s">
        <v>400</v>
      </c>
      <c r="FM257" s="315"/>
      <c r="FN257"/>
      <c r="FV257" s="56" t="s">
        <v>52</v>
      </c>
      <c r="FW257" s="56" t="s">
        <v>400</v>
      </c>
      <c r="FX257" s="315"/>
      <c r="FY257"/>
      <c r="GG257" s="56" t="s">
        <v>52</v>
      </c>
      <c r="GH257" s="56" t="s">
        <v>400</v>
      </c>
      <c r="GI257" s="315"/>
      <c r="GJ257"/>
      <c r="GR257" s="56" t="s">
        <v>52</v>
      </c>
      <c r="GS257" s="56" t="s">
        <v>400</v>
      </c>
      <c r="GT257" s="315"/>
      <c r="GU257"/>
      <c r="HC257" s="56" t="s">
        <v>52</v>
      </c>
      <c r="HD257" s="56" t="s">
        <v>400</v>
      </c>
      <c r="HE257" s="315"/>
      <c r="HF257"/>
    </row>
    <row r="258" spans="2:214" ht="15.75" thickBot="1" x14ac:dyDescent="0.3">
      <c r="B258" s="128" t="s">
        <v>401</v>
      </c>
      <c r="C258" s="128" t="s">
        <v>402</v>
      </c>
      <c r="D258" s="316"/>
      <c r="E258"/>
      <c r="M258" s="128" t="s">
        <v>401</v>
      </c>
      <c r="N258" s="128" t="s">
        <v>402</v>
      </c>
      <c r="O258" s="316"/>
      <c r="P258"/>
      <c r="X258" s="128" t="s">
        <v>401</v>
      </c>
      <c r="Y258" s="128" t="s">
        <v>402</v>
      </c>
      <c r="Z258" s="316"/>
      <c r="AA258"/>
      <c r="AI258" s="128" t="s">
        <v>401</v>
      </c>
      <c r="AJ258" s="128" t="s">
        <v>402</v>
      </c>
      <c r="AK258" s="316"/>
      <c r="AL258"/>
      <c r="AT258" s="128" t="s">
        <v>401</v>
      </c>
      <c r="AU258" s="128" t="s">
        <v>402</v>
      </c>
      <c r="AV258" s="316"/>
      <c r="AW258"/>
      <c r="BE258" s="128" t="s">
        <v>401</v>
      </c>
      <c r="BF258" s="128" t="s">
        <v>402</v>
      </c>
      <c r="BG258" s="316"/>
      <c r="BH258"/>
      <c r="BP258" s="128" t="s">
        <v>401</v>
      </c>
      <c r="BQ258" s="128" t="s">
        <v>402</v>
      </c>
      <c r="BR258" s="316"/>
      <c r="BS258"/>
      <c r="CA258" s="128" t="s">
        <v>401</v>
      </c>
      <c r="CB258" s="128" t="s">
        <v>402</v>
      </c>
      <c r="CC258" s="316"/>
      <c r="CD258"/>
      <c r="CL258" s="128" t="s">
        <v>401</v>
      </c>
      <c r="CM258" s="128" t="s">
        <v>402</v>
      </c>
      <c r="CN258" s="316"/>
      <c r="CO258"/>
      <c r="CW258" s="128" t="s">
        <v>401</v>
      </c>
      <c r="CX258" s="128" t="s">
        <v>402</v>
      </c>
      <c r="CY258" s="316"/>
      <c r="CZ258"/>
      <c r="DH258" s="128" t="s">
        <v>401</v>
      </c>
      <c r="DI258" s="128" t="s">
        <v>402</v>
      </c>
      <c r="DJ258" s="316"/>
      <c r="DK258"/>
      <c r="DS258" s="128" t="s">
        <v>401</v>
      </c>
      <c r="DT258" s="128" t="s">
        <v>402</v>
      </c>
      <c r="DU258" s="316"/>
      <c r="DV258"/>
      <c r="ED258" s="128" t="s">
        <v>401</v>
      </c>
      <c r="EE258" s="128" t="s">
        <v>402</v>
      </c>
      <c r="EF258" s="316"/>
      <c r="EG258"/>
      <c r="EO258" s="128" t="s">
        <v>401</v>
      </c>
      <c r="EP258" s="128" t="s">
        <v>402</v>
      </c>
      <c r="EQ258" s="316"/>
      <c r="ER258"/>
      <c r="EZ258" s="128" t="s">
        <v>401</v>
      </c>
      <c r="FA258" s="128" t="s">
        <v>402</v>
      </c>
      <c r="FB258" s="316"/>
      <c r="FC258"/>
      <c r="FK258" s="128" t="s">
        <v>401</v>
      </c>
      <c r="FL258" s="128" t="s">
        <v>402</v>
      </c>
      <c r="FM258" s="316"/>
      <c r="FN258"/>
      <c r="FV258" s="128" t="s">
        <v>401</v>
      </c>
      <c r="FW258" s="128" t="s">
        <v>402</v>
      </c>
      <c r="FX258" s="316"/>
      <c r="FY258"/>
      <c r="GG258" s="128" t="s">
        <v>401</v>
      </c>
      <c r="GH258" s="128" t="s">
        <v>402</v>
      </c>
      <c r="GI258" s="316"/>
      <c r="GJ258"/>
      <c r="GR258" s="128" t="s">
        <v>401</v>
      </c>
      <c r="GS258" s="128" t="s">
        <v>402</v>
      </c>
      <c r="GT258" s="316"/>
      <c r="GU258"/>
      <c r="HC258" s="128" t="s">
        <v>401</v>
      </c>
      <c r="HD258" s="128" t="s">
        <v>402</v>
      </c>
      <c r="HE258" s="316"/>
      <c r="HF258"/>
    </row>
    <row r="259" spans="2:214" ht="15.75" thickBot="1" x14ac:dyDescent="0.3">
      <c r="C259"/>
      <c r="D259"/>
      <c r="E259"/>
      <c r="N259"/>
      <c r="O259"/>
      <c r="P259"/>
      <c r="Y259"/>
      <c r="Z259"/>
      <c r="AA259"/>
      <c r="AJ259"/>
      <c r="AK259"/>
      <c r="AL259"/>
      <c r="AU259"/>
      <c r="AV259"/>
      <c r="AW259"/>
      <c r="BF259"/>
      <c r="BG259"/>
      <c r="BH259"/>
      <c r="BQ259"/>
      <c r="BR259"/>
      <c r="BS259"/>
      <c r="CB259"/>
      <c r="CC259"/>
      <c r="CD259"/>
      <c r="CM259"/>
      <c r="CN259"/>
      <c r="CO259"/>
      <c r="CX259"/>
      <c r="CY259"/>
      <c r="CZ259"/>
      <c r="DI259"/>
      <c r="DJ259"/>
      <c r="DK259"/>
      <c r="DT259"/>
      <c r="DU259"/>
      <c r="DV259"/>
      <c r="EE259"/>
      <c r="EF259"/>
      <c r="EG259"/>
      <c r="EP259"/>
      <c r="EQ259"/>
      <c r="ER259"/>
      <c r="FA259"/>
      <c r="FB259"/>
      <c r="FC259"/>
      <c r="FL259"/>
      <c r="FM259"/>
      <c r="FN259"/>
      <c r="FW259"/>
      <c r="FX259"/>
      <c r="FY259"/>
      <c r="GH259"/>
      <c r="GI259"/>
      <c r="GJ259"/>
      <c r="GS259"/>
      <c r="GT259"/>
      <c r="GU259"/>
      <c r="HD259"/>
      <c r="HE259"/>
      <c r="HF259"/>
    </row>
    <row r="260" spans="2:214" ht="15.75" thickBot="1" x14ac:dyDescent="0.3">
      <c r="B260" s="18" t="s">
        <v>395</v>
      </c>
      <c r="C260" s="18" t="s">
        <v>403</v>
      </c>
      <c r="D260" s="18" t="s">
        <v>397</v>
      </c>
      <c r="E260"/>
      <c r="M260" s="18" t="s">
        <v>395</v>
      </c>
      <c r="N260" s="18" t="s">
        <v>403</v>
      </c>
      <c r="O260" s="18" t="s">
        <v>397</v>
      </c>
      <c r="P260"/>
      <c r="X260" s="18" t="s">
        <v>395</v>
      </c>
      <c r="Y260" s="18" t="s">
        <v>403</v>
      </c>
      <c r="Z260" s="18" t="s">
        <v>397</v>
      </c>
      <c r="AA260"/>
      <c r="AI260" s="18" t="s">
        <v>395</v>
      </c>
      <c r="AJ260" s="18" t="s">
        <v>403</v>
      </c>
      <c r="AK260" s="18" t="s">
        <v>397</v>
      </c>
      <c r="AL260"/>
      <c r="AT260" s="18" t="s">
        <v>395</v>
      </c>
      <c r="AU260" s="18" t="s">
        <v>403</v>
      </c>
      <c r="AV260" s="18" t="s">
        <v>397</v>
      </c>
      <c r="AW260"/>
      <c r="BE260" s="18" t="s">
        <v>395</v>
      </c>
      <c r="BF260" s="18" t="s">
        <v>403</v>
      </c>
      <c r="BG260" s="18" t="s">
        <v>397</v>
      </c>
      <c r="BH260"/>
      <c r="BP260" s="18" t="s">
        <v>395</v>
      </c>
      <c r="BQ260" s="18" t="s">
        <v>403</v>
      </c>
      <c r="BR260" s="18" t="s">
        <v>397</v>
      </c>
      <c r="BS260"/>
      <c r="CA260" s="18" t="s">
        <v>395</v>
      </c>
      <c r="CB260" s="18" t="s">
        <v>403</v>
      </c>
      <c r="CC260" s="18" t="s">
        <v>397</v>
      </c>
      <c r="CD260"/>
      <c r="CL260" s="18" t="s">
        <v>395</v>
      </c>
      <c r="CM260" s="18" t="s">
        <v>403</v>
      </c>
      <c r="CN260" s="18" t="s">
        <v>397</v>
      </c>
      <c r="CO260"/>
      <c r="CW260" s="18" t="s">
        <v>395</v>
      </c>
      <c r="CX260" s="18" t="s">
        <v>403</v>
      </c>
      <c r="CY260" s="18" t="s">
        <v>397</v>
      </c>
      <c r="CZ260"/>
      <c r="DH260" s="18" t="s">
        <v>395</v>
      </c>
      <c r="DI260" s="18" t="s">
        <v>403</v>
      </c>
      <c r="DJ260" s="18" t="s">
        <v>397</v>
      </c>
      <c r="DK260"/>
      <c r="DS260" s="18" t="s">
        <v>395</v>
      </c>
      <c r="DT260" s="18" t="s">
        <v>403</v>
      </c>
      <c r="DU260" s="18" t="s">
        <v>397</v>
      </c>
      <c r="DV260"/>
      <c r="ED260" s="18" t="s">
        <v>395</v>
      </c>
      <c r="EE260" s="18" t="s">
        <v>403</v>
      </c>
      <c r="EF260" s="18" t="s">
        <v>397</v>
      </c>
      <c r="EG260"/>
      <c r="EO260" s="18" t="s">
        <v>395</v>
      </c>
      <c r="EP260" s="18" t="s">
        <v>403</v>
      </c>
      <c r="EQ260" s="18" t="s">
        <v>397</v>
      </c>
      <c r="ER260"/>
      <c r="EZ260" s="18" t="s">
        <v>395</v>
      </c>
      <c r="FA260" s="18" t="s">
        <v>403</v>
      </c>
      <c r="FB260" s="18" t="s">
        <v>397</v>
      </c>
      <c r="FC260"/>
      <c r="FK260" s="18" t="s">
        <v>395</v>
      </c>
      <c r="FL260" s="18" t="s">
        <v>403</v>
      </c>
      <c r="FM260" s="18" t="s">
        <v>397</v>
      </c>
      <c r="FN260"/>
      <c r="FV260" s="18" t="s">
        <v>395</v>
      </c>
      <c r="FW260" s="18" t="s">
        <v>403</v>
      </c>
      <c r="FX260" s="18" t="s">
        <v>397</v>
      </c>
      <c r="FY260"/>
      <c r="GG260" s="18" t="s">
        <v>395</v>
      </c>
      <c r="GH260" s="18" t="s">
        <v>403</v>
      </c>
      <c r="GI260" s="18" t="s">
        <v>397</v>
      </c>
      <c r="GJ260"/>
      <c r="GR260" s="18" t="s">
        <v>395</v>
      </c>
      <c r="GS260" s="18" t="s">
        <v>403</v>
      </c>
      <c r="GT260" s="18" t="s">
        <v>397</v>
      </c>
      <c r="GU260"/>
      <c r="HC260" s="18" t="s">
        <v>395</v>
      </c>
      <c r="HD260" s="18" t="s">
        <v>403</v>
      </c>
      <c r="HE260" s="18" t="s">
        <v>397</v>
      </c>
      <c r="HF260"/>
    </row>
    <row r="261" spans="2:214" x14ac:dyDescent="0.25">
      <c r="B261" s="317" t="s">
        <v>398</v>
      </c>
      <c r="C261" s="129" t="s">
        <v>404</v>
      </c>
      <c r="D261" s="314" t="b">
        <f>+IF(AND(D253=B256,D256=B256),B256,IF(AND(D253=B256,D256=B257),B264,IF(AND(D253=B256,D256=B258),B258,IF(AND(D253=B257,D256=B256),B264,IF(AND(D253=B257,D256=B257),B264,IF(AND(D253=B257,D256=B258),B267,IF(AND(D253=B258,D256=B256),B267,IF(AND(D253=B258,D256=B257),B267,IF(AND(D253=B258,D256=B258),B267)))))))))</f>
        <v>0</v>
      </c>
      <c r="E261"/>
      <c r="M261" s="317" t="s">
        <v>398</v>
      </c>
      <c r="N261" s="129" t="s">
        <v>404</v>
      </c>
      <c r="O261" s="314" t="b">
        <f>+IF(AND(O253=M256,O256=M256),M256,IF(AND(O253=M256,O256=M257),M264,IF(AND(O253=M256,O256=M258),M258,IF(AND(O253=M257,O256=M256),M264,IF(AND(O253=M257,O256=M257),M264,IF(AND(O253=M257,O256=M258),M267,IF(AND(O253=M258,O256=M256),M267,IF(AND(O253=M258,O256=M257),M267,IF(AND(O253=M258,O256=M258),M267)))))))))</f>
        <v>0</v>
      </c>
      <c r="P261"/>
      <c r="X261" s="317" t="s">
        <v>398</v>
      </c>
      <c r="Y261" s="129" t="s">
        <v>404</v>
      </c>
      <c r="Z261" s="314" t="b">
        <f>+IF(AND(Z253=X256,Z256=X256),X256,IF(AND(Z253=X256,Z256=X257),X264,IF(AND(Z253=X256,Z256=X258),X258,IF(AND(Z253=X257,Z256=X256),X264,IF(AND(Z253=X257,Z256=X257),X264,IF(AND(Z253=X257,Z256=X258),X267,IF(AND(Z253=X258,Z256=X256),X267,IF(AND(Z253=X258,Z256=X257),X267,IF(AND(Z253=X258,Z256=X258),X267)))))))))</f>
        <v>0</v>
      </c>
      <c r="AA261"/>
      <c r="AI261" s="317" t="s">
        <v>398</v>
      </c>
      <c r="AJ261" s="129" t="s">
        <v>404</v>
      </c>
      <c r="AK261" s="314" t="b">
        <f>+IF(AND(AK253=AI256,AK256=AI256),AI256,IF(AND(AK253=AI256,AK256=AI257),AI264,IF(AND(AK253=AI256,AK256=AI258),AI258,IF(AND(AK253=AI257,AK256=AI256),AI264,IF(AND(AK253=AI257,AK256=AI257),AI264,IF(AND(AK253=AI257,AK256=AI258),AI267,IF(AND(AK253=AI258,AK256=AI256),AI267,IF(AND(AK253=AI258,AK256=AI257),AI267,IF(AND(AK253=AI258,AK256=AI258),AI267)))))))))</f>
        <v>0</v>
      </c>
      <c r="AL261"/>
      <c r="AT261" s="317" t="s">
        <v>398</v>
      </c>
      <c r="AU261" s="129" t="s">
        <v>404</v>
      </c>
      <c r="AV261" s="314" t="b">
        <f>+IF(AND(AV253=AT256,AV256=AT256),AT256,IF(AND(AV253=AT256,AV256=AT257),AT264,IF(AND(AV253=AT256,AV256=AT258),AT258,IF(AND(AV253=AT257,AV256=AT256),AT264,IF(AND(AV253=AT257,AV256=AT257),AT264,IF(AND(AV253=AT257,AV256=AT258),AT267,IF(AND(AV253=AT258,AV256=AT256),AT267,IF(AND(AV253=AT258,AV256=AT257),AT267,IF(AND(AV253=AT258,AV256=AT258),AT267)))))))))</f>
        <v>0</v>
      </c>
      <c r="AW261"/>
      <c r="BE261" s="317" t="s">
        <v>398</v>
      </c>
      <c r="BF261" s="129" t="s">
        <v>404</v>
      </c>
      <c r="BG261" s="314" t="b">
        <f>+IF(AND(BG253=BE256,BG256=BE256),BE256,IF(AND(BG253=BE256,BG256=BE257),BE264,IF(AND(BG253=BE256,BG256=BE258),BE258,IF(AND(BG253=BE257,BG256=BE256),BE264,IF(AND(BG253=BE257,BG256=BE257),BE264,IF(AND(BG253=BE257,BG256=BE258),BE267,IF(AND(BG253=BE258,BG256=BE256),BE267,IF(AND(BG253=BE258,BG256=BE257),BE267,IF(AND(BG253=BE258,BG256=BE258),BE267)))))))))</f>
        <v>0</v>
      </c>
      <c r="BH261"/>
      <c r="BP261" s="317" t="s">
        <v>398</v>
      </c>
      <c r="BQ261" s="129" t="s">
        <v>404</v>
      </c>
      <c r="BR261" s="314" t="b">
        <f>+IF(AND(BR253=BP256,BR256=BP256),BP256,IF(AND(BR253=BP256,BR256=BP257),BP264,IF(AND(BR253=BP256,BR256=BP258),BP258,IF(AND(BR253=BP257,BR256=BP256),BP264,IF(AND(BR253=BP257,BR256=BP257),BP264,IF(AND(BR253=BP257,BR256=BP258),BP267,IF(AND(BR253=BP258,BR256=BP256),BP267,IF(AND(BR253=BP258,BR256=BP257),BP267,IF(AND(BR253=BP258,BR256=BP258),BP267)))))))))</f>
        <v>0</v>
      </c>
      <c r="BS261"/>
      <c r="CA261" s="317" t="s">
        <v>398</v>
      </c>
      <c r="CB261" s="129" t="s">
        <v>404</v>
      </c>
      <c r="CC261" s="314" t="b">
        <f>+IF(AND(CC253=CA256,CC256=CA256),CA256,IF(AND(CC253=CA256,CC256=CA257),CA264,IF(AND(CC253=CA256,CC256=CA258),CA258,IF(AND(CC253=CA257,CC256=CA256),CA264,IF(AND(CC253=CA257,CC256=CA257),CA264,IF(AND(CC253=CA257,CC256=CA258),CA267,IF(AND(CC253=CA258,CC256=CA256),CA267,IF(AND(CC253=CA258,CC256=CA257),CA267,IF(AND(CC253=CA258,CC256=CA258),CA267)))))))))</f>
        <v>0</v>
      </c>
      <c r="CD261"/>
      <c r="CL261" s="317" t="s">
        <v>398</v>
      </c>
      <c r="CM261" s="129" t="s">
        <v>404</v>
      </c>
      <c r="CN261" s="314" t="b">
        <f>+IF(AND(CN253=CL256,CN256=CL256),CL256,IF(AND(CN253=CL256,CN256=CL257),CL264,IF(AND(CN253=CL256,CN256=CL258),CL258,IF(AND(CN253=CL257,CN256=CL256),CL264,IF(AND(CN253=CL257,CN256=CL257),CL264,IF(AND(CN253=CL257,CN256=CL258),CL267,IF(AND(CN253=CL258,CN256=CL256),CL267,IF(AND(CN253=CL258,CN256=CL257),CL267,IF(AND(CN253=CL258,CN256=CL258),CL267)))))))))</f>
        <v>0</v>
      </c>
      <c r="CO261"/>
      <c r="CW261" s="317" t="s">
        <v>398</v>
      </c>
      <c r="CX261" s="129" t="s">
        <v>404</v>
      </c>
      <c r="CY261" s="314" t="b">
        <f>+IF(AND(CY253=CW256,CY256=CW256),CW256,IF(AND(CY253=CW256,CY256=CW257),CW264,IF(AND(CY253=CW256,CY256=CW258),CW258,IF(AND(CY253=CW257,CY256=CW256),CW264,IF(AND(CY253=CW257,CY256=CW257),CW264,IF(AND(CY253=CW257,CY256=CW258),CW267,IF(AND(CY253=CW258,CY256=CW256),CW267,IF(AND(CY253=CW258,CY256=CW257),CW267,IF(AND(CY253=CW258,CY256=CW258),CW267)))))))))</f>
        <v>0</v>
      </c>
      <c r="CZ261"/>
      <c r="DH261" s="317" t="s">
        <v>398</v>
      </c>
      <c r="DI261" s="129" t="s">
        <v>404</v>
      </c>
      <c r="DJ261" s="314" t="b">
        <f>+IF(AND(DJ253=DH256,DJ256=DH256),DH256,IF(AND(DJ253=DH256,DJ256=DH257),DH264,IF(AND(DJ253=DH256,DJ256=DH258),DH258,IF(AND(DJ253=DH257,DJ256=DH256),DH264,IF(AND(DJ253=DH257,DJ256=DH257),DH264,IF(AND(DJ253=DH257,DJ256=DH258),DH267,IF(AND(DJ253=DH258,DJ256=DH256),DH267,IF(AND(DJ253=DH258,DJ256=DH257),DH267,IF(AND(DJ253=DH258,DJ256=DH258),DH267)))))))))</f>
        <v>0</v>
      </c>
      <c r="DK261"/>
      <c r="DS261" s="317" t="s">
        <v>398</v>
      </c>
      <c r="DT261" s="129" t="s">
        <v>404</v>
      </c>
      <c r="DU261" s="314" t="b">
        <f>+IF(AND(DU253=DS256,DU256=DS256),DS256,IF(AND(DU253=DS256,DU256=DS257),DS264,IF(AND(DU253=DS256,DU256=DS258),DS258,IF(AND(DU253=DS257,DU256=DS256),DS264,IF(AND(DU253=DS257,DU256=DS257),DS264,IF(AND(DU253=DS257,DU256=DS258),DS267,IF(AND(DU253=DS258,DU256=DS256),DS267,IF(AND(DU253=DS258,DU256=DS257),DS267,IF(AND(DU253=DS258,DU256=DS258),DS267)))))))))</f>
        <v>0</v>
      </c>
      <c r="DV261"/>
      <c r="ED261" s="317" t="s">
        <v>398</v>
      </c>
      <c r="EE261" s="129" t="s">
        <v>404</v>
      </c>
      <c r="EF261" s="314" t="b">
        <f>+IF(AND(EF253=ED256,EF256=ED256),ED256,IF(AND(EF253=ED256,EF256=ED257),ED264,IF(AND(EF253=ED256,EF256=ED258),ED258,IF(AND(EF253=ED257,EF256=ED256),ED264,IF(AND(EF253=ED257,EF256=ED257),ED264,IF(AND(EF253=ED257,EF256=ED258),ED267,IF(AND(EF253=ED258,EF256=ED256),ED267,IF(AND(EF253=ED258,EF256=ED257),ED267,IF(AND(EF253=ED258,EF256=ED258),ED267)))))))))</f>
        <v>0</v>
      </c>
      <c r="EG261"/>
      <c r="EO261" s="317" t="s">
        <v>398</v>
      </c>
      <c r="EP261" s="129" t="s">
        <v>404</v>
      </c>
      <c r="EQ261" s="314" t="b">
        <f>+IF(AND(EQ253=EO256,EQ256=EO256),EO256,IF(AND(EQ253=EO256,EQ256=EO257),EO264,IF(AND(EQ253=EO256,EQ256=EO258),EO258,IF(AND(EQ253=EO257,EQ256=EO256),EO264,IF(AND(EQ253=EO257,EQ256=EO257),EO264,IF(AND(EQ253=EO257,EQ256=EO258),EO267,IF(AND(EQ253=EO258,EQ256=EO256),EO267,IF(AND(EQ253=EO258,EQ256=EO257),EO267,IF(AND(EQ253=EO258,EQ256=EO258),EO267)))))))))</f>
        <v>0</v>
      </c>
      <c r="ER261"/>
      <c r="EZ261" s="317" t="s">
        <v>398</v>
      </c>
      <c r="FA261" s="129" t="s">
        <v>404</v>
      </c>
      <c r="FB261" s="314" t="b">
        <f>+IF(AND(FB253=EZ256,FB256=EZ256),EZ256,IF(AND(FB253=EZ256,FB256=EZ257),EZ264,IF(AND(FB253=EZ256,FB256=EZ258),EZ258,IF(AND(FB253=EZ257,FB256=EZ256),EZ264,IF(AND(FB253=EZ257,FB256=EZ257),EZ264,IF(AND(FB253=EZ257,FB256=EZ258),EZ267,IF(AND(FB253=EZ258,FB256=EZ256),EZ267,IF(AND(FB253=EZ258,FB256=EZ257),EZ267,IF(AND(FB253=EZ258,FB256=EZ258),EZ267)))))))))</f>
        <v>0</v>
      </c>
      <c r="FC261"/>
      <c r="FK261" s="317" t="s">
        <v>398</v>
      </c>
      <c r="FL261" s="129" t="s">
        <v>404</v>
      </c>
      <c r="FM261" s="314" t="b">
        <f>+IF(AND(FM253=FK256,FM256=FK256),FK256,IF(AND(FM253=FK256,FM256=FK257),FK264,IF(AND(FM253=FK256,FM256=FK258),FK258,IF(AND(FM253=FK257,FM256=FK256),FK264,IF(AND(FM253=FK257,FM256=FK257),FK264,IF(AND(FM253=FK257,FM256=FK258),FK267,IF(AND(FM253=FK258,FM256=FK256),FK267,IF(AND(FM253=FK258,FM256=FK257),FK267,IF(AND(FM253=FK258,FM256=FK258),FK267)))))))))</f>
        <v>0</v>
      </c>
      <c r="FN261"/>
      <c r="FV261" s="317" t="s">
        <v>398</v>
      </c>
      <c r="FW261" s="129" t="s">
        <v>404</v>
      </c>
      <c r="FX261" s="314" t="b">
        <f>+IF(AND(FX253=FV256,FX256=FV256),FV256,IF(AND(FX253=FV256,FX256=FV257),FV264,IF(AND(FX253=FV256,FX256=FV258),FV258,IF(AND(FX253=FV257,FX256=FV256),FV264,IF(AND(FX253=FV257,FX256=FV257),FV264,IF(AND(FX253=FV257,FX256=FV258),FV267,IF(AND(FX253=FV258,FX256=FV256),FV267,IF(AND(FX253=FV258,FX256=FV257),FV267,IF(AND(FX253=FV258,FX256=FV258),FV267)))))))))</f>
        <v>0</v>
      </c>
      <c r="FY261"/>
      <c r="GG261" s="317" t="s">
        <v>398</v>
      </c>
      <c r="GH261" s="129" t="s">
        <v>404</v>
      </c>
      <c r="GI261" s="314" t="b">
        <f>+IF(AND(GI253=GG256,GI256=GG256),GG256,IF(AND(GI253=GG256,GI256=GG257),GG264,IF(AND(GI253=GG256,GI256=GG258),GG258,IF(AND(GI253=GG257,GI256=GG256),GG264,IF(AND(GI253=GG257,GI256=GG257),GG264,IF(AND(GI253=GG257,GI256=GG258),GG267,IF(AND(GI253=GG258,GI256=GG256),GG267,IF(AND(GI253=GG258,GI256=GG257),GG267,IF(AND(GI253=GG258,GI256=GG258),GG267)))))))))</f>
        <v>0</v>
      </c>
      <c r="GJ261"/>
      <c r="GR261" s="317" t="s">
        <v>398</v>
      </c>
      <c r="GS261" s="129" t="s">
        <v>404</v>
      </c>
      <c r="GT261" s="314" t="b">
        <f>+IF(AND(GT253=GR256,GT256=GR256),GR256,IF(AND(GT253=GR256,GT256=GR257),GR264,IF(AND(GT253=GR256,GT256=GR258),GR258,IF(AND(GT253=GR257,GT256=GR256),GR264,IF(AND(GT253=GR257,GT256=GR257),GR264,IF(AND(GT253=GR257,GT256=GR258),GR267,IF(AND(GT253=GR258,GT256=GR256),GR267,IF(AND(GT253=GR258,GT256=GR257),GR267,IF(AND(GT253=GR258,GT256=GR258),GR267)))))))))</f>
        <v>0</v>
      </c>
      <c r="GU261"/>
      <c r="HC261" s="317" t="s">
        <v>398</v>
      </c>
      <c r="HD261" s="129" t="s">
        <v>404</v>
      </c>
      <c r="HE261" s="314" t="b">
        <f>+IF(AND(HE253=HC256,HE256=HC256),HC256,IF(AND(HE253=HC256,HE256=HC257),HC264,IF(AND(HE253=HC256,HE256=HC258),HC258,IF(AND(HE253=HC257,HE256=HC256),HC264,IF(AND(HE253=HC257,HE256=HC257),HC264,IF(AND(HE253=HC257,HE256=HC258),HC267,IF(AND(HE253=HC258,HE256=HC256),HC267,IF(AND(HE253=HC258,HE256=HC257),HC267,IF(AND(HE253=HC258,HE256=HC258),HC267)))))))))</f>
        <v>0</v>
      </c>
      <c r="HF261"/>
    </row>
    <row r="262" spans="2:214" x14ac:dyDescent="0.25">
      <c r="B262" s="310"/>
      <c r="C262" s="58" t="s">
        <v>405</v>
      </c>
      <c r="D262" s="315"/>
      <c r="E262"/>
      <c r="M262" s="310"/>
      <c r="N262" s="58" t="s">
        <v>405</v>
      </c>
      <c r="O262" s="315"/>
      <c r="P262"/>
      <c r="X262" s="310"/>
      <c r="Y262" s="58" t="s">
        <v>405</v>
      </c>
      <c r="Z262" s="315"/>
      <c r="AA262"/>
      <c r="AI262" s="310"/>
      <c r="AJ262" s="58" t="s">
        <v>405</v>
      </c>
      <c r="AK262" s="315"/>
      <c r="AL262"/>
      <c r="AT262" s="310"/>
      <c r="AU262" s="58" t="s">
        <v>405</v>
      </c>
      <c r="AV262" s="315"/>
      <c r="AW262"/>
      <c r="BE262" s="310"/>
      <c r="BF262" s="58" t="s">
        <v>405</v>
      </c>
      <c r="BG262" s="315"/>
      <c r="BH262"/>
      <c r="BP262" s="310"/>
      <c r="BQ262" s="58" t="s">
        <v>405</v>
      </c>
      <c r="BR262" s="315"/>
      <c r="BS262"/>
      <c r="CA262" s="310"/>
      <c r="CB262" s="58" t="s">
        <v>405</v>
      </c>
      <c r="CC262" s="315"/>
      <c r="CD262"/>
      <c r="CL262" s="310"/>
      <c r="CM262" s="58" t="s">
        <v>405</v>
      </c>
      <c r="CN262" s="315"/>
      <c r="CO262"/>
      <c r="CW262" s="310"/>
      <c r="CX262" s="58" t="s">
        <v>405</v>
      </c>
      <c r="CY262" s="315"/>
      <c r="CZ262"/>
      <c r="DH262" s="310"/>
      <c r="DI262" s="58" t="s">
        <v>405</v>
      </c>
      <c r="DJ262" s="315"/>
      <c r="DK262"/>
      <c r="DS262" s="310"/>
      <c r="DT262" s="58" t="s">
        <v>405</v>
      </c>
      <c r="DU262" s="315"/>
      <c r="DV262"/>
      <c r="ED262" s="310"/>
      <c r="EE262" s="58" t="s">
        <v>405</v>
      </c>
      <c r="EF262" s="315"/>
      <c r="EG262"/>
      <c r="EO262" s="310"/>
      <c r="EP262" s="58" t="s">
        <v>405</v>
      </c>
      <c r="EQ262" s="315"/>
      <c r="ER262"/>
      <c r="EZ262" s="310"/>
      <c r="FA262" s="58" t="s">
        <v>405</v>
      </c>
      <c r="FB262" s="315"/>
      <c r="FC262"/>
      <c r="FK262" s="310"/>
      <c r="FL262" s="58" t="s">
        <v>405</v>
      </c>
      <c r="FM262" s="315"/>
      <c r="FN262"/>
      <c r="FV262" s="310"/>
      <c r="FW262" s="58" t="s">
        <v>405</v>
      </c>
      <c r="FX262" s="315"/>
      <c r="FY262"/>
      <c r="GG262" s="310"/>
      <c r="GH262" s="58" t="s">
        <v>405</v>
      </c>
      <c r="GI262" s="315"/>
      <c r="GJ262"/>
      <c r="GR262" s="310"/>
      <c r="GS262" s="58" t="s">
        <v>405</v>
      </c>
      <c r="GT262" s="315"/>
      <c r="GU262"/>
      <c r="HC262" s="310"/>
      <c r="HD262" s="58" t="s">
        <v>405</v>
      </c>
      <c r="HE262" s="315"/>
      <c r="HF262"/>
    </row>
    <row r="263" spans="2:214" x14ac:dyDescent="0.25">
      <c r="B263" s="311"/>
      <c r="C263" s="130" t="s">
        <v>406</v>
      </c>
      <c r="D263" s="315"/>
      <c r="E263"/>
      <c r="M263" s="311"/>
      <c r="N263" s="130" t="s">
        <v>406</v>
      </c>
      <c r="O263" s="315"/>
      <c r="P263"/>
      <c r="X263" s="311"/>
      <c r="Y263" s="130" t="s">
        <v>406</v>
      </c>
      <c r="Z263" s="315"/>
      <c r="AA263"/>
      <c r="AI263" s="311"/>
      <c r="AJ263" s="130" t="s">
        <v>406</v>
      </c>
      <c r="AK263" s="315"/>
      <c r="AL263"/>
      <c r="AT263" s="311"/>
      <c r="AU263" s="130" t="s">
        <v>406</v>
      </c>
      <c r="AV263" s="315"/>
      <c r="AW263"/>
      <c r="BE263" s="311"/>
      <c r="BF263" s="130" t="s">
        <v>406</v>
      </c>
      <c r="BG263" s="315"/>
      <c r="BH263"/>
      <c r="BP263" s="311"/>
      <c r="BQ263" s="130" t="s">
        <v>406</v>
      </c>
      <c r="BR263" s="315"/>
      <c r="BS263"/>
      <c r="CA263" s="311"/>
      <c r="CB263" s="130" t="s">
        <v>406</v>
      </c>
      <c r="CC263" s="315"/>
      <c r="CD263"/>
      <c r="CL263" s="311"/>
      <c r="CM263" s="130" t="s">
        <v>406</v>
      </c>
      <c r="CN263" s="315"/>
      <c r="CO263"/>
      <c r="CW263" s="311"/>
      <c r="CX263" s="130" t="s">
        <v>406</v>
      </c>
      <c r="CY263" s="315"/>
      <c r="CZ263"/>
      <c r="DH263" s="311"/>
      <c r="DI263" s="130" t="s">
        <v>406</v>
      </c>
      <c r="DJ263" s="315"/>
      <c r="DK263"/>
      <c r="DS263" s="311"/>
      <c r="DT263" s="130" t="s">
        <v>406</v>
      </c>
      <c r="DU263" s="315"/>
      <c r="DV263"/>
      <c r="ED263" s="311"/>
      <c r="EE263" s="130" t="s">
        <v>406</v>
      </c>
      <c r="EF263" s="315"/>
      <c r="EG263"/>
      <c r="EO263" s="311"/>
      <c r="EP263" s="130" t="s">
        <v>406</v>
      </c>
      <c r="EQ263" s="315"/>
      <c r="ER263"/>
      <c r="EZ263" s="311"/>
      <c r="FA263" s="130" t="s">
        <v>406</v>
      </c>
      <c r="FB263" s="315"/>
      <c r="FC263"/>
      <c r="FK263" s="311"/>
      <c r="FL263" s="130" t="s">
        <v>406</v>
      </c>
      <c r="FM263" s="315"/>
      <c r="FN263"/>
      <c r="FV263" s="311"/>
      <c r="FW263" s="130" t="s">
        <v>406</v>
      </c>
      <c r="FX263" s="315"/>
      <c r="FY263"/>
      <c r="GG263" s="311"/>
      <c r="GH263" s="130" t="s">
        <v>406</v>
      </c>
      <c r="GI263" s="315"/>
      <c r="GJ263"/>
      <c r="GR263" s="311"/>
      <c r="GS263" s="130" t="s">
        <v>406</v>
      </c>
      <c r="GT263" s="315"/>
      <c r="GU263"/>
      <c r="HC263" s="311"/>
      <c r="HD263" s="130" t="s">
        <v>406</v>
      </c>
      <c r="HE263" s="315"/>
      <c r="HF263"/>
    </row>
    <row r="264" spans="2:214" x14ac:dyDescent="0.25">
      <c r="B264" s="309" t="s">
        <v>52</v>
      </c>
      <c r="C264" s="131" t="s">
        <v>407</v>
      </c>
      <c r="D264" s="315"/>
      <c r="E264"/>
      <c r="M264" s="309" t="s">
        <v>52</v>
      </c>
      <c r="N264" s="131" t="s">
        <v>407</v>
      </c>
      <c r="O264" s="315"/>
      <c r="P264"/>
      <c r="X264" s="309" t="s">
        <v>52</v>
      </c>
      <c r="Y264" s="131" t="s">
        <v>407</v>
      </c>
      <c r="Z264" s="315"/>
      <c r="AA264"/>
      <c r="AI264" s="309" t="s">
        <v>52</v>
      </c>
      <c r="AJ264" s="131" t="s">
        <v>407</v>
      </c>
      <c r="AK264" s="315"/>
      <c r="AL264"/>
      <c r="AT264" s="309" t="s">
        <v>52</v>
      </c>
      <c r="AU264" s="131" t="s">
        <v>407</v>
      </c>
      <c r="AV264" s="315"/>
      <c r="AW264"/>
      <c r="BE264" s="309" t="s">
        <v>52</v>
      </c>
      <c r="BF264" s="131" t="s">
        <v>407</v>
      </c>
      <c r="BG264" s="315"/>
      <c r="BH264"/>
      <c r="BP264" s="309" t="s">
        <v>52</v>
      </c>
      <c r="BQ264" s="131" t="s">
        <v>407</v>
      </c>
      <c r="BR264" s="315"/>
      <c r="BS264"/>
      <c r="CA264" s="309" t="s">
        <v>52</v>
      </c>
      <c r="CB264" s="131" t="s">
        <v>407</v>
      </c>
      <c r="CC264" s="315"/>
      <c r="CD264"/>
      <c r="CL264" s="309" t="s">
        <v>52</v>
      </c>
      <c r="CM264" s="131" t="s">
        <v>407</v>
      </c>
      <c r="CN264" s="315"/>
      <c r="CO264"/>
      <c r="CW264" s="309" t="s">
        <v>52</v>
      </c>
      <c r="CX264" s="131" t="s">
        <v>407</v>
      </c>
      <c r="CY264" s="315"/>
      <c r="CZ264"/>
      <c r="DH264" s="309" t="s">
        <v>52</v>
      </c>
      <c r="DI264" s="131" t="s">
        <v>407</v>
      </c>
      <c r="DJ264" s="315"/>
      <c r="DK264"/>
      <c r="DS264" s="309" t="s">
        <v>52</v>
      </c>
      <c r="DT264" s="131" t="s">
        <v>407</v>
      </c>
      <c r="DU264" s="315"/>
      <c r="DV264"/>
      <c r="ED264" s="309" t="s">
        <v>52</v>
      </c>
      <c r="EE264" s="131" t="s">
        <v>407</v>
      </c>
      <c r="EF264" s="315"/>
      <c r="EG264"/>
      <c r="EO264" s="309" t="s">
        <v>52</v>
      </c>
      <c r="EP264" s="131" t="s">
        <v>407</v>
      </c>
      <c r="EQ264" s="315"/>
      <c r="ER264"/>
      <c r="EZ264" s="309" t="s">
        <v>52</v>
      </c>
      <c r="FA264" s="131" t="s">
        <v>407</v>
      </c>
      <c r="FB264" s="315"/>
      <c r="FC264"/>
      <c r="FK264" s="309" t="s">
        <v>52</v>
      </c>
      <c r="FL264" s="131" t="s">
        <v>407</v>
      </c>
      <c r="FM264" s="315"/>
      <c r="FN264"/>
      <c r="FV264" s="309" t="s">
        <v>52</v>
      </c>
      <c r="FW264" s="131" t="s">
        <v>407</v>
      </c>
      <c r="FX264" s="315"/>
      <c r="FY264"/>
      <c r="GG264" s="309" t="s">
        <v>52</v>
      </c>
      <c r="GH264" s="131" t="s">
        <v>407</v>
      </c>
      <c r="GI264" s="315"/>
      <c r="GJ264"/>
      <c r="GR264" s="309" t="s">
        <v>52</v>
      </c>
      <c r="GS264" s="131" t="s">
        <v>407</v>
      </c>
      <c r="GT264" s="315"/>
      <c r="GU264"/>
      <c r="HC264" s="309" t="s">
        <v>52</v>
      </c>
      <c r="HD264" s="131" t="s">
        <v>407</v>
      </c>
      <c r="HE264" s="315"/>
      <c r="HF264"/>
    </row>
    <row r="265" spans="2:214" x14ac:dyDescent="0.25">
      <c r="B265" s="310"/>
      <c r="C265" s="56" t="s">
        <v>408</v>
      </c>
      <c r="D265" s="315"/>
      <c r="E265"/>
      <c r="M265" s="310"/>
      <c r="N265" s="56" t="s">
        <v>408</v>
      </c>
      <c r="O265" s="315"/>
      <c r="P265"/>
      <c r="X265" s="310"/>
      <c r="Y265" s="56" t="s">
        <v>408</v>
      </c>
      <c r="Z265" s="315"/>
      <c r="AA265"/>
      <c r="AI265" s="310"/>
      <c r="AJ265" s="56" t="s">
        <v>408</v>
      </c>
      <c r="AK265" s="315"/>
      <c r="AL265"/>
      <c r="AT265" s="310"/>
      <c r="AU265" s="56" t="s">
        <v>408</v>
      </c>
      <c r="AV265" s="315"/>
      <c r="AW265"/>
      <c r="BE265" s="310"/>
      <c r="BF265" s="56" t="s">
        <v>408</v>
      </c>
      <c r="BG265" s="315"/>
      <c r="BH265"/>
      <c r="BP265" s="310"/>
      <c r="BQ265" s="56" t="s">
        <v>408</v>
      </c>
      <c r="BR265" s="315"/>
      <c r="BS265"/>
      <c r="CA265" s="310"/>
      <c r="CB265" s="56" t="s">
        <v>408</v>
      </c>
      <c r="CC265" s="315"/>
      <c r="CD265"/>
      <c r="CL265" s="310"/>
      <c r="CM265" s="56" t="s">
        <v>408</v>
      </c>
      <c r="CN265" s="315"/>
      <c r="CO265"/>
      <c r="CW265" s="310"/>
      <c r="CX265" s="56" t="s">
        <v>408</v>
      </c>
      <c r="CY265" s="315"/>
      <c r="CZ265"/>
      <c r="DH265" s="310"/>
      <c r="DI265" s="56" t="s">
        <v>408</v>
      </c>
      <c r="DJ265" s="315"/>
      <c r="DK265"/>
      <c r="DS265" s="310"/>
      <c r="DT265" s="56" t="s">
        <v>408</v>
      </c>
      <c r="DU265" s="315"/>
      <c r="DV265"/>
      <c r="ED265" s="310"/>
      <c r="EE265" s="56" t="s">
        <v>408</v>
      </c>
      <c r="EF265" s="315"/>
      <c r="EG265"/>
      <c r="EO265" s="310"/>
      <c r="EP265" s="56" t="s">
        <v>408</v>
      </c>
      <c r="EQ265" s="315"/>
      <c r="ER265"/>
      <c r="EZ265" s="310"/>
      <c r="FA265" s="56" t="s">
        <v>408</v>
      </c>
      <c r="FB265" s="315"/>
      <c r="FC265"/>
      <c r="FK265" s="310"/>
      <c r="FL265" s="56" t="s">
        <v>408</v>
      </c>
      <c r="FM265" s="315"/>
      <c r="FN265"/>
      <c r="FV265" s="310"/>
      <c r="FW265" s="56" t="s">
        <v>408</v>
      </c>
      <c r="FX265" s="315"/>
      <c r="FY265"/>
      <c r="GG265" s="310"/>
      <c r="GH265" s="56" t="s">
        <v>408</v>
      </c>
      <c r="GI265" s="315"/>
      <c r="GJ265"/>
      <c r="GR265" s="310"/>
      <c r="GS265" s="56" t="s">
        <v>408</v>
      </c>
      <c r="GT265" s="315"/>
      <c r="GU265"/>
      <c r="HC265" s="310"/>
      <c r="HD265" s="56" t="s">
        <v>408</v>
      </c>
      <c r="HE265" s="315"/>
      <c r="HF265"/>
    </row>
    <row r="266" spans="2:214" x14ac:dyDescent="0.25">
      <c r="B266" s="311"/>
      <c r="C266" s="132" t="s">
        <v>409</v>
      </c>
      <c r="D266" s="315"/>
      <c r="E266"/>
      <c r="M266" s="311"/>
      <c r="N266" s="132" t="s">
        <v>409</v>
      </c>
      <c r="O266" s="315"/>
      <c r="P266"/>
      <c r="X266" s="311"/>
      <c r="Y266" s="132" t="s">
        <v>409</v>
      </c>
      <c r="Z266" s="315"/>
      <c r="AA266"/>
      <c r="AI266" s="311"/>
      <c r="AJ266" s="132" t="s">
        <v>409</v>
      </c>
      <c r="AK266" s="315"/>
      <c r="AL266"/>
      <c r="AT266" s="311"/>
      <c r="AU266" s="132" t="s">
        <v>409</v>
      </c>
      <c r="AV266" s="315"/>
      <c r="AW266"/>
      <c r="BE266" s="311"/>
      <c r="BF266" s="132" t="s">
        <v>409</v>
      </c>
      <c r="BG266" s="315"/>
      <c r="BH266"/>
      <c r="BP266" s="311"/>
      <c r="BQ266" s="132" t="s">
        <v>409</v>
      </c>
      <c r="BR266" s="315"/>
      <c r="BS266"/>
      <c r="CA266" s="311"/>
      <c r="CB266" s="132" t="s">
        <v>409</v>
      </c>
      <c r="CC266" s="315"/>
      <c r="CD266"/>
      <c r="CL266" s="311"/>
      <c r="CM266" s="132" t="s">
        <v>409</v>
      </c>
      <c r="CN266" s="315"/>
      <c r="CO266"/>
      <c r="CW266" s="311"/>
      <c r="CX266" s="132" t="s">
        <v>409</v>
      </c>
      <c r="CY266" s="315"/>
      <c r="CZ266"/>
      <c r="DH266" s="311"/>
      <c r="DI266" s="132" t="s">
        <v>409</v>
      </c>
      <c r="DJ266" s="315"/>
      <c r="DK266"/>
      <c r="DS266" s="311"/>
      <c r="DT266" s="132" t="s">
        <v>409</v>
      </c>
      <c r="DU266" s="315"/>
      <c r="DV266"/>
      <c r="ED266" s="311"/>
      <c r="EE266" s="132" t="s">
        <v>409</v>
      </c>
      <c r="EF266" s="315"/>
      <c r="EG266"/>
      <c r="EO266" s="311"/>
      <c r="EP266" s="132" t="s">
        <v>409</v>
      </c>
      <c r="EQ266" s="315"/>
      <c r="ER266"/>
      <c r="EZ266" s="311"/>
      <c r="FA266" s="132" t="s">
        <v>409</v>
      </c>
      <c r="FB266" s="315"/>
      <c r="FC266"/>
      <c r="FK266" s="311"/>
      <c r="FL266" s="132" t="s">
        <v>409</v>
      </c>
      <c r="FM266" s="315"/>
      <c r="FN266"/>
      <c r="FV266" s="311"/>
      <c r="FW266" s="132" t="s">
        <v>409</v>
      </c>
      <c r="FX266" s="315"/>
      <c r="FY266"/>
      <c r="GG266" s="311"/>
      <c r="GH266" s="132" t="s">
        <v>409</v>
      </c>
      <c r="GI266" s="315"/>
      <c r="GJ266"/>
      <c r="GR266" s="311"/>
      <c r="GS266" s="132" t="s">
        <v>409</v>
      </c>
      <c r="GT266" s="315"/>
      <c r="GU266"/>
      <c r="HC266" s="311"/>
      <c r="HD266" s="132" t="s">
        <v>409</v>
      </c>
      <c r="HE266" s="315"/>
      <c r="HF266"/>
    </row>
    <row r="267" spans="2:214" x14ac:dyDescent="0.25">
      <c r="B267" s="312" t="s">
        <v>401</v>
      </c>
      <c r="C267" s="58" t="s">
        <v>410</v>
      </c>
      <c r="D267" s="315"/>
      <c r="E267"/>
      <c r="M267" s="312" t="s">
        <v>401</v>
      </c>
      <c r="N267" s="58" t="s">
        <v>410</v>
      </c>
      <c r="O267" s="315"/>
      <c r="P267"/>
      <c r="X267" s="312" t="s">
        <v>401</v>
      </c>
      <c r="Y267" s="58" t="s">
        <v>410</v>
      </c>
      <c r="Z267" s="315"/>
      <c r="AA267"/>
      <c r="AI267" s="312" t="s">
        <v>401</v>
      </c>
      <c r="AJ267" s="58" t="s">
        <v>410</v>
      </c>
      <c r="AK267" s="315"/>
      <c r="AL267"/>
      <c r="AT267" s="312" t="s">
        <v>401</v>
      </c>
      <c r="AU267" s="58" t="s">
        <v>410</v>
      </c>
      <c r="AV267" s="315"/>
      <c r="AW267"/>
      <c r="BE267" s="312" t="s">
        <v>401</v>
      </c>
      <c r="BF267" s="58" t="s">
        <v>410</v>
      </c>
      <c r="BG267" s="315"/>
      <c r="BH267"/>
      <c r="BP267" s="312" t="s">
        <v>401</v>
      </c>
      <c r="BQ267" s="58" t="s">
        <v>410</v>
      </c>
      <c r="BR267" s="315"/>
      <c r="BS267"/>
      <c r="CA267" s="312" t="s">
        <v>401</v>
      </c>
      <c r="CB267" s="58" t="s">
        <v>410</v>
      </c>
      <c r="CC267" s="315"/>
      <c r="CD267"/>
      <c r="CL267" s="312" t="s">
        <v>401</v>
      </c>
      <c r="CM267" s="58" t="s">
        <v>410</v>
      </c>
      <c r="CN267" s="315"/>
      <c r="CO267"/>
      <c r="CW267" s="312" t="s">
        <v>401</v>
      </c>
      <c r="CX267" s="58" t="s">
        <v>410</v>
      </c>
      <c r="CY267" s="315"/>
      <c r="CZ267"/>
      <c r="DH267" s="312" t="s">
        <v>401</v>
      </c>
      <c r="DI267" s="58" t="s">
        <v>410</v>
      </c>
      <c r="DJ267" s="315"/>
      <c r="DK267"/>
      <c r="DS267" s="312" t="s">
        <v>401</v>
      </c>
      <c r="DT267" s="58" t="s">
        <v>410</v>
      </c>
      <c r="DU267" s="315"/>
      <c r="DV267"/>
      <c r="ED267" s="312" t="s">
        <v>401</v>
      </c>
      <c r="EE267" s="58" t="s">
        <v>410</v>
      </c>
      <c r="EF267" s="315"/>
      <c r="EG267"/>
      <c r="EO267" s="312" t="s">
        <v>401</v>
      </c>
      <c r="EP267" s="58" t="s">
        <v>410</v>
      </c>
      <c r="EQ267" s="315"/>
      <c r="ER267"/>
      <c r="EZ267" s="312" t="s">
        <v>401</v>
      </c>
      <c r="FA267" s="58" t="s">
        <v>410</v>
      </c>
      <c r="FB267" s="315"/>
      <c r="FC267"/>
      <c r="FK267" s="312" t="s">
        <v>401</v>
      </c>
      <c r="FL267" s="58" t="s">
        <v>410</v>
      </c>
      <c r="FM267" s="315"/>
      <c r="FN267"/>
      <c r="FV267" s="312" t="s">
        <v>401</v>
      </c>
      <c r="FW267" s="58" t="s">
        <v>410</v>
      </c>
      <c r="FX267" s="315"/>
      <c r="FY267"/>
      <c r="GG267" s="312" t="s">
        <v>401</v>
      </c>
      <c r="GH267" s="58" t="s">
        <v>410</v>
      </c>
      <c r="GI267" s="315"/>
      <c r="GJ267"/>
      <c r="GR267" s="312" t="s">
        <v>401</v>
      </c>
      <c r="GS267" s="58" t="s">
        <v>410</v>
      </c>
      <c r="GT267" s="315"/>
      <c r="GU267"/>
      <c r="HC267" s="312" t="s">
        <v>401</v>
      </c>
      <c r="HD267" s="58" t="s">
        <v>410</v>
      </c>
      <c r="HE267" s="315"/>
      <c r="HF267"/>
    </row>
    <row r="268" spans="2:214" x14ac:dyDescent="0.25">
      <c r="B268" s="312"/>
      <c r="C268" s="133" t="s">
        <v>411</v>
      </c>
      <c r="D268" s="315"/>
      <c r="E268"/>
      <c r="M268" s="312"/>
      <c r="N268" s="133" t="s">
        <v>411</v>
      </c>
      <c r="O268" s="315"/>
      <c r="P268"/>
      <c r="X268" s="312"/>
      <c r="Y268" s="133" t="s">
        <v>411</v>
      </c>
      <c r="Z268" s="315"/>
      <c r="AA268"/>
      <c r="AI268" s="312"/>
      <c r="AJ268" s="133" t="s">
        <v>411</v>
      </c>
      <c r="AK268" s="315"/>
      <c r="AL268"/>
      <c r="AT268" s="312"/>
      <c r="AU268" s="133" t="s">
        <v>411</v>
      </c>
      <c r="AV268" s="315"/>
      <c r="AW268"/>
      <c r="BE268" s="312"/>
      <c r="BF268" s="133" t="s">
        <v>411</v>
      </c>
      <c r="BG268" s="315"/>
      <c r="BH268"/>
      <c r="BP268" s="312"/>
      <c r="BQ268" s="133" t="s">
        <v>411</v>
      </c>
      <c r="BR268" s="315"/>
      <c r="BS268"/>
      <c r="CA268" s="312"/>
      <c r="CB268" s="133" t="s">
        <v>411</v>
      </c>
      <c r="CC268" s="315"/>
      <c r="CD268"/>
      <c r="CL268" s="312"/>
      <c r="CM268" s="133" t="s">
        <v>411</v>
      </c>
      <c r="CN268" s="315"/>
      <c r="CO268"/>
      <c r="CW268" s="312"/>
      <c r="CX268" s="133" t="s">
        <v>411</v>
      </c>
      <c r="CY268" s="315"/>
      <c r="CZ268"/>
      <c r="DH268" s="312"/>
      <c r="DI268" s="133" t="s">
        <v>411</v>
      </c>
      <c r="DJ268" s="315"/>
      <c r="DK268"/>
      <c r="DS268" s="312"/>
      <c r="DT268" s="133" t="s">
        <v>411</v>
      </c>
      <c r="DU268" s="315"/>
      <c r="DV268"/>
      <c r="ED268" s="312"/>
      <c r="EE268" s="133" t="s">
        <v>411</v>
      </c>
      <c r="EF268" s="315"/>
      <c r="EG268"/>
      <c r="EO268" s="312"/>
      <c r="EP268" s="133" t="s">
        <v>411</v>
      </c>
      <c r="EQ268" s="315"/>
      <c r="ER268"/>
      <c r="EZ268" s="312"/>
      <c r="FA268" s="133" t="s">
        <v>411</v>
      </c>
      <c r="FB268" s="315"/>
      <c r="FC268"/>
      <c r="FK268" s="312"/>
      <c r="FL268" s="133" t="s">
        <v>411</v>
      </c>
      <c r="FM268" s="315"/>
      <c r="FN268"/>
      <c r="FV268" s="312"/>
      <c r="FW268" s="133" t="s">
        <v>411</v>
      </c>
      <c r="FX268" s="315"/>
      <c r="FY268"/>
      <c r="GG268" s="312"/>
      <c r="GH268" s="133" t="s">
        <v>411</v>
      </c>
      <c r="GI268" s="315"/>
      <c r="GJ268"/>
      <c r="GR268" s="312"/>
      <c r="GS268" s="133" t="s">
        <v>411</v>
      </c>
      <c r="GT268" s="315"/>
      <c r="GU268"/>
      <c r="HC268" s="312"/>
      <c r="HD268" s="133" t="s">
        <v>411</v>
      </c>
      <c r="HE268" s="315"/>
      <c r="HF268"/>
    </row>
    <row r="269" spans="2:214" ht="15.75" thickBot="1" x14ac:dyDescent="0.3">
      <c r="B269" s="313"/>
      <c r="C269" s="6" t="s">
        <v>412</v>
      </c>
      <c r="D269" s="316"/>
      <c r="E269"/>
      <c r="M269" s="313"/>
      <c r="N269" s="6" t="s">
        <v>412</v>
      </c>
      <c r="O269" s="316"/>
      <c r="P269"/>
      <c r="X269" s="313"/>
      <c r="Y269" s="6" t="s">
        <v>412</v>
      </c>
      <c r="Z269" s="316"/>
      <c r="AA269"/>
      <c r="AI269" s="313"/>
      <c r="AJ269" s="6" t="s">
        <v>412</v>
      </c>
      <c r="AK269" s="316"/>
      <c r="AL269"/>
      <c r="AT269" s="313"/>
      <c r="AU269" s="6" t="s">
        <v>412</v>
      </c>
      <c r="AV269" s="316"/>
      <c r="AW269"/>
      <c r="BE269" s="313"/>
      <c r="BF269" s="6" t="s">
        <v>412</v>
      </c>
      <c r="BG269" s="316"/>
      <c r="BH269"/>
      <c r="BP269" s="313"/>
      <c r="BQ269" s="6" t="s">
        <v>412</v>
      </c>
      <c r="BR269" s="316"/>
      <c r="BS269"/>
      <c r="CA269" s="313"/>
      <c r="CB269" s="6" t="s">
        <v>412</v>
      </c>
      <c r="CC269" s="316"/>
      <c r="CD269"/>
      <c r="CL269" s="313"/>
      <c r="CM269" s="6" t="s">
        <v>412</v>
      </c>
      <c r="CN269" s="316"/>
      <c r="CO269"/>
      <c r="CW269" s="313"/>
      <c r="CX269" s="6" t="s">
        <v>412</v>
      </c>
      <c r="CY269" s="316"/>
      <c r="CZ269"/>
      <c r="DH269" s="313"/>
      <c r="DI269" s="6" t="s">
        <v>412</v>
      </c>
      <c r="DJ269" s="316"/>
      <c r="DK269"/>
      <c r="DS269" s="313"/>
      <c r="DT269" s="6" t="s">
        <v>412</v>
      </c>
      <c r="DU269" s="316"/>
      <c r="DV269"/>
      <c r="ED269" s="313"/>
      <c r="EE269" s="6" t="s">
        <v>412</v>
      </c>
      <c r="EF269" s="316"/>
      <c r="EG269"/>
      <c r="EO269" s="313"/>
      <c r="EP269" s="6" t="s">
        <v>412</v>
      </c>
      <c r="EQ269" s="316"/>
      <c r="ER269"/>
      <c r="EZ269" s="313"/>
      <c r="FA269" s="6" t="s">
        <v>412</v>
      </c>
      <c r="FB269" s="316"/>
      <c r="FC269"/>
      <c r="FK269" s="313"/>
      <c r="FL269" s="6" t="s">
        <v>412</v>
      </c>
      <c r="FM269" s="316"/>
      <c r="FN269"/>
      <c r="FV269" s="313"/>
      <c r="FW269" s="6" t="s">
        <v>412</v>
      </c>
      <c r="FX269" s="316"/>
      <c r="FY269"/>
      <c r="GG269" s="313"/>
      <c r="GH269" s="6" t="s">
        <v>412</v>
      </c>
      <c r="GI269" s="316"/>
      <c r="GJ269"/>
      <c r="GR269" s="313"/>
      <c r="GS269" s="6" t="s">
        <v>412</v>
      </c>
      <c r="GT269" s="316"/>
      <c r="GU269"/>
      <c r="HC269" s="313"/>
      <c r="HD269" s="6" t="s">
        <v>412</v>
      </c>
      <c r="HE269" s="316"/>
      <c r="HF269"/>
    </row>
    <row r="271" spans="2:214" ht="15.75" thickBot="1" x14ac:dyDescent="0.3"/>
    <row r="272" spans="2:214" ht="15.75" thickBot="1" x14ac:dyDescent="0.3">
      <c r="B272" s="18" t="s">
        <v>353</v>
      </c>
      <c r="C272" s="3" t="s">
        <v>481</v>
      </c>
      <c r="D272" s="21"/>
      <c r="E272" s="21"/>
      <c r="M272" s="18" t="s">
        <v>353</v>
      </c>
      <c r="N272" s="3" t="s">
        <v>481</v>
      </c>
      <c r="O272" s="21"/>
      <c r="P272" s="21"/>
      <c r="X272" s="18" t="s">
        <v>353</v>
      </c>
      <c r="Y272" s="3" t="s">
        <v>481</v>
      </c>
      <c r="Z272" s="21"/>
      <c r="AA272" s="21"/>
      <c r="AI272" s="18" t="s">
        <v>353</v>
      </c>
      <c r="AJ272" s="3" t="s">
        <v>481</v>
      </c>
      <c r="AK272" s="21"/>
      <c r="AL272" s="21"/>
      <c r="AT272" s="18" t="s">
        <v>353</v>
      </c>
      <c r="AU272" s="3" t="s">
        <v>481</v>
      </c>
      <c r="AV272" s="21"/>
      <c r="AW272" s="21"/>
      <c r="BE272" s="18" t="s">
        <v>353</v>
      </c>
      <c r="BF272" s="3" t="s">
        <v>481</v>
      </c>
      <c r="BG272" s="21"/>
      <c r="BH272" s="21"/>
      <c r="BP272" s="18" t="s">
        <v>353</v>
      </c>
      <c r="BQ272" s="3" t="s">
        <v>481</v>
      </c>
      <c r="BR272" s="21"/>
      <c r="BS272" s="21"/>
      <c r="CA272" s="18" t="s">
        <v>353</v>
      </c>
      <c r="CB272" s="3" t="s">
        <v>481</v>
      </c>
      <c r="CC272" s="21"/>
      <c r="CD272" s="21"/>
      <c r="CL272" s="18" t="s">
        <v>353</v>
      </c>
      <c r="CM272" s="3" t="s">
        <v>481</v>
      </c>
      <c r="CN272" s="21"/>
      <c r="CO272" s="21"/>
      <c r="CW272" s="18" t="s">
        <v>353</v>
      </c>
      <c r="CX272" s="3" t="s">
        <v>481</v>
      </c>
      <c r="CY272" s="21"/>
      <c r="CZ272" s="21"/>
      <c r="DH272" s="18" t="s">
        <v>353</v>
      </c>
      <c r="DI272" s="3" t="s">
        <v>481</v>
      </c>
      <c r="DJ272" s="21"/>
      <c r="DK272" s="21"/>
      <c r="DS272" s="18" t="s">
        <v>353</v>
      </c>
      <c r="DT272" s="3" t="s">
        <v>481</v>
      </c>
      <c r="DU272" s="21"/>
      <c r="DV272" s="21"/>
      <c r="ED272" s="18" t="s">
        <v>353</v>
      </c>
      <c r="EE272" s="3" t="s">
        <v>481</v>
      </c>
      <c r="EF272" s="21"/>
      <c r="EG272" s="21"/>
      <c r="EO272" s="18" t="s">
        <v>353</v>
      </c>
      <c r="EP272" s="3" t="s">
        <v>481</v>
      </c>
      <c r="EQ272" s="21"/>
      <c r="ER272" s="21"/>
      <c r="EZ272" s="18" t="s">
        <v>353</v>
      </c>
      <c r="FA272" s="3" t="s">
        <v>481</v>
      </c>
      <c r="FB272" s="21"/>
      <c r="FC272" s="21"/>
      <c r="FK272" s="18" t="s">
        <v>353</v>
      </c>
      <c r="FL272" s="3" t="s">
        <v>481</v>
      </c>
      <c r="FM272" s="21"/>
      <c r="FN272" s="21"/>
      <c r="FV272" s="18" t="s">
        <v>353</v>
      </c>
      <c r="FW272" s="3" t="s">
        <v>481</v>
      </c>
      <c r="FX272" s="21"/>
      <c r="FY272" s="21"/>
      <c r="GG272" s="18" t="s">
        <v>353</v>
      </c>
      <c r="GH272" s="3" t="s">
        <v>481</v>
      </c>
      <c r="GI272" s="21"/>
      <c r="GJ272" s="21"/>
      <c r="GR272" s="18" t="s">
        <v>353</v>
      </c>
      <c r="GS272" s="3" t="s">
        <v>481</v>
      </c>
      <c r="GT272" s="21"/>
      <c r="GU272" s="21"/>
      <c r="HC272" s="18" t="s">
        <v>353</v>
      </c>
      <c r="HD272" s="3" t="s">
        <v>481</v>
      </c>
      <c r="HE272" s="21"/>
      <c r="HF272" s="21"/>
    </row>
    <row r="273" spans="2:214" ht="15.75" thickBot="1" x14ac:dyDescent="0.3">
      <c r="B273" s="110">
        <f>+B242+1</f>
        <v>9</v>
      </c>
      <c r="C273" s="111"/>
      <c r="D273"/>
      <c r="E273"/>
      <c r="M273" s="110">
        <f>+M242+1</f>
        <v>9</v>
      </c>
      <c r="N273" s="111"/>
      <c r="O273"/>
      <c r="P273"/>
      <c r="X273" s="110">
        <f>+X242+1</f>
        <v>9</v>
      </c>
      <c r="Y273" s="111"/>
      <c r="Z273"/>
      <c r="AA273"/>
      <c r="AI273" s="110">
        <f>+AI242+1</f>
        <v>9</v>
      </c>
      <c r="AJ273" s="111"/>
      <c r="AK273"/>
      <c r="AL273"/>
      <c r="AT273" s="110">
        <f>+AT242+1</f>
        <v>9</v>
      </c>
      <c r="AU273" s="111"/>
      <c r="AV273"/>
      <c r="AW273"/>
      <c r="BE273" s="110">
        <f>+BE242+1</f>
        <v>9</v>
      </c>
      <c r="BF273" s="111"/>
      <c r="BG273"/>
      <c r="BH273"/>
      <c r="BP273" s="110">
        <f>+BP242+1</f>
        <v>9</v>
      </c>
      <c r="BQ273" s="111"/>
      <c r="BR273"/>
      <c r="BS273"/>
      <c r="CA273" s="110">
        <f>+CA242+1</f>
        <v>9</v>
      </c>
      <c r="CB273" s="111"/>
      <c r="CC273"/>
      <c r="CD273"/>
      <c r="CL273" s="110">
        <f>+CL242+1</f>
        <v>9</v>
      </c>
      <c r="CM273" s="111"/>
      <c r="CN273"/>
      <c r="CO273"/>
      <c r="CW273" s="110">
        <f>+CW242+1</f>
        <v>9</v>
      </c>
      <c r="CX273" s="111"/>
      <c r="CY273"/>
      <c r="CZ273"/>
      <c r="DH273" s="110">
        <f>+DH242+1</f>
        <v>9</v>
      </c>
      <c r="DI273" s="111"/>
      <c r="DJ273"/>
      <c r="DK273"/>
      <c r="DS273" s="110">
        <f>+DS242+1</f>
        <v>9</v>
      </c>
      <c r="DT273" s="111"/>
      <c r="DU273"/>
      <c r="DV273"/>
      <c r="ED273" s="110">
        <f>+ED242+1</f>
        <v>9</v>
      </c>
      <c r="EE273" s="111"/>
      <c r="EF273"/>
      <c r="EG273"/>
      <c r="EO273" s="110">
        <f>+EO242+1</f>
        <v>9</v>
      </c>
      <c r="EP273" s="111"/>
      <c r="EQ273"/>
      <c r="ER273"/>
      <c r="EZ273" s="110">
        <f>+EZ242+1</f>
        <v>9</v>
      </c>
      <c r="FA273" s="111"/>
      <c r="FB273"/>
      <c r="FC273"/>
      <c r="FK273" s="110">
        <f>+FK242+1</f>
        <v>9</v>
      </c>
      <c r="FL273" s="111"/>
      <c r="FM273"/>
      <c r="FN273"/>
      <c r="FV273" s="110">
        <f>+FV242+1</f>
        <v>9</v>
      </c>
      <c r="FW273" s="111"/>
      <c r="FX273"/>
      <c r="FY273"/>
      <c r="GG273" s="110">
        <f>+GG242+1</f>
        <v>9</v>
      </c>
      <c r="GH273" s="111"/>
      <c r="GI273"/>
      <c r="GJ273"/>
      <c r="GR273" s="110">
        <f>+GR242+1</f>
        <v>9</v>
      </c>
      <c r="GS273" s="111"/>
      <c r="GT273"/>
      <c r="GU273"/>
      <c r="HC273" s="110">
        <f>+HC242+1</f>
        <v>9</v>
      </c>
      <c r="HD273" s="111"/>
      <c r="HE273"/>
      <c r="HF273"/>
    </row>
    <row r="274" spans="2:214" ht="15.75" thickBot="1" x14ac:dyDescent="0.3">
      <c r="B274" s="166"/>
      <c r="C274" s="167"/>
      <c r="D274"/>
      <c r="E274"/>
      <c r="M274" s="166"/>
      <c r="N274" s="167"/>
      <c r="O274"/>
      <c r="P274"/>
      <c r="X274" s="166"/>
      <c r="Y274" s="167"/>
      <c r="Z274"/>
      <c r="AA274"/>
      <c r="AI274" s="166"/>
      <c r="AJ274" s="167"/>
      <c r="AK274"/>
      <c r="AL274"/>
      <c r="AT274" s="166"/>
      <c r="AU274" s="167"/>
      <c r="AV274"/>
      <c r="AW274"/>
      <c r="BE274" s="166"/>
      <c r="BF274" s="167"/>
      <c r="BG274"/>
      <c r="BH274"/>
      <c r="BP274" s="166"/>
      <c r="BQ274" s="167"/>
      <c r="BR274"/>
      <c r="BS274"/>
      <c r="CA274" s="166"/>
      <c r="CB274" s="167"/>
      <c r="CC274"/>
      <c r="CD274"/>
      <c r="CL274" s="166"/>
      <c r="CM274" s="167"/>
      <c r="CN274"/>
      <c r="CO274"/>
      <c r="CW274" s="166"/>
      <c r="CX274" s="167"/>
      <c r="CY274"/>
      <c r="CZ274"/>
      <c r="DH274" s="166"/>
      <c r="DI274" s="167"/>
      <c r="DJ274"/>
      <c r="DK274"/>
      <c r="DS274" s="166"/>
      <c r="DT274" s="167"/>
      <c r="DU274"/>
      <c r="DV274"/>
      <c r="ED274" s="166"/>
      <c r="EE274" s="167"/>
      <c r="EF274"/>
      <c r="EG274"/>
      <c r="EO274" s="166"/>
      <c r="EP274" s="167"/>
      <c r="EQ274"/>
      <c r="ER274"/>
      <c r="EZ274" s="166"/>
      <c r="FA274" s="167"/>
      <c r="FB274"/>
      <c r="FC274"/>
      <c r="FK274" s="166"/>
      <c r="FL274" s="167"/>
      <c r="FM274"/>
      <c r="FN274"/>
      <c r="FV274" s="166"/>
      <c r="FW274" s="167"/>
      <c r="FX274"/>
      <c r="FY274"/>
      <c r="GG274" s="166"/>
      <c r="GH274" s="167"/>
      <c r="GI274"/>
      <c r="GJ274"/>
      <c r="GR274" s="166"/>
      <c r="GS274" s="167"/>
      <c r="GT274"/>
      <c r="GU274"/>
      <c r="HC274" s="166"/>
      <c r="HD274" s="167"/>
      <c r="HE274"/>
      <c r="HF274"/>
    </row>
    <row r="275" spans="2:214" ht="15.75" thickBot="1" x14ac:dyDescent="0.3">
      <c r="B275" s="18" t="s">
        <v>370</v>
      </c>
      <c r="C275" s="18" t="s">
        <v>371</v>
      </c>
      <c r="D275" s="18" t="s">
        <v>372</v>
      </c>
      <c r="E275" s="18" t="s">
        <v>6</v>
      </c>
      <c r="M275" s="18" t="s">
        <v>370</v>
      </c>
      <c r="N275" s="18" t="s">
        <v>371</v>
      </c>
      <c r="O275" s="18" t="s">
        <v>372</v>
      </c>
      <c r="P275" s="18" t="s">
        <v>6</v>
      </c>
      <c r="X275" s="18" t="s">
        <v>370</v>
      </c>
      <c r="Y275" s="18" t="s">
        <v>371</v>
      </c>
      <c r="Z275" s="18" t="s">
        <v>372</v>
      </c>
      <c r="AA275" s="18" t="s">
        <v>6</v>
      </c>
      <c r="AI275" s="18" t="s">
        <v>370</v>
      </c>
      <c r="AJ275" s="18" t="s">
        <v>371</v>
      </c>
      <c r="AK275" s="18" t="s">
        <v>372</v>
      </c>
      <c r="AL275" s="18" t="s">
        <v>6</v>
      </c>
      <c r="AT275" s="18" t="s">
        <v>370</v>
      </c>
      <c r="AU275" s="18" t="s">
        <v>371</v>
      </c>
      <c r="AV275" s="18" t="s">
        <v>372</v>
      </c>
      <c r="AW275" s="18" t="s">
        <v>6</v>
      </c>
      <c r="BE275" s="18" t="s">
        <v>370</v>
      </c>
      <c r="BF275" s="18" t="s">
        <v>371</v>
      </c>
      <c r="BG275" s="18" t="s">
        <v>372</v>
      </c>
      <c r="BH275" s="18" t="s">
        <v>6</v>
      </c>
      <c r="BP275" s="18" t="s">
        <v>370</v>
      </c>
      <c r="BQ275" s="18" t="s">
        <v>371</v>
      </c>
      <c r="BR275" s="18" t="s">
        <v>372</v>
      </c>
      <c r="BS275" s="18" t="s">
        <v>6</v>
      </c>
      <c r="CA275" s="18" t="s">
        <v>370</v>
      </c>
      <c r="CB275" s="18" t="s">
        <v>371</v>
      </c>
      <c r="CC275" s="18" t="s">
        <v>372</v>
      </c>
      <c r="CD275" s="18" t="s">
        <v>6</v>
      </c>
      <c r="CL275" s="18" t="s">
        <v>370</v>
      </c>
      <c r="CM275" s="18" t="s">
        <v>371</v>
      </c>
      <c r="CN275" s="18" t="s">
        <v>372</v>
      </c>
      <c r="CO275" s="18" t="s">
        <v>6</v>
      </c>
      <c r="CW275" s="18" t="s">
        <v>370</v>
      </c>
      <c r="CX275" s="18" t="s">
        <v>371</v>
      </c>
      <c r="CY275" s="18" t="s">
        <v>372</v>
      </c>
      <c r="CZ275" s="18" t="s">
        <v>6</v>
      </c>
      <c r="DH275" s="18" t="s">
        <v>370</v>
      </c>
      <c r="DI275" s="18" t="s">
        <v>371</v>
      </c>
      <c r="DJ275" s="18" t="s">
        <v>372</v>
      </c>
      <c r="DK275" s="18" t="s">
        <v>6</v>
      </c>
      <c r="DS275" s="18" t="s">
        <v>370</v>
      </c>
      <c r="DT275" s="18" t="s">
        <v>371</v>
      </c>
      <c r="DU275" s="18" t="s">
        <v>372</v>
      </c>
      <c r="DV275" s="18" t="s">
        <v>6</v>
      </c>
      <c r="ED275" s="18" t="s">
        <v>370</v>
      </c>
      <c r="EE275" s="18" t="s">
        <v>371</v>
      </c>
      <c r="EF275" s="18" t="s">
        <v>372</v>
      </c>
      <c r="EG275" s="18" t="s">
        <v>6</v>
      </c>
      <c r="EO275" s="18" t="s">
        <v>370</v>
      </c>
      <c r="EP275" s="18" t="s">
        <v>371</v>
      </c>
      <c r="EQ275" s="18" t="s">
        <v>372</v>
      </c>
      <c r="ER275" s="18" t="s">
        <v>6</v>
      </c>
      <c r="EZ275" s="18" t="s">
        <v>370</v>
      </c>
      <c r="FA275" s="18" t="s">
        <v>371</v>
      </c>
      <c r="FB275" s="18" t="s">
        <v>372</v>
      </c>
      <c r="FC275" s="18" t="s">
        <v>6</v>
      </c>
      <c r="FK275" s="18" t="s">
        <v>370</v>
      </c>
      <c r="FL275" s="18" t="s">
        <v>371</v>
      </c>
      <c r="FM275" s="18" t="s">
        <v>372</v>
      </c>
      <c r="FN275" s="18" t="s">
        <v>6</v>
      </c>
      <c r="FV275" s="18" t="s">
        <v>370</v>
      </c>
      <c r="FW275" s="18" t="s">
        <v>371</v>
      </c>
      <c r="FX275" s="18" t="s">
        <v>372</v>
      </c>
      <c r="FY275" s="18" t="s">
        <v>6</v>
      </c>
      <c r="GG275" s="18" t="s">
        <v>370</v>
      </c>
      <c r="GH275" s="18" t="s">
        <v>371</v>
      </c>
      <c r="GI275" s="18" t="s">
        <v>372</v>
      </c>
      <c r="GJ275" s="18" t="s">
        <v>6</v>
      </c>
      <c r="GR275" s="18" t="s">
        <v>370</v>
      </c>
      <c r="GS275" s="18" t="s">
        <v>371</v>
      </c>
      <c r="GT275" s="18" t="s">
        <v>372</v>
      </c>
      <c r="GU275" s="18" t="s">
        <v>6</v>
      </c>
      <c r="HC275" s="18" t="s">
        <v>370</v>
      </c>
      <c r="HD275" s="18" t="s">
        <v>371</v>
      </c>
      <c r="HE275" s="18" t="s">
        <v>372</v>
      </c>
      <c r="HF275" s="18" t="s">
        <v>6</v>
      </c>
    </row>
    <row r="276" spans="2:214" x14ac:dyDescent="0.25">
      <c r="B276" s="318" t="s">
        <v>373</v>
      </c>
      <c r="C276" s="58" t="s">
        <v>374</v>
      </c>
      <c r="D276" s="212"/>
      <c r="E276" s="134" t="str">
        <f>+IF(D276="","",VLOOKUP(D276,Parámetros!$B$100:$C$116,2,0))</f>
        <v/>
      </c>
      <c r="M276" s="318" t="s">
        <v>373</v>
      </c>
      <c r="N276" s="58" t="s">
        <v>374</v>
      </c>
      <c r="O276" s="212"/>
      <c r="P276" s="134" t="str">
        <f>+IF(O276="","",VLOOKUP(O276,Parámetros!$B$100:$C$116,2,0))</f>
        <v/>
      </c>
      <c r="X276" s="318" t="s">
        <v>373</v>
      </c>
      <c r="Y276" s="58" t="s">
        <v>374</v>
      </c>
      <c r="Z276" s="212"/>
      <c r="AA276" s="134" t="str">
        <f>+IF(Z276="","",VLOOKUP(Z276,Parámetros!$B$100:$C$116,2,0))</f>
        <v/>
      </c>
      <c r="AI276" s="318" t="s">
        <v>373</v>
      </c>
      <c r="AJ276" s="58" t="s">
        <v>374</v>
      </c>
      <c r="AK276" s="212"/>
      <c r="AL276" s="134" t="str">
        <f>+IF(AK276="","",VLOOKUP(AK276,Parámetros!$B$100:$C$116,2,0))</f>
        <v/>
      </c>
      <c r="AT276" s="318" t="s">
        <v>373</v>
      </c>
      <c r="AU276" s="58" t="s">
        <v>374</v>
      </c>
      <c r="AV276" s="212"/>
      <c r="AW276" s="134" t="str">
        <f>+IF(AV276="","",VLOOKUP(AV276,Parámetros!$B$100:$C$116,2,0))</f>
        <v/>
      </c>
      <c r="BE276" s="318" t="s">
        <v>373</v>
      </c>
      <c r="BF276" s="58" t="s">
        <v>374</v>
      </c>
      <c r="BG276" s="212"/>
      <c r="BH276" s="134" t="str">
        <f>+IF(BG276="","",VLOOKUP(BG276,Parámetros!$B$100:$C$116,2,0))</f>
        <v/>
      </c>
      <c r="BP276" s="318" t="s">
        <v>373</v>
      </c>
      <c r="BQ276" s="58" t="s">
        <v>374</v>
      </c>
      <c r="BR276" s="212"/>
      <c r="BS276" s="134" t="str">
        <f>+IF(BR276="","",VLOOKUP(BR276,Parámetros!$B$100:$C$116,2,0))</f>
        <v/>
      </c>
      <c r="CA276" s="318" t="s">
        <v>373</v>
      </c>
      <c r="CB276" s="58" t="s">
        <v>374</v>
      </c>
      <c r="CC276" s="212"/>
      <c r="CD276" s="134" t="str">
        <f>+IF(CC276="","",VLOOKUP(CC276,Parámetros!$B$100:$C$116,2,0))</f>
        <v/>
      </c>
      <c r="CL276" s="318" t="s">
        <v>373</v>
      </c>
      <c r="CM276" s="58" t="s">
        <v>374</v>
      </c>
      <c r="CN276" s="212"/>
      <c r="CO276" s="134" t="str">
        <f>+IF(CN276="","",VLOOKUP(CN276,Parámetros!$B$100:$C$116,2,0))</f>
        <v/>
      </c>
      <c r="CW276" s="318" t="s">
        <v>373</v>
      </c>
      <c r="CX276" s="58" t="s">
        <v>374</v>
      </c>
      <c r="CY276" s="212"/>
      <c r="CZ276" s="134" t="str">
        <f>+IF(CY276="","",VLOOKUP(CY276,Parámetros!$B$100:$C$116,2,0))</f>
        <v/>
      </c>
      <c r="DH276" s="318" t="s">
        <v>373</v>
      </c>
      <c r="DI276" s="58" t="s">
        <v>374</v>
      </c>
      <c r="DJ276" s="212"/>
      <c r="DK276" s="134" t="str">
        <f>+IF(DJ276="","",VLOOKUP(DJ276,Parámetros!$B$100:$C$116,2,0))</f>
        <v/>
      </c>
      <c r="DS276" s="318" t="s">
        <v>373</v>
      </c>
      <c r="DT276" s="58" t="s">
        <v>374</v>
      </c>
      <c r="DU276" s="212"/>
      <c r="DV276" s="134" t="str">
        <f>+IF(DU276="","",VLOOKUP(DU276,Parámetros!$B$100:$C$116,2,0))</f>
        <v/>
      </c>
      <c r="ED276" s="318" t="s">
        <v>373</v>
      </c>
      <c r="EE276" s="58" t="s">
        <v>374</v>
      </c>
      <c r="EF276" s="212"/>
      <c r="EG276" s="134" t="str">
        <f>+IF(EF276="","",VLOOKUP(EF276,Parámetros!$B$100:$C$116,2,0))</f>
        <v/>
      </c>
      <c r="EO276" s="318" t="s">
        <v>373</v>
      </c>
      <c r="EP276" s="58" t="s">
        <v>374</v>
      </c>
      <c r="EQ276" s="212"/>
      <c r="ER276" s="134" t="str">
        <f>+IF(EQ276="","",VLOOKUP(EQ276,Parámetros!$B$100:$C$116,2,0))</f>
        <v/>
      </c>
      <c r="EZ276" s="318" t="s">
        <v>373</v>
      </c>
      <c r="FA276" s="58" t="s">
        <v>374</v>
      </c>
      <c r="FB276" s="212"/>
      <c r="FC276" s="134" t="str">
        <f>+IF(FB276="","",VLOOKUP(FB276,Parámetros!$B$100:$C$116,2,0))</f>
        <v/>
      </c>
      <c r="FK276" s="318" t="s">
        <v>373</v>
      </c>
      <c r="FL276" s="58" t="s">
        <v>374</v>
      </c>
      <c r="FM276" s="212"/>
      <c r="FN276" s="134" t="str">
        <f>+IF(FM276="","",VLOOKUP(FM276,Parámetros!$B$100:$C$116,2,0))</f>
        <v/>
      </c>
      <c r="FV276" s="318" t="s">
        <v>373</v>
      </c>
      <c r="FW276" s="58" t="s">
        <v>374</v>
      </c>
      <c r="FX276" s="212"/>
      <c r="FY276" s="134" t="str">
        <f>+IF(FX276="","",VLOOKUP(FX276,Parámetros!$B$100:$C$116,2,0))</f>
        <v/>
      </c>
      <c r="GG276" s="318" t="s">
        <v>373</v>
      </c>
      <c r="GH276" s="58" t="s">
        <v>374</v>
      </c>
      <c r="GI276" s="212"/>
      <c r="GJ276" s="134" t="str">
        <f>+IF(GI276="","",VLOOKUP(GI276,Parámetros!$B$100:$C$116,2,0))</f>
        <v/>
      </c>
      <c r="GR276" s="318" t="s">
        <v>373</v>
      </c>
      <c r="GS276" s="58" t="s">
        <v>374</v>
      </c>
      <c r="GT276" s="212"/>
      <c r="GU276" s="134" t="str">
        <f>+IF(GT276="","",VLOOKUP(GT276,Parámetros!$B$100:$C$116,2,0))</f>
        <v/>
      </c>
      <c r="HC276" s="318" t="s">
        <v>373</v>
      </c>
      <c r="HD276" s="58" t="s">
        <v>374</v>
      </c>
      <c r="HE276" s="212"/>
      <c r="HF276" s="134" t="str">
        <f>+IF(HE276="","",VLOOKUP(HE276,Parámetros!$B$100:$C$116,2,0))</f>
        <v/>
      </c>
    </row>
    <row r="277" spans="2:214" ht="30" x14ac:dyDescent="0.25">
      <c r="B277" s="319"/>
      <c r="C277" s="56" t="s">
        <v>376</v>
      </c>
      <c r="D277" s="213"/>
      <c r="E277" s="134" t="str">
        <f>+IF(D277="","",VLOOKUP(D277,Parámetros!$B$100:$C$116,2,0))</f>
        <v/>
      </c>
      <c r="M277" s="319"/>
      <c r="N277" s="56" t="s">
        <v>376</v>
      </c>
      <c r="O277" s="213"/>
      <c r="P277" s="134" t="str">
        <f>+IF(O277="","",VLOOKUP(O277,Parámetros!$B$100:$C$116,2,0))</f>
        <v/>
      </c>
      <c r="X277" s="319"/>
      <c r="Y277" s="56" t="s">
        <v>376</v>
      </c>
      <c r="Z277" s="213"/>
      <c r="AA277" s="134" t="str">
        <f>+IF(Z277="","",VLOOKUP(Z277,Parámetros!$B$100:$C$116,2,0))</f>
        <v/>
      </c>
      <c r="AI277" s="319"/>
      <c r="AJ277" s="56" t="s">
        <v>376</v>
      </c>
      <c r="AK277" s="213"/>
      <c r="AL277" s="134" t="str">
        <f>+IF(AK277="","",VLOOKUP(AK277,Parámetros!$B$100:$C$116,2,0))</f>
        <v/>
      </c>
      <c r="AT277" s="319"/>
      <c r="AU277" s="56" t="s">
        <v>376</v>
      </c>
      <c r="AV277" s="213"/>
      <c r="AW277" s="134" t="str">
        <f>+IF(AV277="","",VLOOKUP(AV277,Parámetros!$B$100:$C$116,2,0))</f>
        <v/>
      </c>
      <c r="BE277" s="319"/>
      <c r="BF277" s="56" t="s">
        <v>376</v>
      </c>
      <c r="BG277" s="213"/>
      <c r="BH277" s="134" t="str">
        <f>+IF(BG277="","",VLOOKUP(BG277,Parámetros!$B$100:$C$116,2,0))</f>
        <v/>
      </c>
      <c r="BP277" s="319"/>
      <c r="BQ277" s="56" t="s">
        <v>376</v>
      </c>
      <c r="BR277" s="213"/>
      <c r="BS277" s="134" t="str">
        <f>+IF(BR277="","",VLOOKUP(BR277,Parámetros!$B$100:$C$116,2,0))</f>
        <v/>
      </c>
      <c r="CA277" s="319"/>
      <c r="CB277" s="56" t="s">
        <v>376</v>
      </c>
      <c r="CC277" s="213"/>
      <c r="CD277" s="134" t="str">
        <f>+IF(CC277="","",VLOOKUP(CC277,Parámetros!$B$100:$C$116,2,0))</f>
        <v/>
      </c>
      <c r="CL277" s="319"/>
      <c r="CM277" s="56" t="s">
        <v>376</v>
      </c>
      <c r="CN277" s="213"/>
      <c r="CO277" s="134" t="str">
        <f>+IF(CN277="","",VLOOKUP(CN277,Parámetros!$B$100:$C$116,2,0))</f>
        <v/>
      </c>
      <c r="CW277" s="319"/>
      <c r="CX277" s="56" t="s">
        <v>376</v>
      </c>
      <c r="CY277" s="213"/>
      <c r="CZ277" s="134" t="str">
        <f>+IF(CY277="","",VLOOKUP(CY277,Parámetros!$B$100:$C$116,2,0))</f>
        <v/>
      </c>
      <c r="DH277" s="319"/>
      <c r="DI277" s="56" t="s">
        <v>376</v>
      </c>
      <c r="DJ277" s="213"/>
      <c r="DK277" s="134" t="str">
        <f>+IF(DJ277="","",VLOOKUP(DJ277,Parámetros!$B$100:$C$116,2,0))</f>
        <v/>
      </c>
      <c r="DS277" s="319"/>
      <c r="DT277" s="56" t="s">
        <v>376</v>
      </c>
      <c r="DU277" s="213"/>
      <c r="DV277" s="134" t="str">
        <f>+IF(DU277="","",VLOOKUP(DU277,Parámetros!$B$100:$C$116,2,0))</f>
        <v/>
      </c>
      <c r="ED277" s="319"/>
      <c r="EE277" s="56" t="s">
        <v>376</v>
      </c>
      <c r="EF277" s="213"/>
      <c r="EG277" s="134" t="str">
        <f>+IF(EF277="","",VLOOKUP(EF277,Parámetros!$B$100:$C$116,2,0))</f>
        <v/>
      </c>
      <c r="EO277" s="319"/>
      <c r="EP277" s="56" t="s">
        <v>376</v>
      </c>
      <c r="EQ277" s="213"/>
      <c r="ER277" s="134" t="str">
        <f>+IF(EQ277="","",VLOOKUP(EQ277,Parámetros!$B$100:$C$116,2,0))</f>
        <v/>
      </c>
      <c r="EZ277" s="319"/>
      <c r="FA277" s="56" t="s">
        <v>376</v>
      </c>
      <c r="FB277" s="213"/>
      <c r="FC277" s="134" t="str">
        <f>+IF(FB277="","",VLOOKUP(FB277,Parámetros!$B$100:$C$116,2,0))</f>
        <v/>
      </c>
      <c r="FK277" s="319"/>
      <c r="FL277" s="56" t="s">
        <v>376</v>
      </c>
      <c r="FM277" s="213"/>
      <c r="FN277" s="134" t="str">
        <f>+IF(FM277="","",VLOOKUP(FM277,Parámetros!$B$100:$C$116,2,0))</f>
        <v/>
      </c>
      <c r="FV277" s="319"/>
      <c r="FW277" s="56" t="s">
        <v>376</v>
      </c>
      <c r="FX277" s="213"/>
      <c r="FY277" s="134" t="str">
        <f>+IF(FX277="","",VLOOKUP(FX277,Parámetros!$B$100:$C$116,2,0))</f>
        <v/>
      </c>
      <c r="GG277" s="319"/>
      <c r="GH277" s="56" t="s">
        <v>376</v>
      </c>
      <c r="GI277" s="213"/>
      <c r="GJ277" s="134" t="str">
        <f>+IF(GI277="","",VLOOKUP(GI277,Parámetros!$B$100:$C$116,2,0))</f>
        <v/>
      </c>
      <c r="GR277" s="319"/>
      <c r="GS277" s="56" t="s">
        <v>376</v>
      </c>
      <c r="GT277" s="213"/>
      <c r="GU277" s="134" t="str">
        <f>+IF(GT277="","",VLOOKUP(GT277,Parámetros!$B$100:$C$116,2,0))</f>
        <v/>
      </c>
      <c r="HC277" s="319"/>
      <c r="HD277" s="56" t="s">
        <v>376</v>
      </c>
      <c r="HE277" s="213"/>
      <c r="HF277" s="134" t="str">
        <f>+IF(HE277="","",VLOOKUP(HE277,Parámetros!$B$100:$C$116,2,0))</f>
        <v/>
      </c>
    </row>
    <row r="278" spans="2:214" ht="45" x14ac:dyDescent="0.25">
      <c r="B278" s="56" t="s">
        <v>378</v>
      </c>
      <c r="C278" s="56" t="s">
        <v>379</v>
      </c>
      <c r="D278" s="213"/>
      <c r="E278" s="134" t="str">
        <f>+IF(D278="","",VLOOKUP(D278,Parámetros!$B$100:$C$116,2,0))</f>
        <v/>
      </c>
      <c r="M278" s="56" t="s">
        <v>378</v>
      </c>
      <c r="N278" s="56" t="s">
        <v>379</v>
      </c>
      <c r="O278" s="213"/>
      <c r="P278" s="134" t="str">
        <f>+IF(O278="","",VLOOKUP(O278,Parámetros!$B$100:$C$116,2,0))</f>
        <v/>
      </c>
      <c r="X278" s="56" t="s">
        <v>378</v>
      </c>
      <c r="Y278" s="56" t="s">
        <v>379</v>
      </c>
      <c r="Z278" s="213"/>
      <c r="AA278" s="134" t="str">
        <f>+IF(Z278="","",VLOOKUP(Z278,Parámetros!$B$100:$C$116,2,0))</f>
        <v/>
      </c>
      <c r="AI278" s="56" t="s">
        <v>378</v>
      </c>
      <c r="AJ278" s="56" t="s">
        <v>379</v>
      </c>
      <c r="AK278" s="213"/>
      <c r="AL278" s="134" t="str">
        <f>+IF(AK278="","",VLOOKUP(AK278,Parámetros!$B$100:$C$116,2,0))</f>
        <v/>
      </c>
      <c r="AT278" s="56" t="s">
        <v>378</v>
      </c>
      <c r="AU278" s="56" t="s">
        <v>379</v>
      </c>
      <c r="AV278" s="213"/>
      <c r="AW278" s="134" t="str">
        <f>+IF(AV278="","",VLOOKUP(AV278,Parámetros!$B$100:$C$116,2,0))</f>
        <v/>
      </c>
      <c r="BE278" s="56" t="s">
        <v>378</v>
      </c>
      <c r="BF278" s="56" t="s">
        <v>379</v>
      </c>
      <c r="BG278" s="213"/>
      <c r="BH278" s="134" t="str">
        <f>+IF(BG278="","",VLOOKUP(BG278,Parámetros!$B$100:$C$116,2,0))</f>
        <v/>
      </c>
      <c r="BP278" s="56" t="s">
        <v>378</v>
      </c>
      <c r="BQ278" s="56" t="s">
        <v>379</v>
      </c>
      <c r="BR278" s="213"/>
      <c r="BS278" s="134" t="str">
        <f>+IF(BR278="","",VLOOKUP(BR278,Parámetros!$B$100:$C$116,2,0))</f>
        <v/>
      </c>
      <c r="CA278" s="56" t="s">
        <v>378</v>
      </c>
      <c r="CB278" s="56" t="s">
        <v>379</v>
      </c>
      <c r="CC278" s="213"/>
      <c r="CD278" s="134" t="str">
        <f>+IF(CC278="","",VLOOKUP(CC278,Parámetros!$B$100:$C$116,2,0))</f>
        <v/>
      </c>
      <c r="CL278" s="56" t="s">
        <v>378</v>
      </c>
      <c r="CM278" s="56" t="s">
        <v>379</v>
      </c>
      <c r="CN278" s="213"/>
      <c r="CO278" s="134" t="str">
        <f>+IF(CN278="","",VLOOKUP(CN278,Parámetros!$B$100:$C$116,2,0))</f>
        <v/>
      </c>
      <c r="CW278" s="56" t="s">
        <v>378</v>
      </c>
      <c r="CX278" s="56" t="s">
        <v>379</v>
      </c>
      <c r="CY278" s="213"/>
      <c r="CZ278" s="134" t="str">
        <f>+IF(CY278="","",VLOOKUP(CY278,Parámetros!$B$100:$C$116,2,0))</f>
        <v/>
      </c>
      <c r="DH278" s="56" t="s">
        <v>378</v>
      </c>
      <c r="DI278" s="56" t="s">
        <v>379</v>
      </c>
      <c r="DJ278" s="213"/>
      <c r="DK278" s="134" t="str">
        <f>+IF(DJ278="","",VLOOKUP(DJ278,Parámetros!$B$100:$C$116,2,0))</f>
        <v/>
      </c>
      <c r="DS278" s="56" t="s">
        <v>378</v>
      </c>
      <c r="DT278" s="56" t="s">
        <v>379</v>
      </c>
      <c r="DU278" s="213"/>
      <c r="DV278" s="134" t="str">
        <f>+IF(DU278="","",VLOOKUP(DU278,Parámetros!$B$100:$C$116,2,0))</f>
        <v/>
      </c>
      <c r="ED278" s="56" t="s">
        <v>378</v>
      </c>
      <c r="EE278" s="56" t="s">
        <v>379</v>
      </c>
      <c r="EF278" s="213"/>
      <c r="EG278" s="134" t="str">
        <f>+IF(EF278="","",VLOOKUP(EF278,Parámetros!$B$100:$C$116,2,0))</f>
        <v/>
      </c>
      <c r="EO278" s="56" t="s">
        <v>378</v>
      </c>
      <c r="EP278" s="56" t="s">
        <v>379</v>
      </c>
      <c r="EQ278" s="213"/>
      <c r="ER278" s="134" t="str">
        <f>+IF(EQ278="","",VLOOKUP(EQ278,Parámetros!$B$100:$C$116,2,0))</f>
        <v/>
      </c>
      <c r="EZ278" s="56" t="s">
        <v>378</v>
      </c>
      <c r="FA278" s="56" t="s">
        <v>379</v>
      </c>
      <c r="FB278" s="213"/>
      <c r="FC278" s="134" t="str">
        <f>+IF(FB278="","",VLOOKUP(FB278,Parámetros!$B$100:$C$116,2,0))</f>
        <v/>
      </c>
      <c r="FK278" s="56" t="s">
        <v>378</v>
      </c>
      <c r="FL278" s="56" t="s">
        <v>379</v>
      </c>
      <c r="FM278" s="213"/>
      <c r="FN278" s="134" t="str">
        <f>+IF(FM278="","",VLOOKUP(FM278,Parámetros!$B$100:$C$116,2,0))</f>
        <v/>
      </c>
      <c r="FV278" s="56" t="s">
        <v>378</v>
      </c>
      <c r="FW278" s="56" t="s">
        <v>379</v>
      </c>
      <c r="FX278" s="213"/>
      <c r="FY278" s="134" t="str">
        <f>+IF(FX278="","",VLOOKUP(FX278,Parámetros!$B$100:$C$116,2,0))</f>
        <v/>
      </c>
      <c r="GG278" s="56" t="s">
        <v>378</v>
      </c>
      <c r="GH278" s="56" t="s">
        <v>379</v>
      </c>
      <c r="GI278" s="213"/>
      <c r="GJ278" s="134" t="str">
        <f>+IF(GI278="","",VLOOKUP(GI278,Parámetros!$B$100:$C$116,2,0))</f>
        <v/>
      </c>
      <c r="GR278" s="56" t="s">
        <v>378</v>
      </c>
      <c r="GS278" s="56" t="s">
        <v>379</v>
      </c>
      <c r="GT278" s="213"/>
      <c r="GU278" s="134" t="str">
        <f>+IF(GT278="","",VLOOKUP(GT278,Parámetros!$B$100:$C$116,2,0))</f>
        <v/>
      </c>
      <c r="HC278" s="56" t="s">
        <v>378</v>
      </c>
      <c r="HD278" s="56" t="s">
        <v>379</v>
      </c>
      <c r="HE278" s="213"/>
      <c r="HF278" s="134" t="str">
        <f>+IF(HE278="","",VLOOKUP(HE278,Parámetros!$B$100:$C$116,2,0))</f>
        <v/>
      </c>
    </row>
    <row r="279" spans="2:214" ht="45" x14ac:dyDescent="0.25">
      <c r="B279" s="56" t="s">
        <v>381</v>
      </c>
      <c r="C279" s="56" t="s">
        <v>382</v>
      </c>
      <c r="D279" s="213"/>
      <c r="E279" s="134" t="str">
        <f>+IF(D279="","",VLOOKUP(D279,Parámetros!$B$100:$C$116,2,0))</f>
        <v/>
      </c>
      <c r="M279" s="56" t="s">
        <v>381</v>
      </c>
      <c r="N279" s="56" t="s">
        <v>382</v>
      </c>
      <c r="O279" s="213"/>
      <c r="P279" s="134" t="str">
        <f>+IF(O279="","",VLOOKUP(O279,Parámetros!$B$100:$C$116,2,0))</f>
        <v/>
      </c>
      <c r="X279" s="56" t="s">
        <v>381</v>
      </c>
      <c r="Y279" s="56" t="s">
        <v>382</v>
      </c>
      <c r="Z279" s="213"/>
      <c r="AA279" s="134" t="str">
        <f>+IF(Z279="","",VLOOKUP(Z279,Parámetros!$B$100:$C$116,2,0))</f>
        <v/>
      </c>
      <c r="AI279" s="56" t="s">
        <v>381</v>
      </c>
      <c r="AJ279" s="56" t="s">
        <v>382</v>
      </c>
      <c r="AK279" s="213"/>
      <c r="AL279" s="134" t="str">
        <f>+IF(AK279="","",VLOOKUP(AK279,Parámetros!$B$100:$C$116,2,0))</f>
        <v/>
      </c>
      <c r="AT279" s="56" t="s">
        <v>381</v>
      </c>
      <c r="AU279" s="56" t="s">
        <v>382</v>
      </c>
      <c r="AV279" s="213"/>
      <c r="AW279" s="134" t="str">
        <f>+IF(AV279="","",VLOOKUP(AV279,Parámetros!$B$100:$C$116,2,0))</f>
        <v/>
      </c>
      <c r="BE279" s="56" t="s">
        <v>381</v>
      </c>
      <c r="BF279" s="56" t="s">
        <v>382</v>
      </c>
      <c r="BG279" s="213"/>
      <c r="BH279" s="134" t="str">
        <f>+IF(BG279="","",VLOOKUP(BG279,Parámetros!$B$100:$C$116,2,0))</f>
        <v/>
      </c>
      <c r="BP279" s="56" t="s">
        <v>381</v>
      </c>
      <c r="BQ279" s="56" t="s">
        <v>382</v>
      </c>
      <c r="BR279" s="213"/>
      <c r="BS279" s="134" t="str">
        <f>+IF(BR279="","",VLOOKUP(BR279,Parámetros!$B$100:$C$116,2,0))</f>
        <v/>
      </c>
      <c r="CA279" s="56" t="s">
        <v>381</v>
      </c>
      <c r="CB279" s="56" t="s">
        <v>382</v>
      </c>
      <c r="CC279" s="213"/>
      <c r="CD279" s="134" t="str">
        <f>+IF(CC279="","",VLOOKUP(CC279,Parámetros!$B$100:$C$116,2,0))</f>
        <v/>
      </c>
      <c r="CL279" s="56" t="s">
        <v>381</v>
      </c>
      <c r="CM279" s="56" t="s">
        <v>382</v>
      </c>
      <c r="CN279" s="213"/>
      <c r="CO279" s="134" t="str">
        <f>+IF(CN279="","",VLOOKUP(CN279,Parámetros!$B$100:$C$116,2,0))</f>
        <v/>
      </c>
      <c r="CW279" s="56" t="s">
        <v>381</v>
      </c>
      <c r="CX279" s="56" t="s">
        <v>382</v>
      </c>
      <c r="CY279" s="213"/>
      <c r="CZ279" s="134" t="str">
        <f>+IF(CY279="","",VLOOKUP(CY279,Parámetros!$B$100:$C$116,2,0))</f>
        <v/>
      </c>
      <c r="DH279" s="56" t="s">
        <v>381</v>
      </c>
      <c r="DI279" s="56" t="s">
        <v>382</v>
      </c>
      <c r="DJ279" s="213"/>
      <c r="DK279" s="134" t="str">
        <f>+IF(DJ279="","",VLOOKUP(DJ279,Parámetros!$B$100:$C$116,2,0))</f>
        <v/>
      </c>
      <c r="DS279" s="56" t="s">
        <v>381</v>
      </c>
      <c r="DT279" s="56" t="s">
        <v>382</v>
      </c>
      <c r="DU279" s="213"/>
      <c r="DV279" s="134" t="str">
        <f>+IF(DU279="","",VLOOKUP(DU279,Parámetros!$B$100:$C$116,2,0))</f>
        <v/>
      </c>
      <c r="ED279" s="56" t="s">
        <v>381</v>
      </c>
      <c r="EE279" s="56" t="s">
        <v>382</v>
      </c>
      <c r="EF279" s="213"/>
      <c r="EG279" s="134" t="str">
        <f>+IF(EF279="","",VLOOKUP(EF279,Parámetros!$B$100:$C$116,2,0))</f>
        <v/>
      </c>
      <c r="EO279" s="56" t="s">
        <v>381</v>
      </c>
      <c r="EP279" s="56" t="s">
        <v>382</v>
      </c>
      <c r="EQ279" s="213"/>
      <c r="ER279" s="134" t="str">
        <f>+IF(EQ279="","",VLOOKUP(EQ279,Parámetros!$B$100:$C$116,2,0))</f>
        <v/>
      </c>
      <c r="EZ279" s="56" t="s">
        <v>381</v>
      </c>
      <c r="FA279" s="56" t="s">
        <v>382</v>
      </c>
      <c r="FB279" s="213"/>
      <c r="FC279" s="134" t="str">
        <f>+IF(FB279="","",VLOOKUP(FB279,Parámetros!$B$100:$C$116,2,0))</f>
        <v/>
      </c>
      <c r="FK279" s="56" t="s">
        <v>381</v>
      </c>
      <c r="FL279" s="56" t="s">
        <v>382</v>
      </c>
      <c r="FM279" s="213"/>
      <c r="FN279" s="134" t="str">
        <f>+IF(FM279="","",VLOOKUP(FM279,Parámetros!$B$100:$C$116,2,0))</f>
        <v/>
      </c>
      <c r="FV279" s="56" t="s">
        <v>381</v>
      </c>
      <c r="FW279" s="56" t="s">
        <v>382</v>
      </c>
      <c r="FX279" s="213"/>
      <c r="FY279" s="134" t="str">
        <f>+IF(FX279="","",VLOOKUP(FX279,Parámetros!$B$100:$C$116,2,0))</f>
        <v/>
      </c>
      <c r="GG279" s="56" t="s">
        <v>381</v>
      </c>
      <c r="GH279" s="56" t="s">
        <v>382</v>
      </c>
      <c r="GI279" s="213"/>
      <c r="GJ279" s="134" t="str">
        <f>+IF(GI279="","",VLOOKUP(GI279,Parámetros!$B$100:$C$116,2,0))</f>
        <v/>
      </c>
      <c r="GR279" s="56" t="s">
        <v>381</v>
      </c>
      <c r="GS279" s="56" t="s">
        <v>382</v>
      </c>
      <c r="GT279" s="213"/>
      <c r="GU279" s="134" t="str">
        <f>+IF(GT279="","",VLOOKUP(GT279,Parámetros!$B$100:$C$116,2,0))</f>
        <v/>
      </c>
      <c r="HC279" s="56" t="s">
        <v>381</v>
      </c>
      <c r="HD279" s="56" t="s">
        <v>382</v>
      </c>
      <c r="HE279" s="213"/>
      <c r="HF279" s="134" t="str">
        <f>+IF(HE279="","",VLOOKUP(HE279,Parámetros!$B$100:$C$116,2,0))</f>
        <v/>
      </c>
    </row>
    <row r="280" spans="2:214" ht="30" x14ac:dyDescent="0.25">
      <c r="B280" s="56" t="s">
        <v>384</v>
      </c>
      <c r="C280" s="56" t="s">
        <v>385</v>
      </c>
      <c r="D280" s="213"/>
      <c r="E280" s="134" t="str">
        <f>+IF(D280="","",VLOOKUP(D280,Parámetros!$B$100:$C$116,2,0))</f>
        <v/>
      </c>
      <c r="M280" s="56" t="s">
        <v>384</v>
      </c>
      <c r="N280" s="56" t="s">
        <v>385</v>
      </c>
      <c r="O280" s="213"/>
      <c r="P280" s="134" t="str">
        <f>+IF(O280="","",VLOOKUP(O280,Parámetros!$B$100:$C$116,2,0))</f>
        <v/>
      </c>
      <c r="X280" s="56" t="s">
        <v>384</v>
      </c>
      <c r="Y280" s="56" t="s">
        <v>385</v>
      </c>
      <c r="Z280" s="213"/>
      <c r="AA280" s="134" t="str">
        <f>+IF(Z280="","",VLOOKUP(Z280,Parámetros!$B$100:$C$116,2,0))</f>
        <v/>
      </c>
      <c r="AI280" s="56" t="s">
        <v>384</v>
      </c>
      <c r="AJ280" s="56" t="s">
        <v>385</v>
      </c>
      <c r="AK280" s="213"/>
      <c r="AL280" s="134" t="str">
        <f>+IF(AK280="","",VLOOKUP(AK280,Parámetros!$B$100:$C$116,2,0))</f>
        <v/>
      </c>
      <c r="AT280" s="56" t="s">
        <v>384</v>
      </c>
      <c r="AU280" s="56" t="s">
        <v>385</v>
      </c>
      <c r="AV280" s="213"/>
      <c r="AW280" s="134" t="str">
        <f>+IF(AV280="","",VLOOKUP(AV280,Parámetros!$B$100:$C$116,2,0))</f>
        <v/>
      </c>
      <c r="BE280" s="56" t="s">
        <v>384</v>
      </c>
      <c r="BF280" s="56" t="s">
        <v>385</v>
      </c>
      <c r="BG280" s="213"/>
      <c r="BH280" s="134" t="str">
        <f>+IF(BG280="","",VLOOKUP(BG280,Parámetros!$B$100:$C$116,2,0))</f>
        <v/>
      </c>
      <c r="BP280" s="56" t="s">
        <v>384</v>
      </c>
      <c r="BQ280" s="56" t="s">
        <v>385</v>
      </c>
      <c r="BR280" s="213"/>
      <c r="BS280" s="134" t="str">
        <f>+IF(BR280="","",VLOOKUP(BR280,Parámetros!$B$100:$C$116,2,0))</f>
        <v/>
      </c>
      <c r="CA280" s="56" t="s">
        <v>384</v>
      </c>
      <c r="CB280" s="56" t="s">
        <v>385</v>
      </c>
      <c r="CC280" s="213"/>
      <c r="CD280" s="134" t="str">
        <f>+IF(CC280="","",VLOOKUP(CC280,Parámetros!$B$100:$C$116,2,0))</f>
        <v/>
      </c>
      <c r="CL280" s="56" t="s">
        <v>384</v>
      </c>
      <c r="CM280" s="56" t="s">
        <v>385</v>
      </c>
      <c r="CN280" s="213"/>
      <c r="CO280" s="134" t="str">
        <f>+IF(CN280="","",VLOOKUP(CN280,Parámetros!$B$100:$C$116,2,0))</f>
        <v/>
      </c>
      <c r="CW280" s="56" t="s">
        <v>384</v>
      </c>
      <c r="CX280" s="56" t="s">
        <v>385</v>
      </c>
      <c r="CY280" s="213"/>
      <c r="CZ280" s="134" t="str">
        <f>+IF(CY280="","",VLOOKUP(CY280,Parámetros!$B$100:$C$116,2,0))</f>
        <v/>
      </c>
      <c r="DH280" s="56" t="s">
        <v>384</v>
      </c>
      <c r="DI280" s="56" t="s">
        <v>385</v>
      </c>
      <c r="DJ280" s="213"/>
      <c r="DK280" s="134" t="str">
        <f>+IF(DJ280="","",VLOOKUP(DJ280,Parámetros!$B$100:$C$116,2,0))</f>
        <v/>
      </c>
      <c r="DS280" s="56" t="s">
        <v>384</v>
      </c>
      <c r="DT280" s="56" t="s">
        <v>385</v>
      </c>
      <c r="DU280" s="213"/>
      <c r="DV280" s="134" t="str">
        <f>+IF(DU280="","",VLOOKUP(DU280,Parámetros!$B$100:$C$116,2,0))</f>
        <v/>
      </c>
      <c r="ED280" s="56" t="s">
        <v>384</v>
      </c>
      <c r="EE280" s="56" t="s">
        <v>385</v>
      </c>
      <c r="EF280" s="213"/>
      <c r="EG280" s="134" t="str">
        <f>+IF(EF280="","",VLOOKUP(EF280,Parámetros!$B$100:$C$116,2,0))</f>
        <v/>
      </c>
      <c r="EO280" s="56" t="s">
        <v>384</v>
      </c>
      <c r="EP280" s="56" t="s">
        <v>385</v>
      </c>
      <c r="EQ280" s="213"/>
      <c r="ER280" s="134" t="str">
        <f>+IF(EQ280="","",VLOOKUP(EQ280,Parámetros!$B$100:$C$116,2,0))</f>
        <v/>
      </c>
      <c r="EZ280" s="56" t="s">
        <v>384</v>
      </c>
      <c r="FA280" s="56" t="s">
        <v>385</v>
      </c>
      <c r="FB280" s="213"/>
      <c r="FC280" s="134" t="str">
        <f>+IF(FB280="","",VLOOKUP(FB280,Parámetros!$B$100:$C$116,2,0))</f>
        <v/>
      </c>
      <c r="FK280" s="56" t="s">
        <v>384</v>
      </c>
      <c r="FL280" s="56" t="s">
        <v>385</v>
      </c>
      <c r="FM280" s="213"/>
      <c r="FN280" s="134" t="str">
        <f>+IF(FM280="","",VLOOKUP(FM280,Parámetros!$B$100:$C$116,2,0))</f>
        <v/>
      </c>
      <c r="FV280" s="56" t="s">
        <v>384</v>
      </c>
      <c r="FW280" s="56" t="s">
        <v>385</v>
      </c>
      <c r="FX280" s="213"/>
      <c r="FY280" s="134" t="str">
        <f>+IF(FX280="","",VLOOKUP(FX280,Parámetros!$B$100:$C$116,2,0))</f>
        <v/>
      </c>
      <c r="GG280" s="56" t="s">
        <v>384</v>
      </c>
      <c r="GH280" s="56" t="s">
        <v>385</v>
      </c>
      <c r="GI280" s="213"/>
      <c r="GJ280" s="134" t="str">
        <f>+IF(GI280="","",VLOOKUP(GI280,Parámetros!$B$100:$C$116,2,0))</f>
        <v/>
      </c>
      <c r="GR280" s="56" t="s">
        <v>384</v>
      </c>
      <c r="GS280" s="56" t="s">
        <v>385</v>
      </c>
      <c r="GT280" s="213"/>
      <c r="GU280" s="134" t="str">
        <f>+IF(GT280="","",VLOOKUP(GT280,Parámetros!$B$100:$C$116,2,0))</f>
        <v/>
      </c>
      <c r="HC280" s="56" t="s">
        <v>384</v>
      </c>
      <c r="HD280" s="56" t="s">
        <v>385</v>
      </c>
      <c r="HE280" s="213"/>
      <c r="HF280" s="134" t="str">
        <f>+IF(HE280="","",VLOOKUP(HE280,Parámetros!$B$100:$C$116,2,0))</f>
        <v/>
      </c>
    </row>
    <row r="281" spans="2:214" ht="45" x14ac:dyDescent="0.25">
      <c r="B281" s="56" t="s">
        <v>387</v>
      </c>
      <c r="C281" s="56" t="s">
        <v>388</v>
      </c>
      <c r="D281" s="213"/>
      <c r="E281" s="134" t="str">
        <f>+IF(D281="","",VLOOKUP(D281,Parámetros!$B$100:$C$116,2,0))</f>
        <v/>
      </c>
      <c r="M281" s="56" t="s">
        <v>387</v>
      </c>
      <c r="N281" s="56" t="s">
        <v>388</v>
      </c>
      <c r="O281" s="213"/>
      <c r="P281" s="134" t="str">
        <f>+IF(O281="","",VLOOKUP(O281,Parámetros!$B$100:$C$116,2,0))</f>
        <v/>
      </c>
      <c r="X281" s="56" t="s">
        <v>387</v>
      </c>
      <c r="Y281" s="56" t="s">
        <v>388</v>
      </c>
      <c r="Z281" s="213"/>
      <c r="AA281" s="134" t="str">
        <f>+IF(Z281="","",VLOOKUP(Z281,Parámetros!$B$100:$C$116,2,0))</f>
        <v/>
      </c>
      <c r="AI281" s="56" t="s">
        <v>387</v>
      </c>
      <c r="AJ281" s="56" t="s">
        <v>388</v>
      </c>
      <c r="AK281" s="213"/>
      <c r="AL281" s="134" t="str">
        <f>+IF(AK281="","",VLOOKUP(AK281,Parámetros!$B$100:$C$116,2,0))</f>
        <v/>
      </c>
      <c r="AT281" s="56" t="s">
        <v>387</v>
      </c>
      <c r="AU281" s="56" t="s">
        <v>388</v>
      </c>
      <c r="AV281" s="213"/>
      <c r="AW281" s="134" t="str">
        <f>+IF(AV281="","",VLOOKUP(AV281,Parámetros!$B$100:$C$116,2,0))</f>
        <v/>
      </c>
      <c r="BE281" s="56" t="s">
        <v>387</v>
      </c>
      <c r="BF281" s="56" t="s">
        <v>388</v>
      </c>
      <c r="BG281" s="213"/>
      <c r="BH281" s="134" t="str">
        <f>+IF(BG281="","",VLOOKUP(BG281,Parámetros!$B$100:$C$116,2,0))</f>
        <v/>
      </c>
      <c r="BP281" s="56" t="s">
        <v>387</v>
      </c>
      <c r="BQ281" s="56" t="s">
        <v>388</v>
      </c>
      <c r="BR281" s="213"/>
      <c r="BS281" s="134" t="str">
        <f>+IF(BR281="","",VLOOKUP(BR281,Parámetros!$B$100:$C$116,2,0))</f>
        <v/>
      </c>
      <c r="CA281" s="56" t="s">
        <v>387</v>
      </c>
      <c r="CB281" s="56" t="s">
        <v>388</v>
      </c>
      <c r="CC281" s="213"/>
      <c r="CD281" s="134" t="str">
        <f>+IF(CC281="","",VLOOKUP(CC281,Parámetros!$B$100:$C$116,2,0))</f>
        <v/>
      </c>
      <c r="CL281" s="56" t="s">
        <v>387</v>
      </c>
      <c r="CM281" s="56" t="s">
        <v>388</v>
      </c>
      <c r="CN281" s="213"/>
      <c r="CO281" s="134" t="str">
        <f>+IF(CN281="","",VLOOKUP(CN281,Parámetros!$B$100:$C$116,2,0))</f>
        <v/>
      </c>
      <c r="CW281" s="56" t="s">
        <v>387</v>
      </c>
      <c r="CX281" s="56" t="s">
        <v>388</v>
      </c>
      <c r="CY281" s="213"/>
      <c r="CZ281" s="134" t="str">
        <f>+IF(CY281="","",VLOOKUP(CY281,Parámetros!$B$100:$C$116,2,0))</f>
        <v/>
      </c>
      <c r="DH281" s="56" t="s">
        <v>387</v>
      </c>
      <c r="DI281" s="56" t="s">
        <v>388</v>
      </c>
      <c r="DJ281" s="213"/>
      <c r="DK281" s="134" t="str">
        <f>+IF(DJ281="","",VLOOKUP(DJ281,Parámetros!$B$100:$C$116,2,0))</f>
        <v/>
      </c>
      <c r="DS281" s="56" t="s">
        <v>387</v>
      </c>
      <c r="DT281" s="56" t="s">
        <v>388</v>
      </c>
      <c r="DU281" s="213"/>
      <c r="DV281" s="134" t="str">
        <f>+IF(DU281="","",VLOOKUP(DU281,Parámetros!$B$100:$C$116,2,0))</f>
        <v/>
      </c>
      <c r="ED281" s="56" t="s">
        <v>387</v>
      </c>
      <c r="EE281" s="56" t="s">
        <v>388</v>
      </c>
      <c r="EF281" s="213"/>
      <c r="EG281" s="134" t="str">
        <f>+IF(EF281="","",VLOOKUP(EF281,Parámetros!$B$100:$C$116,2,0))</f>
        <v/>
      </c>
      <c r="EO281" s="56" t="s">
        <v>387</v>
      </c>
      <c r="EP281" s="56" t="s">
        <v>388</v>
      </c>
      <c r="EQ281" s="213"/>
      <c r="ER281" s="134" t="str">
        <f>+IF(EQ281="","",VLOOKUP(EQ281,Parámetros!$B$100:$C$116,2,0))</f>
        <v/>
      </c>
      <c r="EZ281" s="56" t="s">
        <v>387</v>
      </c>
      <c r="FA281" s="56" t="s">
        <v>388</v>
      </c>
      <c r="FB281" s="213"/>
      <c r="FC281" s="134" t="str">
        <f>+IF(FB281="","",VLOOKUP(FB281,Parámetros!$B$100:$C$116,2,0))</f>
        <v/>
      </c>
      <c r="FK281" s="56" t="s">
        <v>387</v>
      </c>
      <c r="FL281" s="56" t="s">
        <v>388</v>
      </c>
      <c r="FM281" s="213"/>
      <c r="FN281" s="134" t="str">
        <f>+IF(FM281="","",VLOOKUP(FM281,Parámetros!$B$100:$C$116,2,0))</f>
        <v/>
      </c>
      <c r="FV281" s="56" t="s">
        <v>387</v>
      </c>
      <c r="FW281" s="56" t="s">
        <v>388</v>
      </c>
      <c r="FX281" s="213"/>
      <c r="FY281" s="134" t="str">
        <f>+IF(FX281="","",VLOOKUP(FX281,Parámetros!$B$100:$C$116,2,0))</f>
        <v/>
      </c>
      <c r="GG281" s="56" t="s">
        <v>387</v>
      </c>
      <c r="GH281" s="56" t="s">
        <v>388</v>
      </c>
      <c r="GI281" s="213"/>
      <c r="GJ281" s="134" t="str">
        <f>+IF(GI281="","",VLOOKUP(GI281,Parámetros!$B$100:$C$116,2,0))</f>
        <v/>
      </c>
      <c r="GR281" s="56" t="s">
        <v>387</v>
      </c>
      <c r="GS281" s="56" t="s">
        <v>388</v>
      </c>
      <c r="GT281" s="213"/>
      <c r="GU281" s="134" t="str">
        <f>+IF(GT281="","",VLOOKUP(GT281,Parámetros!$B$100:$C$116,2,0))</f>
        <v/>
      </c>
      <c r="HC281" s="56" t="s">
        <v>387</v>
      </c>
      <c r="HD281" s="56" t="s">
        <v>388</v>
      </c>
      <c r="HE281" s="213"/>
      <c r="HF281" s="134" t="str">
        <f>+IF(HE281="","",VLOOKUP(HE281,Parámetros!$B$100:$C$116,2,0))</f>
        <v/>
      </c>
    </row>
    <row r="282" spans="2:214" ht="30.75" thickBot="1" x14ac:dyDescent="0.3">
      <c r="B282" s="57" t="s">
        <v>390</v>
      </c>
      <c r="C282" s="14" t="s">
        <v>391</v>
      </c>
      <c r="D282" s="123"/>
      <c r="E282" s="135" t="str">
        <f>+IF(D282="","",VLOOKUP(D282,Parámetros!$B$100:$C$116,2,0))</f>
        <v/>
      </c>
      <c r="M282" s="57" t="s">
        <v>390</v>
      </c>
      <c r="N282" s="14" t="s">
        <v>391</v>
      </c>
      <c r="O282" s="123"/>
      <c r="P282" s="135" t="str">
        <f>+IF(O282="","",VLOOKUP(O282,Parámetros!$B$100:$C$116,2,0))</f>
        <v/>
      </c>
      <c r="X282" s="57" t="s">
        <v>390</v>
      </c>
      <c r="Y282" s="14" t="s">
        <v>391</v>
      </c>
      <c r="Z282" s="123"/>
      <c r="AA282" s="135" t="str">
        <f>+IF(Z282="","",VLOOKUP(Z282,Parámetros!$B$100:$C$116,2,0))</f>
        <v/>
      </c>
      <c r="AI282" s="57" t="s">
        <v>390</v>
      </c>
      <c r="AJ282" s="14" t="s">
        <v>391</v>
      </c>
      <c r="AK282" s="123"/>
      <c r="AL282" s="135" t="str">
        <f>+IF(AK282="","",VLOOKUP(AK282,Parámetros!$B$100:$C$116,2,0))</f>
        <v/>
      </c>
      <c r="AT282" s="57" t="s">
        <v>390</v>
      </c>
      <c r="AU282" s="14" t="s">
        <v>391</v>
      </c>
      <c r="AV282" s="123"/>
      <c r="AW282" s="135" t="str">
        <f>+IF(AV282="","",VLOOKUP(AV282,Parámetros!$B$100:$C$116,2,0))</f>
        <v/>
      </c>
      <c r="BE282" s="57" t="s">
        <v>390</v>
      </c>
      <c r="BF282" s="14" t="s">
        <v>391</v>
      </c>
      <c r="BG282" s="123"/>
      <c r="BH282" s="135" t="str">
        <f>+IF(BG282="","",VLOOKUP(BG282,Parámetros!$B$100:$C$116,2,0))</f>
        <v/>
      </c>
      <c r="BP282" s="57" t="s">
        <v>390</v>
      </c>
      <c r="BQ282" s="14" t="s">
        <v>391</v>
      </c>
      <c r="BR282" s="123"/>
      <c r="BS282" s="135" t="str">
        <f>+IF(BR282="","",VLOOKUP(BR282,Parámetros!$B$100:$C$116,2,0))</f>
        <v/>
      </c>
      <c r="CA282" s="57" t="s">
        <v>390</v>
      </c>
      <c r="CB282" s="14" t="s">
        <v>391</v>
      </c>
      <c r="CC282" s="123"/>
      <c r="CD282" s="135" t="str">
        <f>+IF(CC282="","",VLOOKUP(CC282,Parámetros!$B$100:$C$116,2,0))</f>
        <v/>
      </c>
      <c r="CL282" s="57" t="s">
        <v>390</v>
      </c>
      <c r="CM282" s="14" t="s">
        <v>391</v>
      </c>
      <c r="CN282" s="123"/>
      <c r="CO282" s="135" t="str">
        <f>+IF(CN282="","",VLOOKUP(CN282,Parámetros!$B$100:$C$116,2,0))</f>
        <v/>
      </c>
      <c r="CW282" s="57" t="s">
        <v>390</v>
      </c>
      <c r="CX282" s="14" t="s">
        <v>391</v>
      </c>
      <c r="CY282" s="123"/>
      <c r="CZ282" s="135" t="str">
        <f>+IF(CY282="","",VLOOKUP(CY282,Parámetros!$B$100:$C$116,2,0))</f>
        <v/>
      </c>
      <c r="DH282" s="57" t="s">
        <v>390</v>
      </c>
      <c r="DI282" s="14" t="s">
        <v>391</v>
      </c>
      <c r="DJ282" s="123"/>
      <c r="DK282" s="135" t="str">
        <f>+IF(DJ282="","",VLOOKUP(DJ282,Parámetros!$B$100:$C$116,2,0))</f>
        <v/>
      </c>
      <c r="DS282" s="57" t="s">
        <v>390</v>
      </c>
      <c r="DT282" s="14" t="s">
        <v>391</v>
      </c>
      <c r="DU282" s="123"/>
      <c r="DV282" s="135" t="str">
        <f>+IF(DU282="","",VLOOKUP(DU282,Parámetros!$B$100:$C$116,2,0))</f>
        <v/>
      </c>
      <c r="ED282" s="57" t="s">
        <v>390</v>
      </c>
      <c r="EE282" s="14" t="s">
        <v>391</v>
      </c>
      <c r="EF282" s="123"/>
      <c r="EG282" s="135" t="str">
        <f>+IF(EF282="","",VLOOKUP(EF282,Parámetros!$B$100:$C$116,2,0))</f>
        <v/>
      </c>
      <c r="EO282" s="57" t="s">
        <v>390</v>
      </c>
      <c r="EP282" s="14" t="s">
        <v>391</v>
      </c>
      <c r="EQ282" s="123"/>
      <c r="ER282" s="135" t="str">
        <f>+IF(EQ282="","",VLOOKUP(EQ282,Parámetros!$B$100:$C$116,2,0))</f>
        <v/>
      </c>
      <c r="EZ282" s="57" t="s">
        <v>390</v>
      </c>
      <c r="FA282" s="14" t="s">
        <v>391</v>
      </c>
      <c r="FB282" s="123"/>
      <c r="FC282" s="135" t="str">
        <f>+IF(FB282="","",VLOOKUP(FB282,Parámetros!$B$100:$C$116,2,0))</f>
        <v/>
      </c>
      <c r="FK282" s="57" t="s">
        <v>390</v>
      </c>
      <c r="FL282" s="14" t="s">
        <v>391</v>
      </c>
      <c r="FM282" s="123"/>
      <c r="FN282" s="135" t="str">
        <f>+IF(FM282="","",VLOOKUP(FM282,Parámetros!$B$100:$C$116,2,0))</f>
        <v/>
      </c>
      <c r="FV282" s="57" t="s">
        <v>390</v>
      </c>
      <c r="FW282" s="14" t="s">
        <v>391</v>
      </c>
      <c r="FX282" s="123"/>
      <c r="FY282" s="135" t="str">
        <f>+IF(FX282="","",VLOOKUP(FX282,Parámetros!$B$100:$C$116,2,0))</f>
        <v/>
      </c>
      <c r="GG282" s="57" t="s">
        <v>390</v>
      </c>
      <c r="GH282" s="14" t="s">
        <v>391</v>
      </c>
      <c r="GI282" s="123"/>
      <c r="GJ282" s="135" t="str">
        <f>+IF(GI282="","",VLOOKUP(GI282,Parámetros!$B$100:$C$116,2,0))</f>
        <v/>
      </c>
      <c r="GR282" s="57" t="s">
        <v>390</v>
      </c>
      <c r="GS282" s="14" t="s">
        <v>391</v>
      </c>
      <c r="GT282" s="123"/>
      <c r="GU282" s="135" t="str">
        <f>+IF(GT282="","",VLOOKUP(GT282,Parámetros!$B$100:$C$116,2,0))</f>
        <v/>
      </c>
      <c r="HC282" s="57" t="s">
        <v>390</v>
      </c>
      <c r="HD282" s="14" t="s">
        <v>391</v>
      </c>
      <c r="HE282" s="123"/>
      <c r="HF282" s="135" t="str">
        <f>+IF(HE282="","",VLOOKUP(HE282,Parámetros!$B$100:$C$116,2,0))</f>
        <v/>
      </c>
    </row>
    <row r="283" spans="2:214" ht="15.75" thickBot="1" x14ac:dyDescent="0.3">
      <c r="B283" s="124" t="s">
        <v>393</v>
      </c>
      <c r="C283" s="125"/>
      <c r="D283" s="136">
        <f>+SUM(E276:E282)</f>
        <v>0</v>
      </c>
      <c r="E283" s="137"/>
      <c r="M283" s="124" t="s">
        <v>393</v>
      </c>
      <c r="N283" s="125"/>
      <c r="O283" s="136">
        <f>+SUM(P276:P282)</f>
        <v>0</v>
      </c>
      <c r="P283" s="137"/>
      <c r="X283" s="124" t="s">
        <v>393</v>
      </c>
      <c r="Y283" s="125"/>
      <c r="Z283" s="136">
        <f>+SUM(AA276:AA282)</f>
        <v>0</v>
      </c>
      <c r="AA283" s="137"/>
      <c r="AI283" s="124" t="s">
        <v>393</v>
      </c>
      <c r="AJ283" s="125"/>
      <c r="AK283" s="136">
        <f>+SUM(AL276:AL282)</f>
        <v>0</v>
      </c>
      <c r="AL283" s="137"/>
      <c r="AT283" s="124" t="s">
        <v>393</v>
      </c>
      <c r="AU283" s="125"/>
      <c r="AV283" s="136">
        <f>+SUM(AW276:AW282)</f>
        <v>0</v>
      </c>
      <c r="AW283" s="137"/>
      <c r="BE283" s="124" t="s">
        <v>393</v>
      </c>
      <c r="BF283" s="125"/>
      <c r="BG283" s="136">
        <f>+SUM(BH276:BH282)</f>
        <v>0</v>
      </c>
      <c r="BH283" s="137"/>
      <c r="BP283" s="124" t="s">
        <v>393</v>
      </c>
      <c r="BQ283" s="125"/>
      <c r="BR283" s="136">
        <f>+SUM(BS276:BS282)</f>
        <v>0</v>
      </c>
      <c r="BS283" s="137"/>
      <c r="CA283" s="124" t="s">
        <v>393</v>
      </c>
      <c r="CB283" s="125"/>
      <c r="CC283" s="136">
        <f>+SUM(CD276:CD282)</f>
        <v>0</v>
      </c>
      <c r="CD283" s="137"/>
      <c r="CL283" s="124" t="s">
        <v>393</v>
      </c>
      <c r="CM283" s="125"/>
      <c r="CN283" s="136">
        <f>+SUM(CO276:CO282)</f>
        <v>0</v>
      </c>
      <c r="CO283" s="137"/>
      <c r="CW283" s="124" t="s">
        <v>393</v>
      </c>
      <c r="CX283" s="125"/>
      <c r="CY283" s="136">
        <f>+SUM(CZ276:CZ282)</f>
        <v>0</v>
      </c>
      <c r="CZ283" s="137"/>
      <c r="DH283" s="124" t="s">
        <v>393</v>
      </c>
      <c r="DI283" s="125"/>
      <c r="DJ283" s="136">
        <f>+SUM(DK276:DK282)</f>
        <v>0</v>
      </c>
      <c r="DK283" s="137"/>
      <c r="DS283" s="124" t="s">
        <v>393</v>
      </c>
      <c r="DT283" s="125"/>
      <c r="DU283" s="136">
        <f>+SUM(DV276:DV282)</f>
        <v>0</v>
      </c>
      <c r="DV283" s="137"/>
      <c r="ED283" s="124" t="s">
        <v>393</v>
      </c>
      <c r="EE283" s="125"/>
      <c r="EF283" s="136">
        <f>+SUM(EG276:EG282)</f>
        <v>0</v>
      </c>
      <c r="EG283" s="137"/>
      <c r="EO283" s="124" t="s">
        <v>393</v>
      </c>
      <c r="EP283" s="125"/>
      <c r="EQ283" s="136">
        <f>+SUM(ER276:ER282)</f>
        <v>0</v>
      </c>
      <c r="ER283" s="137"/>
      <c r="EZ283" s="124" t="s">
        <v>393</v>
      </c>
      <c r="FA283" s="125"/>
      <c r="FB283" s="136">
        <f>+SUM(FC276:FC282)</f>
        <v>0</v>
      </c>
      <c r="FC283" s="137"/>
      <c r="FK283" s="124" t="s">
        <v>393</v>
      </c>
      <c r="FL283" s="125"/>
      <c r="FM283" s="136">
        <f>+SUM(FN276:FN282)</f>
        <v>0</v>
      </c>
      <c r="FN283" s="137"/>
      <c r="FV283" s="124" t="s">
        <v>393</v>
      </c>
      <c r="FW283" s="125"/>
      <c r="FX283" s="136">
        <f>+SUM(FY276:FY282)</f>
        <v>0</v>
      </c>
      <c r="FY283" s="137"/>
      <c r="GG283" s="124" t="s">
        <v>393</v>
      </c>
      <c r="GH283" s="125"/>
      <c r="GI283" s="136">
        <f>+SUM(GJ276:GJ282)</f>
        <v>0</v>
      </c>
      <c r="GJ283" s="137"/>
      <c r="GR283" s="124" t="s">
        <v>393</v>
      </c>
      <c r="GS283" s="125"/>
      <c r="GT283" s="136">
        <f>+SUM(GU276:GU282)</f>
        <v>0</v>
      </c>
      <c r="GU283" s="137"/>
      <c r="HC283" s="124" t="s">
        <v>393</v>
      </c>
      <c r="HD283" s="125"/>
      <c r="HE283" s="136">
        <f>+SUM(HF276:HF282)</f>
        <v>0</v>
      </c>
      <c r="HF283" s="137"/>
    </row>
    <row r="284" spans="2:214" ht="15.75" thickBot="1" x14ac:dyDescent="0.3">
      <c r="B284" s="126" t="s">
        <v>394</v>
      </c>
      <c r="C284" s="127"/>
      <c r="D284" s="138" t="str">
        <f>+IF(AND(D283&gt;=Parámetros!$C$122,D283&lt;=Parámetros!$D$122),Parámetros!$B$122,IF(AND(D283&gt;=Parámetros!$C$121,D283&lt;=Parámetros!$D$121),Parámetros!$B$121,IF(AND(D283&gt;=Parámetros!$C$120,D283&lt;=Parámetros!$D$120),Parámetros!$B$120,"Error")))</f>
        <v>Débil</v>
      </c>
      <c r="E284" s="138"/>
      <c r="M284" s="126" t="s">
        <v>394</v>
      </c>
      <c r="N284" s="127"/>
      <c r="O284" s="138" t="str">
        <f>+IF(AND(O283&gt;=Parámetros!$C$122,O283&lt;=Parámetros!$D$122),Parámetros!$B$122,IF(AND(O283&gt;=Parámetros!$C$121,O283&lt;=Parámetros!$D$121),Parámetros!$B$121,IF(AND(O283&gt;=Parámetros!$C$120,O283&lt;=Parámetros!$D$120),Parámetros!$B$120,"Error")))</f>
        <v>Débil</v>
      </c>
      <c r="P284" s="138"/>
      <c r="X284" s="126" t="s">
        <v>394</v>
      </c>
      <c r="Y284" s="127"/>
      <c r="Z284" s="138" t="str">
        <f>+IF(AND(Z283&gt;=Parámetros!$C$122,Z283&lt;=Parámetros!$D$122),Parámetros!$B$122,IF(AND(Z283&gt;=Parámetros!$C$121,Z283&lt;=Parámetros!$D$121),Parámetros!$B$121,IF(AND(Z283&gt;=Parámetros!$C$120,Z283&lt;=Parámetros!$D$120),Parámetros!$B$120,"Error")))</f>
        <v>Débil</v>
      </c>
      <c r="AA284" s="138"/>
      <c r="AI284" s="126" t="s">
        <v>394</v>
      </c>
      <c r="AJ284" s="127"/>
      <c r="AK284" s="138" t="str">
        <f>+IF(AND(AK283&gt;=Parámetros!$C$122,AK283&lt;=Parámetros!$D$122),Parámetros!$B$122,IF(AND(AK283&gt;=Parámetros!$C$121,AK283&lt;=Parámetros!$D$121),Parámetros!$B$121,IF(AND(AK283&gt;=Parámetros!$C$120,AK283&lt;=Parámetros!$D$120),Parámetros!$B$120,"Error")))</f>
        <v>Débil</v>
      </c>
      <c r="AL284" s="138"/>
      <c r="AT284" s="126" t="s">
        <v>394</v>
      </c>
      <c r="AU284" s="127"/>
      <c r="AV284" s="138" t="str">
        <f>+IF(AND(AV283&gt;=Parámetros!$C$122,AV283&lt;=Parámetros!$D$122),Parámetros!$B$122,IF(AND(AV283&gt;=Parámetros!$C$121,AV283&lt;=Parámetros!$D$121),Parámetros!$B$121,IF(AND(AV283&gt;=Parámetros!$C$120,AV283&lt;=Parámetros!$D$120),Parámetros!$B$120,"Error")))</f>
        <v>Débil</v>
      </c>
      <c r="AW284" s="138"/>
      <c r="BE284" s="126" t="s">
        <v>394</v>
      </c>
      <c r="BF284" s="127"/>
      <c r="BG284" s="138" t="str">
        <f>+IF(AND(BG283&gt;=Parámetros!$C$122,BG283&lt;=Parámetros!$D$122),Parámetros!$B$122,IF(AND(BG283&gt;=Parámetros!$C$121,BG283&lt;=Parámetros!$D$121),Parámetros!$B$121,IF(AND(BG283&gt;=Parámetros!$C$120,BG283&lt;=Parámetros!$D$120),Parámetros!$B$120,"Error")))</f>
        <v>Débil</v>
      </c>
      <c r="BH284" s="138"/>
      <c r="BP284" s="126" t="s">
        <v>394</v>
      </c>
      <c r="BQ284" s="127"/>
      <c r="BR284" s="138" t="str">
        <f>+IF(AND(BR283&gt;=Parámetros!$C$122,BR283&lt;=Parámetros!$D$122),Parámetros!$B$122,IF(AND(BR283&gt;=Parámetros!$C$121,BR283&lt;=Parámetros!$D$121),Parámetros!$B$121,IF(AND(BR283&gt;=Parámetros!$C$120,BR283&lt;=Parámetros!$D$120),Parámetros!$B$120,"Error")))</f>
        <v>Débil</v>
      </c>
      <c r="BS284" s="138"/>
      <c r="CA284" s="126" t="s">
        <v>394</v>
      </c>
      <c r="CB284" s="127"/>
      <c r="CC284" s="138" t="str">
        <f>+IF(AND(CC283&gt;=Parámetros!$C$122,CC283&lt;=Parámetros!$D$122),Parámetros!$B$122,IF(AND(CC283&gt;=Parámetros!$C$121,CC283&lt;=Parámetros!$D$121),Parámetros!$B$121,IF(AND(CC283&gt;=Parámetros!$C$120,CC283&lt;=Parámetros!$D$120),Parámetros!$B$120,"Error")))</f>
        <v>Débil</v>
      </c>
      <c r="CD284" s="138"/>
      <c r="CL284" s="126" t="s">
        <v>394</v>
      </c>
      <c r="CM284" s="127"/>
      <c r="CN284" s="138" t="str">
        <f>+IF(AND(CN283&gt;=Parámetros!$C$122,CN283&lt;=Parámetros!$D$122),Parámetros!$B$122,IF(AND(CN283&gt;=Parámetros!$C$121,CN283&lt;=Parámetros!$D$121),Parámetros!$B$121,IF(AND(CN283&gt;=Parámetros!$C$120,CN283&lt;=Parámetros!$D$120),Parámetros!$B$120,"Error")))</f>
        <v>Débil</v>
      </c>
      <c r="CO284" s="138"/>
      <c r="CW284" s="126" t="s">
        <v>394</v>
      </c>
      <c r="CX284" s="127"/>
      <c r="CY284" s="138" t="str">
        <f>+IF(AND(CY283&gt;=Parámetros!$C$122,CY283&lt;=Parámetros!$D$122),Parámetros!$B$122,IF(AND(CY283&gt;=Parámetros!$C$121,CY283&lt;=Parámetros!$D$121),Parámetros!$B$121,IF(AND(CY283&gt;=Parámetros!$C$120,CY283&lt;=Parámetros!$D$120),Parámetros!$B$120,"Error")))</f>
        <v>Débil</v>
      </c>
      <c r="CZ284" s="138"/>
      <c r="DH284" s="126" t="s">
        <v>394</v>
      </c>
      <c r="DI284" s="127"/>
      <c r="DJ284" s="138" t="str">
        <f>+IF(AND(DJ283&gt;=Parámetros!$C$122,DJ283&lt;=Parámetros!$D$122),Parámetros!$B$122,IF(AND(DJ283&gt;=Parámetros!$C$121,DJ283&lt;=Parámetros!$D$121),Parámetros!$B$121,IF(AND(DJ283&gt;=Parámetros!$C$120,DJ283&lt;=Parámetros!$D$120),Parámetros!$B$120,"Error")))</f>
        <v>Débil</v>
      </c>
      <c r="DK284" s="138"/>
      <c r="DS284" s="126" t="s">
        <v>394</v>
      </c>
      <c r="DT284" s="127"/>
      <c r="DU284" s="138" t="str">
        <f>+IF(AND(DU283&gt;=Parámetros!$C$122,DU283&lt;=Parámetros!$D$122),Parámetros!$B$122,IF(AND(DU283&gt;=Parámetros!$C$121,DU283&lt;=Parámetros!$D$121),Parámetros!$B$121,IF(AND(DU283&gt;=Parámetros!$C$120,DU283&lt;=Parámetros!$D$120),Parámetros!$B$120,"Error")))</f>
        <v>Débil</v>
      </c>
      <c r="DV284" s="138"/>
      <c r="ED284" s="126" t="s">
        <v>394</v>
      </c>
      <c r="EE284" s="127"/>
      <c r="EF284" s="138" t="str">
        <f>+IF(AND(EF283&gt;=Parámetros!$C$122,EF283&lt;=Parámetros!$D$122),Parámetros!$B$122,IF(AND(EF283&gt;=Parámetros!$C$121,EF283&lt;=Parámetros!$D$121),Parámetros!$B$121,IF(AND(EF283&gt;=Parámetros!$C$120,EF283&lt;=Parámetros!$D$120),Parámetros!$B$120,"Error")))</f>
        <v>Débil</v>
      </c>
      <c r="EG284" s="138"/>
      <c r="EO284" s="126" t="s">
        <v>394</v>
      </c>
      <c r="EP284" s="127"/>
      <c r="EQ284" s="138" t="str">
        <f>+IF(AND(EQ283&gt;=Parámetros!$C$122,EQ283&lt;=Parámetros!$D$122),Parámetros!$B$122,IF(AND(EQ283&gt;=Parámetros!$C$121,EQ283&lt;=Parámetros!$D$121),Parámetros!$B$121,IF(AND(EQ283&gt;=Parámetros!$C$120,EQ283&lt;=Parámetros!$D$120),Parámetros!$B$120,"Error")))</f>
        <v>Débil</v>
      </c>
      <c r="ER284" s="138"/>
      <c r="EZ284" s="126" t="s">
        <v>394</v>
      </c>
      <c r="FA284" s="127"/>
      <c r="FB284" s="138" t="str">
        <f>+IF(AND(FB283&gt;=Parámetros!$C$122,FB283&lt;=Parámetros!$D$122),Parámetros!$B$122,IF(AND(FB283&gt;=Parámetros!$C$121,FB283&lt;=Parámetros!$D$121),Parámetros!$B$121,IF(AND(FB283&gt;=Parámetros!$C$120,FB283&lt;=Parámetros!$D$120),Parámetros!$B$120,"Error")))</f>
        <v>Débil</v>
      </c>
      <c r="FC284" s="138"/>
      <c r="FK284" s="126" t="s">
        <v>394</v>
      </c>
      <c r="FL284" s="127"/>
      <c r="FM284" s="138" t="str">
        <f>+IF(AND(FM283&gt;=Parámetros!$C$122,FM283&lt;=Parámetros!$D$122),Parámetros!$B$122,IF(AND(FM283&gt;=Parámetros!$C$121,FM283&lt;=Parámetros!$D$121),Parámetros!$B$121,IF(AND(FM283&gt;=Parámetros!$C$120,FM283&lt;=Parámetros!$D$120),Parámetros!$B$120,"Error")))</f>
        <v>Débil</v>
      </c>
      <c r="FN284" s="138"/>
      <c r="FV284" s="126" t="s">
        <v>394</v>
      </c>
      <c r="FW284" s="127"/>
      <c r="FX284" s="138" t="str">
        <f>+IF(AND(FX283&gt;=Parámetros!$C$122,FX283&lt;=Parámetros!$D$122),Parámetros!$B$122,IF(AND(FX283&gt;=Parámetros!$C$121,FX283&lt;=Parámetros!$D$121),Parámetros!$B$121,IF(AND(FX283&gt;=Parámetros!$C$120,FX283&lt;=Parámetros!$D$120),Parámetros!$B$120,"Error")))</f>
        <v>Débil</v>
      </c>
      <c r="FY284" s="138"/>
      <c r="GG284" s="126" t="s">
        <v>394</v>
      </c>
      <c r="GH284" s="127"/>
      <c r="GI284" s="138" t="str">
        <f>+IF(AND(GI283&gt;=Parámetros!$C$122,GI283&lt;=Parámetros!$D$122),Parámetros!$B$122,IF(AND(GI283&gt;=Parámetros!$C$121,GI283&lt;=Parámetros!$D$121),Parámetros!$B$121,IF(AND(GI283&gt;=Parámetros!$C$120,GI283&lt;=Parámetros!$D$120),Parámetros!$B$120,"Error")))</f>
        <v>Débil</v>
      </c>
      <c r="GJ284" s="138"/>
      <c r="GR284" s="126" t="s">
        <v>394</v>
      </c>
      <c r="GS284" s="127"/>
      <c r="GT284" s="138" t="str">
        <f>+IF(AND(GT283&gt;=Parámetros!$C$122,GT283&lt;=Parámetros!$D$122),Parámetros!$B$122,IF(AND(GT283&gt;=Parámetros!$C$121,GT283&lt;=Parámetros!$D$121),Parámetros!$B$121,IF(AND(GT283&gt;=Parámetros!$C$120,GT283&lt;=Parámetros!$D$120),Parámetros!$B$120,"Error")))</f>
        <v>Débil</v>
      </c>
      <c r="GU284" s="138"/>
      <c r="HC284" s="126" t="s">
        <v>394</v>
      </c>
      <c r="HD284" s="127"/>
      <c r="HE284" s="138" t="str">
        <f>+IF(AND(HE283&gt;=Parámetros!$C$122,HE283&lt;=Parámetros!$D$122),Parámetros!$B$122,IF(AND(HE283&gt;=Parámetros!$C$121,HE283&lt;=Parámetros!$D$121),Parámetros!$B$121,IF(AND(HE283&gt;=Parámetros!$C$120,HE283&lt;=Parámetros!$D$120),Parámetros!$B$120,"Error")))</f>
        <v>Débil</v>
      </c>
      <c r="HF284" s="138"/>
    </row>
    <row r="285" spans="2:214" ht="15.75" thickBot="1" x14ac:dyDescent="0.3">
      <c r="C285"/>
      <c r="D285"/>
      <c r="E285"/>
      <c r="N285"/>
      <c r="O285"/>
      <c r="P285"/>
      <c r="Y285"/>
      <c r="Z285"/>
      <c r="AA285"/>
      <c r="AJ285"/>
      <c r="AK285"/>
      <c r="AL285"/>
      <c r="AU285"/>
      <c r="AV285"/>
      <c r="AW285"/>
      <c r="BF285"/>
      <c r="BG285"/>
      <c r="BH285"/>
      <c r="BQ285"/>
      <c r="BR285"/>
      <c r="BS285"/>
      <c r="CB285"/>
      <c r="CC285"/>
      <c r="CD285"/>
      <c r="CM285"/>
      <c r="CN285"/>
      <c r="CO285"/>
      <c r="CX285"/>
      <c r="CY285"/>
      <c r="CZ285"/>
      <c r="DI285"/>
      <c r="DJ285"/>
      <c r="DK285"/>
      <c r="DT285"/>
      <c r="DU285"/>
      <c r="DV285"/>
      <c r="EE285"/>
      <c r="EF285"/>
      <c r="EG285"/>
      <c r="EP285"/>
      <c r="EQ285"/>
      <c r="ER285"/>
      <c r="FA285"/>
      <c r="FB285"/>
      <c r="FC285"/>
      <c r="FL285"/>
      <c r="FM285"/>
      <c r="FN285"/>
      <c r="FW285"/>
      <c r="FX285"/>
      <c r="FY285"/>
      <c r="GH285"/>
      <c r="GI285"/>
      <c r="GJ285"/>
      <c r="GS285"/>
      <c r="GT285"/>
      <c r="GU285"/>
      <c r="HD285"/>
      <c r="HE285"/>
      <c r="HF285"/>
    </row>
    <row r="286" spans="2:214" ht="15.75" thickBot="1" x14ac:dyDescent="0.3">
      <c r="B286" s="18" t="s">
        <v>395</v>
      </c>
      <c r="C286" s="18" t="s">
        <v>396</v>
      </c>
      <c r="D286" s="18" t="s">
        <v>397</v>
      </c>
      <c r="E286"/>
      <c r="M286" s="18" t="s">
        <v>395</v>
      </c>
      <c r="N286" s="18" t="s">
        <v>396</v>
      </c>
      <c r="O286" s="18" t="s">
        <v>397</v>
      </c>
      <c r="P286"/>
      <c r="X286" s="18" t="s">
        <v>395</v>
      </c>
      <c r="Y286" s="18" t="s">
        <v>396</v>
      </c>
      <c r="Z286" s="18" t="s">
        <v>397</v>
      </c>
      <c r="AA286"/>
      <c r="AI286" s="18" t="s">
        <v>395</v>
      </c>
      <c r="AJ286" s="18" t="s">
        <v>396</v>
      </c>
      <c r="AK286" s="18" t="s">
        <v>397</v>
      </c>
      <c r="AL286"/>
      <c r="AT286" s="18" t="s">
        <v>395</v>
      </c>
      <c r="AU286" s="18" t="s">
        <v>396</v>
      </c>
      <c r="AV286" s="18" t="s">
        <v>397</v>
      </c>
      <c r="AW286"/>
      <c r="BE286" s="18" t="s">
        <v>395</v>
      </c>
      <c r="BF286" s="18" t="s">
        <v>396</v>
      </c>
      <c r="BG286" s="18" t="s">
        <v>397</v>
      </c>
      <c r="BH286"/>
      <c r="BP286" s="18" t="s">
        <v>395</v>
      </c>
      <c r="BQ286" s="18" t="s">
        <v>396</v>
      </c>
      <c r="BR286" s="18" t="s">
        <v>397</v>
      </c>
      <c r="BS286"/>
      <c r="CA286" s="18" t="s">
        <v>395</v>
      </c>
      <c r="CB286" s="18" t="s">
        <v>396</v>
      </c>
      <c r="CC286" s="18" t="s">
        <v>397</v>
      </c>
      <c r="CD286"/>
      <c r="CL286" s="18" t="s">
        <v>395</v>
      </c>
      <c r="CM286" s="18" t="s">
        <v>396</v>
      </c>
      <c r="CN286" s="18" t="s">
        <v>397</v>
      </c>
      <c r="CO286"/>
      <c r="CW286" s="18" t="s">
        <v>395</v>
      </c>
      <c r="CX286" s="18" t="s">
        <v>396</v>
      </c>
      <c r="CY286" s="18" t="s">
        <v>397</v>
      </c>
      <c r="CZ286"/>
      <c r="DH286" s="18" t="s">
        <v>395</v>
      </c>
      <c r="DI286" s="18" t="s">
        <v>396</v>
      </c>
      <c r="DJ286" s="18" t="s">
        <v>397</v>
      </c>
      <c r="DK286"/>
      <c r="DS286" s="18" t="s">
        <v>395</v>
      </c>
      <c r="DT286" s="18" t="s">
        <v>396</v>
      </c>
      <c r="DU286" s="18" t="s">
        <v>397</v>
      </c>
      <c r="DV286"/>
      <c r="ED286" s="18" t="s">
        <v>395</v>
      </c>
      <c r="EE286" s="18" t="s">
        <v>396</v>
      </c>
      <c r="EF286" s="18" t="s">
        <v>397</v>
      </c>
      <c r="EG286"/>
      <c r="EO286" s="18" t="s">
        <v>395</v>
      </c>
      <c r="EP286" s="18" t="s">
        <v>396</v>
      </c>
      <c r="EQ286" s="18" t="s">
        <v>397</v>
      </c>
      <c r="ER286"/>
      <c r="EZ286" s="18" t="s">
        <v>395</v>
      </c>
      <c r="FA286" s="18" t="s">
        <v>396</v>
      </c>
      <c r="FB286" s="18" t="s">
        <v>397</v>
      </c>
      <c r="FC286"/>
      <c r="FK286" s="18" t="s">
        <v>395</v>
      </c>
      <c r="FL286" s="18" t="s">
        <v>396</v>
      </c>
      <c r="FM286" s="18" t="s">
        <v>397</v>
      </c>
      <c r="FN286"/>
      <c r="FV286" s="18" t="s">
        <v>395</v>
      </c>
      <c r="FW286" s="18" t="s">
        <v>396</v>
      </c>
      <c r="FX286" s="18" t="s">
        <v>397</v>
      </c>
      <c r="FY286"/>
      <c r="GG286" s="18" t="s">
        <v>395</v>
      </c>
      <c r="GH286" s="18" t="s">
        <v>396</v>
      </c>
      <c r="GI286" s="18" t="s">
        <v>397</v>
      </c>
      <c r="GJ286"/>
      <c r="GR286" s="18" t="s">
        <v>395</v>
      </c>
      <c r="GS286" s="18" t="s">
        <v>396</v>
      </c>
      <c r="GT286" s="18" t="s">
        <v>397</v>
      </c>
      <c r="GU286"/>
      <c r="HC286" s="18" t="s">
        <v>395</v>
      </c>
      <c r="HD286" s="18" t="s">
        <v>396</v>
      </c>
      <c r="HE286" s="18" t="s">
        <v>397</v>
      </c>
      <c r="HF286"/>
    </row>
    <row r="287" spans="2:214" x14ac:dyDescent="0.25">
      <c r="B287" s="58" t="s">
        <v>398</v>
      </c>
      <c r="C287" s="58" t="s">
        <v>399</v>
      </c>
      <c r="D287" s="314"/>
      <c r="E287"/>
      <c r="M287" s="58" t="s">
        <v>398</v>
      </c>
      <c r="N287" s="58" t="s">
        <v>399</v>
      </c>
      <c r="O287" s="314"/>
      <c r="P287"/>
      <c r="X287" s="58" t="s">
        <v>398</v>
      </c>
      <c r="Y287" s="58" t="s">
        <v>399</v>
      </c>
      <c r="Z287" s="314"/>
      <c r="AA287"/>
      <c r="AI287" s="58" t="s">
        <v>398</v>
      </c>
      <c r="AJ287" s="58" t="s">
        <v>399</v>
      </c>
      <c r="AK287" s="314"/>
      <c r="AL287"/>
      <c r="AT287" s="58" t="s">
        <v>398</v>
      </c>
      <c r="AU287" s="58" t="s">
        <v>399</v>
      </c>
      <c r="AV287" s="314"/>
      <c r="AW287"/>
      <c r="BE287" s="58" t="s">
        <v>398</v>
      </c>
      <c r="BF287" s="58" t="s">
        <v>399</v>
      </c>
      <c r="BG287" s="314"/>
      <c r="BH287"/>
      <c r="BP287" s="58" t="s">
        <v>398</v>
      </c>
      <c r="BQ287" s="58" t="s">
        <v>399</v>
      </c>
      <c r="BR287" s="314"/>
      <c r="BS287"/>
      <c r="CA287" s="58" t="s">
        <v>398</v>
      </c>
      <c r="CB287" s="58" t="s">
        <v>399</v>
      </c>
      <c r="CC287" s="314"/>
      <c r="CD287"/>
      <c r="CL287" s="58" t="s">
        <v>398</v>
      </c>
      <c r="CM287" s="58" t="s">
        <v>399</v>
      </c>
      <c r="CN287" s="314"/>
      <c r="CO287"/>
      <c r="CW287" s="58" t="s">
        <v>398</v>
      </c>
      <c r="CX287" s="58" t="s">
        <v>399</v>
      </c>
      <c r="CY287" s="314"/>
      <c r="CZ287"/>
      <c r="DH287" s="58" t="s">
        <v>398</v>
      </c>
      <c r="DI287" s="58" t="s">
        <v>399</v>
      </c>
      <c r="DJ287" s="314"/>
      <c r="DK287"/>
      <c r="DS287" s="58" t="s">
        <v>398</v>
      </c>
      <c r="DT287" s="58" t="s">
        <v>399</v>
      </c>
      <c r="DU287" s="314"/>
      <c r="DV287"/>
      <c r="ED287" s="58" t="s">
        <v>398</v>
      </c>
      <c r="EE287" s="58" t="s">
        <v>399</v>
      </c>
      <c r="EF287" s="314"/>
      <c r="EG287"/>
      <c r="EO287" s="58" t="s">
        <v>398</v>
      </c>
      <c r="EP287" s="58" t="s">
        <v>399</v>
      </c>
      <c r="EQ287" s="314"/>
      <c r="ER287"/>
      <c r="EZ287" s="58" t="s">
        <v>398</v>
      </c>
      <c r="FA287" s="58" t="s">
        <v>399</v>
      </c>
      <c r="FB287" s="314"/>
      <c r="FC287"/>
      <c r="FK287" s="58" t="s">
        <v>398</v>
      </c>
      <c r="FL287" s="58" t="s">
        <v>399</v>
      </c>
      <c r="FM287" s="314"/>
      <c r="FN287"/>
      <c r="FV287" s="58" t="s">
        <v>398</v>
      </c>
      <c r="FW287" s="58" t="s">
        <v>399</v>
      </c>
      <c r="FX287" s="314"/>
      <c r="FY287"/>
      <c r="GG287" s="58" t="s">
        <v>398</v>
      </c>
      <c r="GH287" s="58" t="s">
        <v>399</v>
      </c>
      <c r="GI287" s="314"/>
      <c r="GJ287"/>
      <c r="GR287" s="58" t="s">
        <v>398</v>
      </c>
      <c r="GS287" s="58" t="s">
        <v>399</v>
      </c>
      <c r="GT287" s="314"/>
      <c r="GU287"/>
      <c r="HC287" s="58" t="s">
        <v>398</v>
      </c>
      <c r="HD287" s="58" t="s">
        <v>399</v>
      </c>
      <c r="HE287" s="314"/>
      <c r="HF287"/>
    </row>
    <row r="288" spans="2:214" x14ac:dyDescent="0.25">
      <c r="B288" s="56" t="s">
        <v>52</v>
      </c>
      <c r="C288" s="56" t="s">
        <v>400</v>
      </c>
      <c r="D288" s="315"/>
      <c r="E288"/>
      <c r="M288" s="56" t="s">
        <v>52</v>
      </c>
      <c r="N288" s="56" t="s">
        <v>400</v>
      </c>
      <c r="O288" s="315"/>
      <c r="P288"/>
      <c r="X288" s="56" t="s">
        <v>52</v>
      </c>
      <c r="Y288" s="56" t="s">
        <v>400</v>
      </c>
      <c r="Z288" s="315"/>
      <c r="AA288"/>
      <c r="AI288" s="56" t="s">
        <v>52</v>
      </c>
      <c r="AJ288" s="56" t="s">
        <v>400</v>
      </c>
      <c r="AK288" s="315"/>
      <c r="AL288"/>
      <c r="AT288" s="56" t="s">
        <v>52</v>
      </c>
      <c r="AU288" s="56" t="s">
        <v>400</v>
      </c>
      <c r="AV288" s="315"/>
      <c r="AW288"/>
      <c r="BE288" s="56" t="s">
        <v>52</v>
      </c>
      <c r="BF288" s="56" t="s">
        <v>400</v>
      </c>
      <c r="BG288" s="315"/>
      <c r="BH288"/>
      <c r="BP288" s="56" t="s">
        <v>52</v>
      </c>
      <c r="BQ288" s="56" t="s">
        <v>400</v>
      </c>
      <c r="BR288" s="315"/>
      <c r="BS288"/>
      <c r="CA288" s="56" t="s">
        <v>52</v>
      </c>
      <c r="CB288" s="56" t="s">
        <v>400</v>
      </c>
      <c r="CC288" s="315"/>
      <c r="CD288"/>
      <c r="CL288" s="56" t="s">
        <v>52</v>
      </c>
      <c r="CM288" s="56" t="s">
        <v>400</v>
      </c>
      <c r="CN288" s="315"/>
      <c r="CO288"/>
      <c r="CW288" s="56" t="s">
        <v>52</v>
      </c>
      <c r="CX288" s="56" t="s">
        <v>400</v>
      </c>
      <c r="CY288" s="315"/>
      <c r="CZ288"/>
      <c r="DH288" s="56" t="s">
        <v>52</v>
      </c>
      <c r="DI288" s="56" t="s">
        <v>400</v>
      </c>
      <c r="DJ288" s="315"/>
      <c r="DK288"/>
      <c r="DS288" s="56" t="s">
        <v>52</v>
      </c>
      <c r="DT288" s="56" t="s">
        <v>400</v>
      </c>
      <c r="DU288" s="315"/>
      <c r="DV288"/>
      <c r="ED288" s="56" t="s">
        <v>52</v>
      </c>
      <c r="EE288" s="56" t="s">
        <v>400</v>
      </c>
      <c r="EF288" s="315"/>
      <c r="EG288"/>
      <c r="EO288" s="56" t="s">
        <v>52</v>
      </c>
      <c r="EP288" s="56" t="s">
        <v>400</v>
      </c>
      <c r="EQ288" s="315"/>
      <c r="ER288"/>
      <c r="EZ288" s="56" t="s">
        <v>52</v>
      </c>
      <c r="FA288" s="56" t="s">
        <v>400</v>
      </c>
      <c r="FB288" s="315"/>
      <c r="FC288"/>
      <c r="FK288" s="56" t="s">
        <v>52</v>
      </c>
      <c r="FL288" s="56" t="s">
        <v>400</v>
      </c>
      <c r="FM288" s="315"/>
      <c r="FN288"/>
      <c r="FV288" s="56" t="s">
        <v>52</v>
      </c>
      <c r="FW288" s="56" t="s">
        <v>400</v>
      </c>
      <c r="FX288" s="315"/>
      <c r="FY288"/>
      <c r="GG288" s="56" t="s">
        <v>52</v>
      </c>
      <c r="GH288" s="56" t="s">
        <v>400</v>
      </c>
      <c r="GI288" s="315"/>
      <c r="GJ288"/>
      <c r="GR288" s="56" t="s">
        <v>52</v>
      </c>
      <c r="GS288" s="56" t="s">
        <v>400</v>
      </c>
      <c r="GT288" s="315"/>
      <c r="GU288"/>
      <c r="HC288" s="56" t="s">
        <v>52</v>
      </c>
      <c r="HD288" s="56" t="s">
        <v>400</v>
      </c>
      <c r="HE288" s="315"/>
      <c r="HF288"/>
    </row>
    <row r="289" spans="2:214" ht="15.75" thickBot="1" x14ac:dyDescent="0.3">
      <c r="B289" s="128" t="s">
        <v>401</v>
      </c>
      <c r="C289" s="128" t="s">
        <v>402</v>
      </c>
      <c r="D289" s="316"/>
      <c r="E289"/>
      <c r="M289" s="128" t="s">
        <v>401</v>
      </c>
      <c r="N289" s="128" t="s">
        <v>402</v>
      </c>
      <c r="O289" s="316"/>
      <c r="P289"/>
      <c r="X289" s="128" t="s">
        <v>401</v>
      </c>
      <c r="Y289" s="128" t="s">
        <v>402</v>
      </c>
      <c r="Z289" s="316"/>
      <c r="AA289"/>
      <c r="AI289" s="128" t="s">
        <v>401</v>
      </c>
      <c r="AJ289" s="128" t="s">
        <v>402</v>
      </c>
      <c r="AK289" s="316"/>
      <c r="AL289"/>
      <c r="AT289" s="128" t="s">
        <v>401</v>
      </c>
      <c r="AU289" s="128" t="s">
        <v>402</v>
      </c>
      <c r="AV289" s="316"/>
      <c r="AW289"/>
      <c r="BE289" s="128" t="s">
        <v>401</v>
      </c>
      <c r="BF289" s="128" t="s">
        <v>402</v>
      </c>
      <c r="BG289" s="316"/>
      <c r="BH289"/>
      <c r="BP289" s="128" t="s">
        <v>401</v>
      </c>
      <c r="BQ289" s="128" t="s">
        <v>402</v>
      </c>
      <c r="BR289" s="316"/>
      <c r="BS289"/>
      <c r="CA289" s="128" t="s">
        <v>401</v>
      </c>
      <c r="CB289" s="128" t="s">
        <v>402</v>
      </c>
      <c r="CC289" s="316"/>
      <c r="CD289"/>
      <c r="CL289" s="128" t="s">
        <v>401</v>
      </c>
      <c r="CM289" s="128" t="s">
        <v>402</v>
      </c>
      <c r="CN289" s="316"/>
      <c r="CO289"/>
      <c r="CW289" s="128" t="s">
        <v>401</v>
      </c>
      <c r="CX289" s="128" t="s">
        <v>402</v>
      </c>
      <c r="CY289" s="316"/>
      <c r="CZ289"/>
      <c r="DH289" s="128" t="s">
        <v>401</v>
      </c>
      <c r="DI289" s="128" t="s">
        <v>402</v>
      </c>
      <c r="DJ289" s="316"/>
      <c r="DK289"/>
      <c r="DS289" s="128" t="s">
        <v>401</v>
      </c>
      <c r="DT289" s="128" t="s">
        <v>402</v>
      </c>
      <c r="DU289" s="316"/>
      <c r="DV289"/>
      <c r="ED289" s="128" t="s">
        <v>401</v>
      </c>
      <c r="EE289" s="128" t="s">
        <v>402</v>
      </c>
      <c r="EF289" s="316"/>
      <c r="EG289"/>
      <c r="EO289" s="128" t="s">
        <v>401</v>
      </c>
      <c r="EP289" s="128" t="s">
        <v>402</v>
      </c>
      <c r="EQ289" s="316"/>
      <c r="ER289"/>
      <c r="EZ289" s="128" t="s">
        <v>401</v>
      </c>
      <c r="FA289" s="128" t="s">
        <v>402</v>
      </c>
      <c r="FB289" s="316"/>
      <c r="FC289"/>
      <c r="FK289" s="128" t="s">
        <v>401</v>
      </c>
      <c r="FL289" s="128" t="s">
        <v>402</v>
      </c>
      <c r="FM289" s="316"/>
      <c r="FN289"/>
      <c r="FV289" s="128" t="s">
        <v>401</v>
      </c>
      <c r="FW289" s="128" t="s">
        <v>402</v>
      </c>
      <c r="FX289" s="316"/>
      <c r="FY289"/>
      <c r="GG289" s="128" t="s">
        <v>401</v>
      </c>
      <c r="GH289" s="128" t="s">
        <v>402</v>
      </c>
      <c r="GI289" s="316"/>
      <c r="GJ289"/>
      <c r="GR289" s="128" t="s">
        <v>401</v>
      </c>
      <c r="GS289" s="128" t="s">
        <v>402</v>
      </c>
      <c r="GT289" s="316"/>
      <c r="GU289"/>
      <c r="HC289" s="128" t="s">
        <v>401</v>
      </c>
      <c r="HD289" s="128" t="s">
        <v>402</v>
      </c>
      <c r="HE289" s="316"/>
      <c r="HF289"/>
    </row>
    <row r="290" spans="2:214" ht="15.75" thickBot="1" x14ac:dyDescent="0.3">
      <c r="C290"/>
      <c r="D290"/>
      <c r="E290"/>
      <c r="N290"/>
      <c r="O290"/>
      <c r="P290"/>
      <c r="Y290"/>
      <c r="Z290"/>
      <c r="AA290"/>
      <c r="AJ290"/>
      <c r="AK290"/>
      <c r="AL290"/>
      <c r="AU290"/>
      <c r="AV290"/>
      <c r="AW290"/>
      <c r="BF290"/>
      <c r="BG290"/>
      <c r="BH290"/>
      <c r="BQ290"/>
      <c r="BR290"/>
      <c r="BS290"/>
      <c r="CB290"/>
      <c r="CC290"/>
      <c r="CD290"/>
      <c r="CM290"/>
      <c r="CN290"/>
      <c r="CO290"/>
      <c r="CX290"/>
      <c r="CY290"/>
      <c r="CZ290"/>
      <c r="DI290"/>
      <c r="DJ290"/>
      <c r="DK290"/>
      <c r="DT290"/>
      <c r="DU290"/>
      <c r="DV290"/>
      <c r="EE290"/>
      <c r="EF290"/>
      <c r="EG290"/>
      <c r="EP290"/>
      <c r="EQ290"/>
      <c r="ER290"/>
      <c r="FA290"/>
      <c r="FB290"/>
      <c r="FC290"/>
      <c r="FL290"/>
      <c r="FM290"/>
      <c r="FN290"/>
      <c r="FW290"/>
      <c r="FX290"/>
      <c r="FY290"/>
      <c r="GH290"/>
      <c r="GI290"/>
      <c r="GJ290"/>
      <c r="GS290"/>
      <c r="GT290"/>
      <c r="GU290"/>
      <c r="HD290"/>
      <c r="HE290"/>
      <c r="HF290"/>
    </row>
    <row r="291" spans="2:214" ht="15.75" thickBot="1" x14ac:dyDescent="0.3">
      <c r="B291" s="18" t="s">
        <v>395</v>
      </c>
      <c r="C291" s="18" t="s">
        <v>403</v>
      </c>
      <c r="D291" s="18" t="s">
        <v>397</v>
      </c>
      <c r="E291"/>
      <c r="M291" s="18" t="s">
        <v>395</v>
      </c>
      <c r="N291" s="18" t="s">
        <v>403</v>
      </c>
      <c r="O291" s="18" t="s">
        <v>397</v>
      </c>
      <c r="P291"/>
      <c r="X291" s="18" t="s">
        <v>395</v>
      </c>
      <c r="Y291" s="18" t="s">
        <v>403</v>
      </c>
      <c r="Z291" s="18" t="s">
        <v>397</v>
      </c>
      <c r="AA291"/>
      <c r="AI291" s="18" t="s">
        <v>395</v>
      </c>
      <c r="AJ291" s="18" t="s">
        <v>403</v>
      </c>
      <c r="AK291" s="18" t="s">
        <v>397</v>
      </c>
      <c r="AL291"/>
      <c r="AT291" s="18" t="s">
        <v>395</v>
      </c>
      <c r="AU291" s="18" t="s">
        <v>403</v>
      </c>
      <c r="AV291" s="18" t="s">
        <v>397</v>
      </c>
      <c r="AW291"/>
      <c r="BE291" s="18" t="s">
        <v>395</v>
      </c>
      <c r="BF291" s="18" t="s">
        <v>403</v>
      </c>
      <c r="BG291" s="18" t="s">
        <v>397</v>
      </c>
      <c r="BH291"/>
      <c r="BP291" s="18" t="s">
        <v>395</v>
      </c>
      <c r="BQ291" s="18" t="s">
        <v>403</v>
      </c>
      <c r="BR291" s="18" t="s">
        <v>397</v>
      </c>
      <c r="BS291"/>
      <c r="CA291" s="18" t="s">
        <v>395</v>
      </c>
      <c r="CB291" s="18" t="s">
        <v>403</v>
      </c>
      <c r="CC291" s="18" t="s">
        <v>397</v>
      </c>
      <c r="CD291"/>
      <c r="CL291" s="18" t="s">
        <v>395</v>
      </c>
      <c r="CM291" s="18" t="s">
        <v>403</v>
      </c>
      <c r="CN291" s="18" t="s">
        <v>397</v>
      </c>
      <c r="CO291"/>
      <c r="CW291" s="18" t="s">
        <v>395</v>
      </c>
      <c r="CX291" s="18" t="s">
        <v>403</v>
      </c>
      <c r="CY291" s="18" t="s">
        <v>397</v>
      </c>
      <c r="CZ291"/>
      <c r="DH291" s="18" t="s">
        <v>395</v>
      </c>
      <c r="DI291" s="18" t="s">
        <v>403</v>
      </c>
      <c r="DJ291" s="18" t="s">
        <v>397</v>
      </c>
      <c r="DK291"/>
      <c r="DS291" s="18" t="s">
        <v>395</v>
      </c>
      <c r="DT291" s="18" t="s">
        <v>403</v>
      </c>
      <c r="DU291" s="18" t="s">
        <v>397</v>
      </c>
      <c r="DV291"/>
      <c r="ED291" s="18" t="s">
        <v>395</v>
      </c>
      <c r="EE291" s="18" t="s">
        <v>403</v>
      </c>
      <c r="EF291" s="18" t="s">
        <v>397</v>
      </c>
      <c r="EG291"/>
      <c r="EO291" s="18" t="s">
        <v>395</v>
      </c>
      <c r="EP291" s="18" t="s">
        <v>403</v>
      </c>
      <c r="EQ291" s="18" t="s">
        <v>397</v>
      </c>
      <c r="ER291"/>
      <c r="EZ291" s="18" t="s">
        <v>395</v>
      </c>
      <c r="FA291" s="18" t="s">
        <v>403</v>
      </c>
      <c r="FB291" s="18" t="s">
        <v>397</v>
      </c>
      <c r="FC291"/>
      <c r="FK291" s="18" t="s">
        <v>395</v>
      </c>
      <c r="FL291" s="18" t="s">
        <v>403</v>
      </c>
      <c r="FM291" s="18" t="s">
        <v>397</v>
      </c>
      <c r="FN291"/>
      <c r="FV291" s="18" t="s">
        <v>395</v>
      </c>
      <c r="FW291" s="18" t="s">
        <v>403</v>
      </c>
      <c r="FX291" s="18" t="s">
        <v>397</v>
      </c>
      <c r="FY291"/>
      <c r="GG291" s="18" t="s">
        <v>395</v>
      </c>
      <c r="GH291" s="18" t="s">
        <v>403</v>
      </c>
      <c r="GI291" s="18" t="s">
        <v>397</v>
      </c>
      <c r="GJ291"/>
      <c r="GR291" s="18" t="s">
        <v>395</v>
      </c>
      <c r="GS291" s="18" t="s">
        <v>403</v>
      </c>
      <c r="GT291" s="18" t="s">
        <v>397</v>
      </c>
      <c r="GU291"/>
      <c r="HC291" s="18" t="s">
        <v>395</v>
      </c>
      <c r="HD291" s="18" t="s">
        <v>403</v>
      </c>
      <c r="HE291" s="18" t="s">
        <v>397</v>
      </c>
      <c r="HF291"/>
    </row>
    <row r="292" spans="2:214" x14ac:dyDescent="0.25">
      <c r="B292" s="317" t="s">
        <v>398</v>
      </c>
      <c r="C292" s="129" t="s">
        <v>404</v>
      </c>
      <c r="D292" s="314" t="b">
        <f>+IF(AND(D284=B287,D287=B287),B287,IF(AND(D284=B287,D287=B288),B295,IF(AND(D284=B287,D287=B289),B289,IF(AND(D284=B288,D287=B287),B295,IF(AND(D284=B288,D287=B288),B295,IF(AND(D284=B288,D287=B289),B298,IF(AND(D284=B289,D287=B287),B298,IF(AND(D284=B289,D287=B288),B298,IF(AND(D284=B289,D287=B289),B298)))))))))</f>
        <v>0</v>
      </c>
      <c r="E292"/>
      <c r="M292" s="317" t="s">
        <v>398</v>
      </c>
      <c r="N292" s="129" t="s">
        <v>404</v>
      </c>
      <c r="O292" s="314" t="b">
        <f>+IF(AND(O284=M287,O287=M287),M287,IF(AND(O284=M287,O287=M288),M295,IF(AND(O284=M287,O287=M289),M289,IF(AND(O284=M288,O287=M287),M295,IF(AND(O284=M288,O287=M288),M295,IF(AND(O284=M288,O287=M289),M298,IF(AND(O284=M289,O287=M287),M298,IF(AND(O284=M289,O287=M288),M298,IF(AND(O284=M289,O287=M289),M298)))))))))</f>
        <v>0</v>
      </c>
      <c r="P292"/>
      <c r="X292" s="317" t="s">
        <v>398</v>
      </c>
      <c r="Y292" s="129" t="s">
        <v>404</v>
      </c>
      <c r="Z292" s="314" t="b">
        <f>+IF(AND(Z284=X287,Z287=X287),X287,IF(AND(Z284=X287,Z287=X288),X295,IF(AND(Z284=X287,Z287=X289),X289,IF(AND(Z284=X288,Z287=X287),X295,IF(AND(Z284=X288,Z287=X288),X295,IF(AND(Z284=X288,Z287=X289),X298,IF(AND(Z284=X289,Z287=X287),X298,IF(AND(Z284=X289,Z287=X288),X298,IF(AND(Z284=X289,Z287=X289),X298)))))))))</f>
        <v>0</v>
      </c>
      <c r="AA292"/>
      <c r="AI292" s="317" t="s">
        <v>398</v>
      </c>
      <c r="AJ292" s="129" t="s">
        <v>404</v>
      </c>
      <c r="AK292" s="314" t="b">
        <f>+IF(AND(AK284=AI287,AK287=AI287),AI287,IF(AND(AK284=AI287,AK287=AI288),AI295,IF(AND(AK284=AI287,AK287=AI289),AI289,IF(AND(AK284=AI288,AK287=AI287),AI295,IF(AND(AK284=AI288,AK287=AI288),AI295,IF(AND(AK284=AI288,AK287=AI289),AI298,IF(AND(AK284=AI289,AK287=AI287),AI298,IF(AND(AK284=AI289,AK287=AI288),AI298,IF(AND(AK284=AI289,AK287=AI289),AI298)))))))))</f>
        <v>0</v>
      </c>
      <c r="AL292"/>
      <c r="AT292" s="317" t="s">
        <v>398</v>
      </c>
      <c r="AU292" s="129" t="s">
        <v>404</v>
      </c>
      <c r="AV292" s="314" t="b">
        <f>+IF(AND(AV284=AT287,AV287=AT287),AT287,IF(AND(AV284=AT287,AV287=AT288),AT295,IF(AND(AV284=AT287,AV287=AT289),AT289,IF(AND(AV284=AT288,AV287=AT287),AT295,IF(AND(AV284=AT288,AV287=AT288),AT295,IF(AND(AV284=AT288,AV287=AT289),AT298,IF(AND(AV284=AT289,AV287=AT287),AT298,IF(AND(AV284=AT289,AV287=AT288),AT298,IF(AND(AV284=AT289,AV287=AT289),AT298)))))))))</f>
        <v>0</v>
      </c>
      <c r="AW292"/>
      <c r="BE292" s="317" t="s">
        <v>398</v>
      </c>
      <c r="BF292" s="129" t="s">
        <v>404</v>
      </c>
      <c r="BG292" s="314" t="b">
        <f>+IF(AND(BG284=BE287,BG287=BE287),BE287,IF(AND(BG284=BE287,BG287=BE288),BE295,IF(AND(BG284=BE287,BG287=BE289),BE289,IF(AND(BG284=BE288,BG287=BE287),BE295,IF(AND(BG284=BE288,BG287=BE288),BE295,IF(AND(BG284=BE288,BG287=BE289),BE298,IF(AND(BG284=BE289,BG287=BE287),BE298,IF(AND(BG284=BE289,BG287=BE288),BE298,IF(AND(BG284=BE289,BG287=BE289),BE298)))))))))</f>
        <v>0</v>
      </c>
      <c r="BH292"/>
      <c r="BP292" s="317" t="s">
        <v>398</v>
      </c>
      <c r="BQ292" s="129" t="s">
        <v>404</v>
      </c>
      <c r="BR292" s="314" t="b">
        <f>+IF(AND(BR284=BP287,BR287=BP287),BP287,IF(AND(BR284=BP287,BR287=BP288),BP295,IF(AND(BR284=BP287,BR287=BP289),BP289,IF(AND(BR284=BP288,BR287=BP287),BP295,IF(AND(BR284=BP288,BR287=BP288),BP295,IF(AND(BR284=BP288,BR287=BP289),BP298,IF(AND(BR284=BP289,BR287=BP287),BP298,IF(AND(BR284=BP289,BR287=BP288),BP298,IF(AND(BR284=BP289,BR287=BP289),BP298)))))))))</f>
        <v>0</v>
      </c>
      <c r="BS292"/>
      <c r="CA292" s="317" t="s">
        <v>398</v>
      </c>
      <c r="CB292" s="129" t="s">
        <v>404</v>
      </c>
      <c r="CC292" s="314" t="b">
        <f>+IF(AND(CC284=CA287,CC287=CA287),CA287,IF(AND(CC284=CA287,CC287=CA288),CA295,IF(AND(CC284=CA287,CC287=CA289),CA289,IF(AND(CC284=CA288,CC287=CA287),CA295,IF(AND(CC284=CA288,CC287=CA288),CA295,IF(AND(CC284=CA288,CC287=CA289),CA298,IF(AND(CC284=CA289,CC287=CA287),CA298,IF(AND(CC284=CA289,CC287=CA288),CA298,IF(AND(CC284=CA289,CC287=CA289),CA298)))))))))</f>
        <v>0</v>
      </c>
      <c r="CD292"/>
      <c r="CL292" s="317" t="s">
        <v>398</v>
      </c>
      <c r="CM292" s="129" t="s">
        <v>404</v>
      </c>
      <c r="CN292" s="314" t="b">
        <f>+IF(AND(CN284=CL287,CN287=CL287),CL287,IF(AND(CN284=CL287,CN287=CL288),CL295,IF(AND(CN284=CL287,CN287=CL289),CL289,IF(AND(CN284=CL288,CN287=CL287),CL295,IF(AND(CN284=CL288,CN287=CL288),CL295,IF(AND(CN284=CL288,CN287=CL289),CL298,IF(AND(CN284=CL289,CN287=CL287),CL298,IF(AND(CN284=CL289,CN287=CL288),CL298,IF(AND(CN284=CL289,CN287=CL289),CL298)))))))))</f>
        <v>0</v>
      </c>
      <c r="CO292"/>
      <c r="CW292" s="317" t="s">
        <v>398</v>
      </c>
      <c r="CX292" s="129" t="s">
        <v>404</v>
      </c>
      <c r="CY292" s="314" t="b">
        <f>+IF(AND(CY284=CW287,CY287=CW287),CW287,IF(AND(CY284=CW287,CY287=CW288),CW295,IF(AND(CY284=CW287,CY287=CW289),CW289,IF(AND(CY284=CW288,CY287=CW287),CW295,IF(AND(CY284=CW288,CY287=CW288),CW295,IF(AND(CY284=CW288,CY287=CW289),CW298,IF(AND(CY284=CW289,CY287=CW287),CW298,IF(AND(CY284=CW289,CY287=CW288),CW298,IF(AND(CY284=CW289,CY287=CW289),CW298)))))))))</f>
        <v>0</v>
      </c>
      <c r="CZ292"/>
      <c r="DH292" s="317" t="s">
        <v>398</v>
      </c>
      <c r="DI292" s="129" t="s">
        <v>404</v>
      </c>
      <c r="DJ292" s="314" t="b">
        <f>+IF(AND(DJ284=DH287,DJ287=DH287),DH287,IF(AND(DJ284=DH287,DJ287=DH288),DH295,IF(AND(DJ284=DH287,DJ287=DH289),DH289,IF(AND(DJ284=DH288,DJ287=DH287),DH295,IF(AND(DJ284=DH288,DJ287=DH288),DH295,IF(AND(DJ284=DH288,DJ287=DH289),DH298,IF(AND(DJ284=DH289,DJ287=DH287),DH298,IF(AND(DJ284=DH289,DJ287=DH288),DH298,IF(AND(DJ284=DH289,DJ287=DH289),DH298)))))))))</f>
        <v>0</v>
      </c>
      <c r="DK292"/>
      <c r="DS292" s="317" t="s">
        <v>398</v>
      </c>
      <c r="DT292" s="129" t="s">
        <v>404</v>
      </c>
      <c r="DU292" s="314" t="b">
        <f>+IF(AND(DU284=DS287,DU287=DS287),DS287,IF(AND(DU284=DS287,DU287=DS288),DS295,IF(AND(DU284=DS287,DU287=DS289),DS289,IF(AND(DU284=DS288,DU287=DS287),DS295,IF(AND(DU284=DS288,DU287=DS288),DS295,IF(AND(DU284=DS288,DU287=DS289),DS298,IF(AND(DU284=DS289,DU287=DS287),DS298,IF(AND(DU284=DS289,DU287=DS288),DS298,IF(AND(DU284=DS289,DU287=DS289),DS298)))))))))</f>
        <v>0</v>
      </c>
      <c r="DV292"/>
      <c r="ED292" s="317" t="s">
        <v>398</v>
      </c>
      <c r="EE292" s="129" t="s">
        <v>404</v>
      </c>
      <c r="EF292" s="314" t="b">
        <f>+IF(AND(EF284=ED287,EF287=ED287),ED287,IF(AND(EF284=ED287,EF287=ED288),ED295,IF(AND(EF284=ED287,EF287=ED289),ED289,IF(AND(EF284=ED288,EF287=ED287),ED295,IF(AND(EF284=ED288,EF287=ED288),ED295,IF(AND(EF284=ED288,EF287=ED289),ED298,IF(AND(EF284=ED289,EF287=ED287),ED298,IF(AND(EF284=ED289,EF287=ED288),ED298,IF(AND(EF284=ED289,EF287=ED289),ED298)))))))))</f>
        <v>0</v>
      </c>
      <c r="EG292"/>
      <c r="EO292" s="317" t="s">
        <v>398</v>
      </c>
      <c r="EP292" s="129" t="s">
        <v>404</v>
      </c>
      <c r="EQ292" s="314" t="b">
        <f>+IF(AND(EQ284=EO287,EQ287=EO287),EO287,IF(AND(EQ284=EO287,EQ287=EO288),EO295,IF(AND(EQ284=EO287,EQ287=EO289),EO289,IF(AND(EQ284=EO288,EQ287=EO287),EO295,IF(AND(EQ284=EO288,EQ287=EO288),EO295,IF(AND(EQ284=EO288,EQ287=EO289),EO298,IF(AND(EQ284=EO289,EQ287=EO287),EO298,IF(AND(EQ284=EO289,EQ287=EO288),EO298,IF(AND(EQ284=EO289,EQ287=EO289),EO298)))))))))</f>
        <v>0</v>
      </c>
      <c r="ER292"/>
      <c r="EZ292" s="317" t="s">
        <v>398</v>
      </c>
      <c r="FA292" s="129" t="s">
        <v>404</v>
      </c>
      <c r="FB292" s="314" t="b">
        <f>+IF(AND(FB284=EZ287,FB287=EZ287),EZ287,IF(AND(FB284=EZ287,FB287=EZ288),EZ295,IF(AND(FB284=EZ287,FB287=EZ289),EZ289,IF(AND(FB284=EZ288,FB287=EZ287),EZ295,IF(AND(FB284=EZ288,FB287=EZ288),EZ295,IF(AND(FB284=EZ288,FB287=EZ289),EZ298,IF(AND(FB284=EZ289,FB287=EZ287),EZ298,IF(AND(FB284=EZ289,FB287=EZ288),EZ298,IF(AND(FB284=EZ289,FB287=EZ289),EZ298)))))))))</f>
        <v>0</v>
      </c>
      <c r="FC292"/>
      <c r="FK292" s="317" t="s">
        <v>398</v>
      </c>
      <c r="FL292" s="129" t="s">
        <v>404</v>
      </c>
      <c r="FM292" s="314" t="b">
        <f>+IF(AND(FM284=FK287,FM287=FK287),FK287,IF(AND(FM284=FK287,FM287=FK288),FK295,IF(AND(FM284=FK287,FM287=FK289),FK289,IF(AND(FM284=FK288,FM287=FK287),FK295,IF(AND(FM284=FK288,FM287=FK288),FK295,IF(AND(FM284=FK288,FM287=FK289),FK298,IF(AND(FM284=FK289,FM287=FK287),FK298,IF(AND(FM284=FK289,FM287=FK288),FK298,IF(AND(FM284=FK289,FM287=FK289),FK298)))))))))</f>
        <v>0</v>
      </c>
      <c r="FN292"/>
      <c r="FV292" s="317" t="s">
        <v>398</v>
      </c>
      <c r="FW292" s="129" t="s">
        <v>404</v>
      </c>
      <c r="FX292" s="314" t="b">
        <f>+IF(AND(FX284=FV287,FX287=FV287),FV287,IF(AND(FX284=FV287,FX287=FV288),FV295,IF(AND(FX284=FV287,FX287=FV289),FV289,IF(AND(FX284=FV288,FX287=FV287),FV295,IF(AND(FX284=FV288,FX287=FV288),FV295,IF(AND(FX284=FV288,FX287=FV289),FV298,IF(AND(FX284=FV289,FX287=FV287),FV298,IF(AND(FX284=FV289,FX287=FV288),FV298,IF(AND(FX284=FV289,FX287=FV289),FV298)))))))))</f>
        <v>0</v>
      </c>
      <c r="FY292"/>
      <c r="GG292" s="317" t="s">
        <v>398</v>
      </c>
      <c r="GH292" s="129" t="s">
        <v>404</v>
      </c>
      <c r="GI292" s="314" t="b">
        <f>+IF(AND(GI284=GG287,GI287=GG287),GG287,IF(AND(GI284=GG287,GI287=GG288),GG295,IF(AND(GI284=GG287,GI287=GG289),GG289,IF(AND(GI284=GG288,GI287=GG287),GG295,IF(AND(GI284=GG288,GI287=GG288),GG295,IF(AND(GI284=GG288,GI287=GG289),GG298,IF(AND(GI284=GG289,GI287=GG287),GG298,IF(AND(GI284=GG289,GI287=GG288),GG298,IF(AND(GI284=GG289,GI287=GG289),GG298)))))))))</f>
        <v>0</v>
      </c>
      <c r="GJ292"/>
      <c r="GR292" s="317" t="s">
        <v>398</v>
      </c>
      <c r="GS292" s="129" t="s">
        <v>404</v>
      </c>
      <c r="GT292" s="314" t="b">
        <f>+IF(AND(GT284=GR287,GT287=GR287),GR287,IF(AND(GT284=GR287,GT287=GR288),GR295,IF(AND(GT284=GR287,GT287=GR289),GR289,IF(AND(GT284=GR288,GT287=GR287),GR295,IF(AND(GT284=GR288,GT287=GR288),GR295,IF(AND(GT284=GR288,GT287=GR289),GR298,IF(AND(GT284=GR289,GT287=GR287),GR298,IF(AND(GT284=GR289,GT287=GR288),GR298,IF(AND(GT284=GR289,GT287=GR289),GR298)))))))))</f>
        <v>0</v>
      </c>
      <c r="GU292"/>
      <c r="HC292" s="317" t="s">
        <v>398</v>
      </c>
      <c r="HD292" s="129" t="s">
        <v>404</v>
      </c>
      <c r="HE292" s="314" t="b">
        <f>+IF(AND(HE284=HC287,HE287=HC287),HC287,IF(AND(HE284=HC287,HE287=HC288),HC295,IF(AND(HE284=HC287,HE287=HC289),HC289,IF(AND(HE284=HC288,HE287=HC287),HC295,IF(AND(HE284=HC288,HE287=HC288),HC295,IF(AND(HE284=HC288,HE287=HC289),HC298,IF(AND(HE284=HC289,HE287=HC287),HC298,IF(AND(HE284=HC289,HE287=HC288),HC298,IF(AND(HE284=HC289,HE287=HC289),HC298)))))))))</f>
        <v>0</v>
      </c>
      <c r="HF292"/>
    </row>
    <row r="293" spans="2:214" x14ac:dyDescent="0.25">
      <c r="B293" s="310"/>
      <c r="C293" s="58" t="s">
        <v>405</v>
      </c>
      <c r="D293" s="315"/>
      <c r="E293"/>
      <c r="M293" s="310"/>
      <c r="N293" s="58" t="s">
        <v>405</v>
      </c>
      <c r="O293" s="315"/>
      <c r="P293"/>
      <c r="X293" s="310"/>
      <c r="Y293" s="58" t="s">
        <v>405</v>
      </c>
      <c r="Z293" s="315"/>
      <c r="AA293"/>
      <c r="AI293" s="310"/>
      <c r="AJ293" s="58" t="s">
        <v>405</v>
      </c>
      <c r="AK293" s="315"/>
      <c r="AL293"/>
      <c r="AT293" s="310"/>
      <c r="AU293" s="58" t="s">
        <v>405</v>
      </c>
      <c r="AV293" s="315"/>
      <c r="AW293"/>
      <c r="BE293" s="310"/>
      <c r="BF293" s="58" t="s">
        <v>405</v>
      </c>
      <c r="BG293" s="315"/>
      <c r="BH293"/>
      <c r="BP293" s="310"/>
      <c r="BQ293" s="58" t="s">
        <v>405</v>
      </c>
      <c r="BR293" s="315"/>
      <c r="BS293"/>
      <c r="CA293" s="310"/>
      <c r="CB293" s="58" t="s">
        <v>405</v>
      </c>
      <c r="CC293" s="315"/>
      <c r="CD293"/>
      <c r="CL293" s="310"/>
      <c r="CM293" s="58" t="s">
        <v>405</v>
      </c>
      <c r="CN293" s="315"/>
      <c r="CO293"/>
      <c r="CW293" s="310"/>
      <c r="CX293" s="58" t="s">
        <v>405</v>
      </c>
      <c r="CY293" s="315"/>
      <c r="CZ293"/>
      <c r="DH293" s="310"/>
      <c r="DI293" s="58" t="s">
        <v>405</v>
      </c>
      <c r="DJ293" s="315"/>
      <c r="DK293"/>
      <c r="DS293" s="310"/>
      <c r="DT293" s="58" t="s">
        <v>405</v>
      </c>
      <c r="DU293" s="315"/>
      <c r="DV293"/>
      <c r="ED293" s="310"/>
      <c r="EE293" s="58" t="s">
        <v>405</v>
      </c>
      <c r="EF293" s="315"/>
      <c r="EG293"/>
      <c r="EO293" s="310"/>
      <c r="EP293" s="58" t="s">
        <v>405</v>
      </c>
      <c r="EQ293" s="315"/>
      <c r="ER293"/>
      <c r="EZ293" s="310"/>
      <c r="FA293" s="58" t="s">
        <v>405</v>
      </c>
      <c r="FB293" s="315"/>
      <c r="FC293"/>
      <c r="FK293" s="310"/>
      <c r="FL293" s="58" t="s">
        <v>405</v>
      </c>
      <c r="FM293" s="315"/>
      <c r="FN293"/>
      <c r="FV293" s="310"/>
      <c r="FW293" s="58" t="s">
        <v>405</v>
      </c>
      <c r="FX293" s="315"/>
      <c r="FY293"/>
      <c r="GG293" s="310"/>
      <c r="GH293" s="58" t="s">
        <v>405</v>
      </c>
      <c r="GI293" s="315"/>
      <c r="GJ293"/>
      <c r="GR293" s="310"/>
      <c r="GS293" s="58" t="s">
        <v>405</v>
      </c>
      <c r="GT293" s="315"/>
      <c r="GU293"/>
      <c r="HC293" s="310"/>
      <c r="HD293" s="58" t="s">
        <v>405</v>
      </c>
      <c r="HE293" s="315"/>
      <c r="HF293"/>
    </row>
    <row r="294" spans="2:214" x14ac:dyDescent="0.25">
      <c r="B294" s="311"/>
      <c r="C294" s="130" t="s">
        <v>406</v>
      </c>
      <c r="D294" s="315"/>
      <c r="E294"/>
      <c r="M294" s="311"/>
      <c r="N294" s="130" t="s">
        <v>406</v>
      </c>
      <c r="O294" s="315"/>
      <c r="P294"/>
      <c r="X294" s="311"/>
      <c r="Y294" s="130" t="s">
        <v>406</v>
      </c>
      <c r="Z294" s="315"/>
      <c r="AA294"/>
      <c r="AI294" s="311"/>
      <c r="AJ294" s="130" t="s">
        <v>406</v>
      </c>
      <c r="AK294" s="315"/>
      <c r="AL294"/>
      <c r="AT294" s="311"/>
      <c r="AU294" s="130" t="s">
        <v>406</v>
      </c>
      <c r="AV294" s="315"/>
      <c r="AW294"/>
      <c r="BE294" s="311"/>
      <c r="BF294" s="130" t="s">
        <v>406</v>
      </c>
      <c r="BG294" s="315"/>
      <c r="BH294"/>
      <c r="BP294" s="311"/>
      <c r="BQ294" s="130" t="s">
        <v>406</v>
      </c>
      <c r="BR294" s="315"/>
      <c r="BS294"/>
      <c r="CA294" s="311"/>
      <c r="CB294" s="130" t="s">
        <v>406</v>
      </c>
      <c r="CC294" s="315"/>
      <c r="CD294"/>
      <c r="CL294" s="311"/>
      <c r="CM294" s="130" t="s">
        <v>406</v>
      </c>
      <c r="CN294" s="315"/>
      <c r="CO294"/>
      <c r="CW294" s="311"/>
      <c r="CX294" s="130" t="s">
        <v>406</v>
      </c>
      <c r="CY294" s="315"/>
      <c r="CZ294"/>
      <c r="DH294" s="311"/>
      <c r="DI294" s="130" t="s">
        <v>406</v>
      </c>
      <c r="DJ294" s="315"/>
      <c r="DK294"/>
      <c r="DS294" s="311"/>
      <c r="DT294" s="130" t="s">
        <v>406</v>
      </c>
      <c r="DU294" s="315"/>
      <c r="DV294"/>
      <c r="ED294" s="311"/>
      <c r="EE294" s="130" t="s">
        <v>406</v>
      </c>
      <c r="EF294" s="315"/>
      <c r="EG294"/>
      <c r="EO294" s="311"/>
      <c r="EP294" s="130" t="s">
        <v>406</v>
      </c>
      <c r="EQ294" s="315"/>
      <c r="ER294"/>
      <c r="EZ294" s="311"/>
      <c r="FA294" s="130" t="s">
        <v>406</v>
      </c>
      <c r="FB294" s="315"/>
      <c r="FC294"/>
      <c r="FK294" s="311"/>
      <c r="FL294" s="130" t="s">
        <v>406</v>
      </c>
      <c r="FM294" s="315"/>
      <c r="FN294"/>
      <c r="FV294" s="311"/>
      <c r="FW294" s="130" t="s">
        <v>406</v>
      </c>
      <c r="FX294" s="315"/>
      <c r="FY294"/>
      <c r="GG294" s="311"/>
      <c r="GH294" s="130" t="s">
        <v>406</v>
      </c>
      <c r="GI294" s="315"/>
      <c r="GJ294"/>
      <c r="GR294" s="311"/>
      <c r="GS294" s="130" t="s">
        <v>406</v>
      </c>
      <c r="GT294" s="315"/>
      <c r="GU294"/>
      <c r="HC294" s="311"/>
      <c r="HD294" s="130" t="s">
        <v>406</v>
      </c>
      <c r="HE294" s="315"/>
      <c r="HF294"/>
    </row>
    <row r="295" spans="2:214" x14ac:dyDescent="0.25">
      <c r="B295" s="309" t="s">
        <v>52</v>
      </c>
      <c r="C295" s="131" t="s">
        <v>407</v>
      </c>
      <c r="D295" s="315"/>
      <c r="E295"/>
      <c r="M295" s="309" t="s">
        <v>52</v>
      </c>
      <c r="N295" s="131" t="s">
        <v>407</v>
      </c>
      <c r="O295" s="315"/>
      <c r="P295"/>
      <c r="X295" s="309" t="s">
        <v>52</v>
      </c>
      <c r="Y295" s="131" t="s">
        <v>407</v>
      </c>
      <c r="Z295" s="315"/>
      <c r="AA295"/>
      <c r="AI295" s="309" t="s">
        <v>52</v>
      </c>
      <c r="AJ295" s="131" t="s">
        <v>407</v>
      </c>
      <c r="AK295" s="315"/>
      <c r="AL295"/>
      <c r="AT295" s="309" t="s">
        <v>52</v>
      </c>
      <c r="AU295" s="131" t="s">
        <v>407</v>
      </c>
      <c r="AV295" s="315"/>
      <c r="AW295"/>
      <c r="BE295" s="309" t="s">
        <v>52</v>
      </c>
      <c r="BF295" s="131" t="s">
        <v>407</v>
      </c>
      <c r="BG295" s="315"/>
      <c r="BH295"/>
      <c r="BP295" s="309" t="s">
        <v>52</v>
      </c>
      <c r="BQ295" s="131" t="s">
        <v>407</v>
      </c>
      <c r="BR295" s="315"/>
      <c r="BS295"/>
      <c r="CA295" s="309" t="s">
        <v>52</v>
      </c>
      <c r="CB295" s="131" t="s">
        <v>407</v>
      </c>
      <c r="CC295" s="315"/>
      <c r="CD295"/>
      <c r="CL295" s="309" t="s">
        <v>52</v>
      </c>
      <c r="CM295" s="131" t="s">
        <v>407</v>
      </c>
      <c r="CN295" s="315"/>
      <c r="CO295"/>
      <c r="CW295" s="309" t="s">
        <v>52</v>
      </c>
      <c r="CX295" s="131" t="s">
        <v>407</v>
      </c>
      <c r="CY295" s="315"/>
      <c r="CZ295"/>
      <c r="DH295" s="309" t="s">
        <v>52</v>
      </c>
      <c r="DI295" s="131" t="s">
        <v>407</v>
      </c>
      <c r="DJ295" s="315"/>
      <c r="DK295"/>
      <c r="DS295" s="309" t="s">
        <v>52</v>
      </c>
      <c r="DT295" s="131" t="s">
        <v>407</v>
      </c>
      <c r="DU295" s="315"/>
      <c r="DV295"/>
      <c r="ED295" s="309" t="s">
        <v>52</v>
      </c>
      <c r="EE295" s="131" t="s">
        <v>407</v>
      </c>
      <c r="EF295" s="315"/>
      <c r="EG295"/>
      <c r="EO295" s="309" t="s">
        <v>52</v>
      </c>
      <c r="EP295" s="131" t="s">
        <v>407</v>
      </c>
      <c r="EQ295" s="315"/>
      <c r="ER295"/>
      <c r="EZ295" s="309" t="s">
        <v>52</v>
      </c>
      <c r="FA295" s="131" t="s">
        <v>407</v>
      </c>
      <c r="FB295" s="315"/>
      <c r="FC295"/>
      <c r="FK295" s="309" t="s">
        <v>52</v>
      </c>
      <c r="FL295" s="131" t="s">
        <v>407</v>
      </c>
      <c r="FM295" s="315"/>
      <c r="FN295"/>
      <c r="FV295" s="309" t="s">
        <v>52</v>
      </c>
      <c r="FW295" s="131" t="s">
        <v>407</v>
      </c>
      <c r="FX295" s="315"/>
      <c r="FY295"/>
      <c r="GG295" s="309" t="s">
        <v>52</v>
      </c>
      <c r="GH295" s="131" t="s">
        <v>407</v>
      </c>
      <c r="GI295" s="315"/>
      <c r="GJ295"/>
      <c r="GR295" s="309" t="s">
        <v>52</v>
      </c>
      <c r="GS295" s="131" t="s">
        <v>407</v>
      </c>
      <c r="GT295" s="315"/>
      <c r="GU295"/>
      <c r="HC295" s="309" t="s">
        <v>52</v>
      </c>
      <c r="HD295" s="131" t="s">
        <v>407</v>
      </c>
      <c r="HE295" s="315"/>
      <c r="HF295"/>
    </row>
    <row r="296" spans="2:214" x14ac:dyDescent="0.25">
      <c r="B296" s="310"/>
      <c r="C296" s="56" t="s">
        <v>408</v>
      </c>
      <c r="D296" s="315"/>
      <c r="E296"/>
      <c r="M296" s="310"/>
      <c r="N296" s="56" t="s">
        <v>408</v>
      </c>
      <c r="O296" s="315"/>
      <c r="P296"/>
      <c r="X296" s="310"/>
      <c r="Y296" s="56" t="s">
        <v>408</v>
      </c>
      <c r="Z296" s="315"/>
      <c r="AA296"/>
      <c r="AI296" s="310"/>
      <c r="AJ296" s="56" t="s">
        <v>408</v>
      </c>
      <c r="AK296" s="315"/>
      <c r="AL296"/>
      <c r="AT296" s="310"/>
      <c r="AU296" s="56" t="s">
        <v>408</v>
      </c>
      <c r="AV296" s="315"/>
      <c r="AW296"/>
      <c r="BE296" s="310"/>
      <c r="BF296" s="56" t="s">
        <v>408</v>
      </c>
      <c r="BG296" s="315"/>
      <c r="BH296"/>
      <c r="BP296" s="310"/>
      <c r="BQ296" s="56" t="s">
        <v>408</v>
      </c>
      <c r="BR296" s="315"/>
      <c r="BS296"/>
      <c r="CA296" s="310"/>
      <c r="CB296" s="56" t="s">
        <v>408</v>
      </c>
      <c r="CC296" s="315"/>
      <c r="CD296"/>
      <c r="CL296" s="310"/>
      <c r="CM296" s="56" t="s">
        <v>408</v>
      </c>
      <c r="CN296" s="315"/>
      <c r="CO296"/>
      <c r="CW296" s="310"/>
      <c r="CX296" s="56" t="s">
        <v>408</v>
      </c>
      <c r="CY296" s="315"/>
      <c r="CZ296"/>
      <c r="DH296" s="310"/>
      <c r="DI296" s="56" t="s">
        <v>408</v>
      </c>
      <c r="DJ296" s="315"/>
      <c r="DK296"/>
      <c r="DS296" s="310"/>
      <c r="DT296" s="56" t="s">
        <v>408</v>
      </c>
      <c r="DU296" s="315"/>
      <c r="DV296"/>
      <c r="ED296" s="310"/>
      <c r="EE296" s="56" t="s">
        <v>408</v>
      </c>
      <c r="EF296" s="315"/>
      <c r="EG296"/>
      <c r="EO296" s="310"/>
      <c r="EP296" s="56" t="s">
        <v>408</v>
      </c>
      <c r="EQ296" s="315"/>
      <c r="ER296"/>
      <c r="EZ296" s="310"/>
      <c r="FA296" s="56" t="s">
        <v>408</v>
      </c>
      <c r="FB296" s="315"/>
      <c r="FC296"/>
      <c r="FK296" s="310"/>
      <c r="FL296" s="56" t="s">
        <v>408</v>
      </c>
      <c r="FM296" s="315"/>
      <c r="FN296"/>
      <c r="FV296" s="310"/>
      <c r="FW296" s="56" t="s">
        <v>408</v>
      </c>
      <c r="FX296" s="315"/>
      <c r="FY296"/>
      <c r="GG296" s="310"/>
      <c r="GH296" s="56" t="s">
        <v>408</v>
      </c>
      <c r="GI296" s="315"/>
      <c r="GJ296"/>
      <c r="GR296" s="310"/>
      <c r="GS296" s="56" t="s">
        <v>408</v>
      </c>
      <c r="GT296" s="315"/>
      <c r="GU296"/>
      <c r="HC296" s="310"/>
      <c r="HD296" s="56" t="s">
        <v>408</v>
      </c>
      <c r="HE296" s="315"/>
      <c r="HF296"/>
    </row>
    <row r="297" spans="2:214" x14ac:dyDescent="0.25">
      <c r="B297" s="311"/>
      <c r="C297" s="132" t="s">
        <v>409</v>
      </c>
      <c r="D297" s="315"/>
      <c r="E297"/>
      <c r="M297" s="311"/>
      <c r="N297" s="132" t="s">
        <v>409</v>
      </c>
      <c r="O297" s="315"/>
      <c r="P297"/>
      <c r="X297" s="311"/>
      <c r="Y297" s="132" t="s">
        <v>409</v>
      </c>
      <c r="Z297" s="315"/>
      <c r="AA297"/>
      <c r="AI297" s="311"/>
      <c r="AJ297" s="132" t="s">
        <v>409</v>
      </c>
      <c r="AK297" s="315"/>
      <c r="AL297"/>
      <c r="AT297" s="311"/>
      <c r="AU297" s="132" t="s">
        <v>409</v>
      </c>
      <c r="AV297" s="315"/>
      <c r="AW297"/>
      <c r="BE297" s="311"/>
      <c r="BF297" s="132" t="s">
        <v>409</v>
      </c>
      <c r="BG297" s="315"/>
      <c r="BH297"/>
      <c r="BP297" s="311"/>
      <c r="BQ297" s="132" t="s">
        <v>409</v>
      </c>
      <c r="BR297" s="315"/>
      <c r="BS297"/>
      <c r="CA297" s="311"/>
      <c r="CB297" s="132" t="s">
        <v>409</v>
      </c>
      <c r="CC297" s="315"/>
      <c r="CD297"/>
      <c r="CL297" s="311"/>
      <c r="CM297" s="132" t="s">
        <v>409</v>
      </c>
      <c r="CN297" s="315"/>
      <c r="CO297"/>
      <c r="CW297" s="311"/>
      <c r="CX297" s="132" t="s">
        <v>409</v>
      </c>
      <c r="CY297" s="315"/>
      <c r="CZ297"/>
      <c r="DH297" s="311"/>
      <c r="DI297" s="132" t="s">
        <v>409</v>
      </c>
      <c r="DJ297" s="315"/>
      <c r="DK297"/>
      <c r="DS297" s="311"/>
      <c r="DT297" s="132" t="s">
        <v>409</v>
      </c>
      <c r="DU297" s="315"/>
      <c r="DV297"/>
      <c r="ED297" s="311"/>
      <c r="EE297" s="132" t="s">
        <v>409</v>
      </c>
      <c r="EF297" s="315"/>
      <c r="EG297"/>
      <c r="EO297" s="311"/>
      <c r="EP297" s="132" t="s">
        <v>409</v>
      </c>
      <c r="EQ297" s="315"/>
      <c r="ER297"/>
      <c r="EZ297" s="311"/>
      <c r="FA297" s="132" t="s">
        <v>409</v>
      </c>
      <c r="FB297" s="315"/>
      <c r="FC297"/>
      <c r="FK297" s="311"/>
      <c r="FL297" s="132" t="s">
        <v>409</v>
      </c>
      <c r="FM297" s="315"/>
      <c r="FN297"/>
      <c r="FV297" s="311"/>
      <c r="FW297" s="132" t="s">
        <v>409</v>
      </c>
      <c r="FX297" s="315"/>
      <c r="FY297"/>
      <c r="GG297" s="311"/>
      <c r="GH297" s="132" t="s">
        <v>409</v>
      </c>
      <c r="GI297" s="315"/>
      <c r="GJ297"/>
      <c r="GR297" s="311"/>
      <c r="GS297" s="132" t="s">
        <v>409</v>
      </c>
      <c r="GT297" s="315"/>
      <c r="GU297"/>
      <c r="HC297" s="311"/>
      <c r="HD297" s="132" t="s">
        <v>409</v>
      </c>
      <c r="HE297" s="315"/>
      <c r="HF297"/>
    </row>
    <row r="298" spans="2:214" x14ac:dyDescent="0.25">
      <c r="B298" s="312" t="s">
        <v>401</v>
      </c>
      <c r="C298" s="58" t="s">
        <v>410</v>
      </c>
      <c r="D298" s="315"/>
      <c r="E298"/>
      <c r="M298" s="312" t="s">
        <v>401</v>
      </c>
      <c r="N298" s="58" t="s">
        <v>410</v>
      </c>
      <c r="O298" s="315"/>
      <c r="P298"/>
      <c r="X298" s="312" t="s">
        <v>401</v>
      </c>
      <c r="Y298" s="58" t="s">
        <v>410</v>
      </c>
      <c r="Z298" s="315"/>
      <c r="AA298"/>
      <c r="AI298" s="312" t="s">
        <v>401</v>
      </c>
      <c r="AJ298" s="58" t="s">
        <v>410</v>
      </c>
      <c r="AK298" s="315"/>
      <c r="AL298"/>
      <c r="AT298" s="312" t="s">
        <v>401</v>
      </c>
      <c r="AU298" s="58" t="s">
        <v>410</v>
      </c>
      <c r="AV298" s="315"/>
      <c r="AW298"/>
      <c r="BE298" s="312" t="s">
        <v>401</v>
      </c>
      <c r="BF298" s="58" t="s">
        <v>410</v>
      </c>
      <c r="BG298" s="315"/>
      <c r="BH298"/>
      <c r="BP298" s="312" t="s">
        <v>401</v>
      </c>
      <c r="BQ298" s="58" t="s">
        <v>410</v>
      </c>
      <c r="BR298" s="315"/>
      <c r="BS298"/>
      <c r="CA298" s="312" t="s">
        <v>401</v>
      </c>
      <c r="CB298" s="58" t="s">
        <v>410</v>
      </c>
      <c r="CC298" s="315"/>
      <c r="CD298"/>
      <c r="CL298" s="312" t="s">
        <v>401</v>
      </c>
      <c r="CM298" s="58" t="s">
        <v>410</v>
      </c>
      <c r="CN298" s="315"/>
      <c r="CO298"/>
      <c r="CW298" s="312" t="s">
        <v>401</v>
      </c>
      <c r="CX298" s="58" t="s">
        <v>410</v>
      </c>
      <c r="CY298" s="315"/>
      <c r="CZ298"/>
      <c r="DH298" s="312" t="s">
        <v>401</v>
      </c>
      <c r="DI298" s="58" t="s">
        <v>410</v>
      </c>
      <c r="DJ298" s="315"/>
      <c r="DK298"/>
      <c r="DS298" s="312" t="s">
        <v>401</v>
      </c>
      <c r="DT298" s="58" t="s">
        <v>410</v>
      </c>
      <c r="DU298" s="315"/>
      <c r="DV298"/>
      <c r="ED298" s="312" t="s">
        <v>401</v>
      </c>
      <c r="EE298" s="58" t="s">
        <v>410</v>
      </c>
      <c r="EF298" s="315"/>
      <c r="EG298"/>
      <c r="EO298" s="312" t="s">
        <v>401</v>
      </c>
      <c r="EP298" s="58" t="s">
        <v>410</v>
      </c>
      <c r="EQ298" s="315"/>
      <c r="ER298"/>
      <c r="EZ298" s="312" t="s">
        <v>401</v>
      </c>
      <c r="FA298" s="58" t="s">
        <v>410</v>
      </c>
      <c r="FB298" s="315"/>
      <c r="FC298"/>
      <c r="FK298" s="312" t="s">
        <v>401</v>
      </c>
      <c r="FL298" s="58" t="s">
        <v>410</v>
      </c>
      <c r="FM298" s="315"/>
      <c r="FN298"/>
      <c r="FV298" s="312" t="s">
        <v>401</v>
      </c>
      <c r="FW298" s="58" t="s">
        <v>410</v>
      </c>
      <c r="FX298" s="315"/>
      <c r="FY298"/>
      <c r="GG298" s="312" t="s">
        <v>401</v>
      </c>
      <c r="GH298" s="58" t="s">
        <v>410</v>
      </c>
      <c r="GI298" s="315"/>
      <c r="GJ298"/>
      <c r="GR298" s="312" t="s">
        <v>401</v>
      </c>
      <c r="GS298" s="58" t="s">
        <v>410</v>
      </c>
      <c r="GT298" s="315"/>
      <c r="GU298"/>
      <c r="HC298" s="312" t="s">
        <v>401</v>
      </c>
      <c r="HD298" s="58" t="s">
        <v>410</v>
      </c>
      <c r="HE298" s="315"/>
      <c r="HF298"/>
    </row>
    <row r="299" spans="2:214" x14ac:dyDescent="0.25">
      <c r="B299" s="312"/>
      <c r="C299" s="133" t="s">
        <v>411</v>
      </c>
      <c r="D299" s="315"/>
      <c r="E299"/>
      <c r="M299" s="312"/>
      <c r="N299" s="133" t="s">
        <v>411</v>
      </c>
      <c r="O299" s="315"/>
      <c r="P299"/>
      <c r="X299" s="312"/>
      <c r="Y299" s="133" t="s">
        <v>411</v>
      </c>
      <c r="Z299" s="315"/>
      <c r="AA299"/>
      <c r="AI299" s="312"/>
      <c r="AJ299" s="133" t="s">
        <v>411</v>
      </c>
      <c r="AK299" s="315"/>
      <c r="AL299"/>
      <c r="AT299" s="312"/>
      <c r="AU299" s="133" t="s">
        <v>411</v>
      </c>
      <c r="AV299" s="315"/>
      <c r="AW299"/>
      <c r="BE299" s="312"/>
      <c r="BF299" s="133" t="s">
        <v>411</v>
      </c>
      <c r="BG299" s="315"/>
      <c r="BH299"/>
      <c r="BP299" s="312"/>
      <c r="BQ299" s="133" t="s">
        <v>411</v>
      </c>
      <c r="BR299" s="315"/>
      <c r="BS299"/>
      <c r="CA299" s="312"/>
      <c r="CB299" s="133" t="s">
        <v>411</v>
      </c>
      <c r="CC299" s="315"/>
      <c r="CD299"/>
      <c r="CL299" s="312"/>
      <c r="CM299" s="133" t="s">
        <v>411</v>
      </c>
      <c r="CN299" s="315"/>
      <c r="CO299"/>
      <c r="CW299" s="312"/>
      <c r="CX299" s="133" t="s">
        <v>411</v>
      </c>
      <c r="CY299" s="315"/>
      <c r="CZ299"/>
      <c r="DH299" s="312"/>
      <c r="DI299" s="133" t="s">
        <v>411</v>
      </c>
      <c r="DJ299" s="315"/>
      <c r="DK299"/>
      <c r="DS299" s="312"/>
      <c r="DT299" s="133" t="s">
        <v>411</v>
      </c>
      <c r="DU299" s="315"/>
      <c r="DV299"/>
      <c r="ED299" s="312"/>
      <c r="EE299" s="133" t="s">
        <v>411</v>
      </c>
      <c r="EF299" s="315"/>
      <c r="EG299"/>
      <c r="EO299" s="312"/>
      <c r="EP299" s="133" t="s">
        <v>411</v>
      </c>
      <c r="EQ299" s="315"/>
      <c r="ER299"/>
      <c r="EZ299" s="312"/>
      <c r="FA299" s="133" t="s">
        <v>411</v>
      </c>
      <c r="FB299" s="315"/>
      <c r="FC299"/>
      <c r="FK299" s="312"/>
      <c r="FL299" s="133" t="s">
        <v>411</v>
      </c>
      <c r="FM299" s="315"/>
      <c r="FN299"/>
      <c r="FV299" s="312"/>
      <c r="FW299" s="133" t="s">
        <v>411</v>
      </c>
      <c r="FX299" s="315"/>
      <c r="FY299"/>
      <c r="GG299" s="312"/>
      <c r="GH299" s="133" t="s">
        <v>411</v>
      </c>
      <c r="GI299" s="315"/>
      <c r="GJ299"/>
      <c r="GR299" s="312"/>
      <c r="GS299" s="133" t="s">
        <v>411</v>
      </c>
      <c r="GT299" s="315"/>
      <c r="GU299"/>
      <c r="HC299" s="312"/>
      <c r="HD299" s="133" t="s">
        <v>411</v>
      </c>
      <c r="HE299" s="315"/>
      <c r="HF299"/>
    </row>
    <row r="300" spans="2:214" ht="15.75" thickBot="1" x14ac:dyDescent="0.3">
      <c r="B300" s="313"/>
      <c r="C300" s="6" t="s">
        <v>412</v>
      </c>
      <c r="D300" s="316"/>
      <c r="E300"/>
      <c r="M300" s="313"/>
      <c r="N300" s="6" t="s">
        <v>412</v>
      </c>
      <c r="O300" s="316"/>
      <c r="P300"/>
      <c r="X300" s="313"/>
      <c r="Y300" s="6" t="s">
        <v>412</v>
      </c>
      <c r="Z300" s="316"/>
      <c r="AA300"/>
      <c r="AI300" s="313"/>
      <c r="AJ300" s="6" t="s">
        <v>412</v>
      </c>
      <c r="AK300" s="316"/>
      <c r="AL300"/>
      <c r="AT300" s="313"/>
      <c r="AU300" s="6" t="s">
        <v>412</v>
      </c>
      <c r="AV300" s="316"/>
      <c r="AW300"/>
      <c r="BE300" s="313"/>
      <c r="BF300" s="6" t="s">
        <v>412</v>
      </c>
      <c r="BG300" s="316"/>
      <c r="BH300"/>
      <c r="BP300" s="313"/>
      <c r="BQ300" s="6" t="s">
        <v>412</v>
      </c>
      <c r="BR300" s="316"/>
      <c r="BS300"/>
      <c r="CA300" s="313"/>
      <c r="CB300" s="6" t="s">
        <v>412</v>
      </c>
      <c r="CC300" s="316"/>
      <c r="CD300"/>
      <c r="CL300" s="313"/>
      <c r="CM300" s="6" t="s">
        <v>412</v>
      </c>
      <c r="CN300" s="316"/>
      <c r="CO300"/>
      <c r="CW300" s="313"/>
      <c r="CX300" s="6" t="s">
        <v>412</v>
      </c>
      <c r="CY300" s="316"/>
      <c r="CZ300"/>
      <c r="DH300" s="313"/>
      <c r="DI300" s="6" t="s">
        <v>412</v>
      </c>
      <c r="DJ300" s="316"/>
      <c r="DK300"/>
      <c r="DS300" s="313"/>
      <c r="DT300" s="6" t="s">
        <v>412</v>
      </c>
      <c r="DU300" s="316"/>
      <c r="DV300"/>
      <c r="ED300" s="313"/>
      <c r="EE300" s="6" t="s">
        <v>412</v>
      </c>
      <c r="EF300" s="316"/>
      <c r="EG300"/>
      <c r="EO300" s="313"/>
      <c r="EP300" s="6" t="s">
        <v>412</v>
      </c>
      <c r="EQ300" s="316"/>
      <c r="ER300"/>
      <c r="EZ300" s="313"/>
      <c r="FA300" s="6" t="s">
        <v>412</v>
      </c>
      <c r="FB300" s="316"/>
      <c r="FC300"/>
      <c r="FK300" s="313"/>
      <c r="FL300" s="6" t="s">
        <v>412</v>
      </c>
      <c r="FM300" s="316"/>
      <c r="FN300"/>
      <c r="FV300" s="313"/>
      <c r="FW300" s="6" t="s">
        <v>412</v>
      </c>
      <c r="FX300" s="316"/>
      <c r="FY300"/>
      <c r="GG300" s="313"/>
      <c r="GH300" s="6" t="s">
        <v>412</v>
      </c>
      <c r="GI300" s="316"/>
      <c r="GJ300"/>
      <c r="GR300" s="313"/>
      <c r="GS300" s="6" t="s">
        <v>412</v>
      </c>
      <c r="GT300" s="316"/>
      <c r="GU300"/>
      <c r="HC300" s="313"/>
      <c r="HD300" s="6" t="s">
        <v>412</v>
      </c>
      <c r="HE300" s="316"/>
      <c r="HF300"/>
    </row>
    <row r="302" spans="2:214" ht="15.75" thickBot="1" x14ac:dyDescent="0.3"/>
    <row r="303" spans="2:214" ht="15.75" thickBot="1" x14ac:dyDescent="0.3">
      <c r="B303" s="18" t="s">
        <v>353</v>
      </c>
      <c r="C303" s="3" t="s">
        <v>481</v>
      </c>
      <c r="D303" s="21"/>
      <c r="E303" s="21"/>
      <c r="M303" s="18" t="s">
        <v>353</v>
      </c>
      <c r="N303" s="3" t="s">
        <v>481</v>
      </c>
      <c r="O303" s="21"/>
      <c r="P303" s="21"/>
      <c r="X303" s="18" t="s">
        <v>353</v>
      </c>
      <c r="Y303" s="3" t="s">
        <v>481</v>
      </c>
      <c r="Z303" s="21"/>
      <c r="AA303" s="21"/>
      <c r="AI303" s="18" t="s">
        <v>353</v>
      </c>
      <c r="AJ303" s="3" t="s">
        <v>481</v>
      </c>
      <c r="AK303" s="21"/>
      <c r="AL303" s="21"/>
      <c r="AT303" s="18" t="s">
        <v>353</v>
      </c>
      <c r="AU303" s="3" t="s">
        <v>481</v>
      </c>
      <c r="AV303" s="21"/>
      <c r="AW303" s="21"/>
      <c r="BE303" s="18" t="s">
        <v>353</v>
      </c>
      <c r="BF303" s="3" t="s">
        <v>481</v>
      </c>
      <c r="BG303" s="21"/>
      <c r="BH303" s="21"/>
      <c r="BP303" s="18" t="s">
        <v>353</v>
      </c>
      <c r="BQ303" s="3" t="s">
        <v>481</v>
      </c>
      <c r="BR303" s="21"/>
      <c r="BS303" s="21"/>
      <c r="CA303" s="18" t="s">
        <v>353</v>
      </c>
      <c r="CB303" s="3" t="s">
        <v>481</v>
      </c>
      <c r="CC303" s="21"/>
      <c r="CD303" s="21"/>
      <c r="CL303" s="18" t="s">
        <v>353</v>
      </c>
      <c r="CM303" s="3" t="s">
        <v>481</v>
      </c>
      <c r="CN303" s="21"/>
      <c r="CO303" s="21"/>
      <c r="CW303" s="18" t="s">
        <v>353</v>
      </c>
      <c r="CX303" s="3" t="s">
        <v>481</v>
      </c>
      <c r="CY303" s="21"/>
      <c r="CZ303" s="21"/>
      <c r="DH303" s="18" t="s">
        <v>353</v>
      </c>
      <c r="DI303" s="3" t="s">
        <v>481</v>
      </c>
      <c r="DJ303" s="21"/>
      <c r="DK303" s="21"/>
      <c r="DS303" s="18" t="s">
        <v>353</v>
      </c>
      <c r="DT303" s="3" t="s">
        <v>481</v>
      </c>
      <c r="DU303" s="21"/>
      <c r="DV303" s="21"/>
      <c r="ED303" s="18" t="s">
        <v>353</v>
      </c>
      <c r="EE303" s="3" t="s">
        <v>481</v>
      </c>
      <c r="EF303" s="21"/>
      <c r="EG303" s="21"/>
      <c r="EO303" s="18" t="s">
        <v>353</v>
      </c>
      <c r="EP303" s="3" t="s">
        <v>481</v>
      </c>
      <c r="EQ303" s="21"/>
      <c r="ER303" s="21"/>
      <c r="EZ303" s="18" t="s">
        <v>353</v>
      </c>
      <c r="FA303" s="3" t="s">
        <v>481</v>
      </c>
      <c r="FB303" s="21"/>
      <c r="FC303" s="21"/>
      <c r="FK303" s="18" t="s">
        <v>353</v>
      </c>
      <c r="FL303" s="3" t="s">
        <v>481</v>
      </c>
      <c r="FM303" s="21"/>
      <c r="FN303" s="21"/>
      <c r="FV303" s="18" t="s">
        <v>353</v>
      </c>
      <c r="FW303" s="3" t="s">
        <v>481</v>
      </c>
      <c r="FX303" s="21"/>
      <c r="FY303" s="21"/>
      <c r="GG303" s="18" t="s">
        <v>353</v>
      </c>
      <c r="GH303" s="3" t="s">
        <v>481</v>
      </c>
      <c r="GI303" s="21"/>
      <c r="GJ303" s="21"/>
      <c r="GR303" s="18" t="s">
        <v>353</v>
      </c>
      <c r="GS303" s="3" t="s">
        <v>481</v>
      </c>
      <c r="GT303" s="21"/>
      <c r="GU303" s="21"/>
      <c r="HC303" s="18" t="s">
        <v>353</v>
      </c>
      <c r="HD303" s="3" t="s">
        <v>481</v>
      </c>
      <c r="HE303" s="21"/>
      <c r="HF303" s="21"/>
    </row>
    <row r="304" spans="2:214" ht="15.75" thickBot="1" x14ac:dyDescent="0.3">
      <c r="B304" s="110">
        <f>+B273+1</f>
        <v>10</v>
      </c>
      <c r="C304" s="111"/>
      <c r="D304"/>
      <c r="E304"/>
      <c r="M304" s="110">
        <f>+M273+1</f>
        <v>10</v>
      </c>
      <c r="N304" s="111"/>
      <c r="O304"/>
      <c r="P304"/>
      <c r="X304" s="110">
        <f>+X273+1</f>
        <v>10</v>
      </c>
      <c r="Y304" s="111"/>
      <c r="Z304"/>
      <c r="AA304"/>
      <c r="AI304" s="110">
        <f>+AI273+1</f>
        <v>10</v>
      </c>
      <c r="AJ304" s="111"/>
      <c r="AK304"/>
      <c r="AL304"/>
      <c r="AT304" s="110">
        <f>+AT273+1</f>
        <v>10</v>
      </c>
      <c r="AU304" s="111"/>
      <c r="AV304"/>
      <c r="AW304"/>
      <c r="BE304" s="110">
        <f>+BE273+1</f>
        <v>10</v>
      </c>
      <c r="BF304" s="111"/>
      <c r="BG304"/>
      <c r="BH304"/>
      <c r="BP304" s="110">
        <f>+BP273+1</f>
        <v>10</v>
      </c>
      <c r="BQ304" s="111"/>
      <c r="BR304"/>
      <c r="BS304"/>
      <c r="CA304" s="110">
        <f>+CA273+1</f>
        <v>10</v>
      </c>
      <c r="CB304" s="111"/>
      <c r="CC304"/>
      <c r="CD304"/>
      <c r="CL304" s="110">
        <f>+CL273+1</f>
        <v>10</v>
      </c>
      <c r="CM304" s="111"/>
      <c r="CN304"/>
      <c r="CO304"/>
      <c r="CW304" s="110">
        <f>+CW273+1</f>
        <v>10</v>
      </c>
      <c r="CX304" s="111"/>
      <c r="CY304"/>
      <c r="CZ304"/>
      <c r="DH304" s="110">
        <f>+DH273+1</f>
        <v>10</v>
      </c>
      <c r="DI304" s="111"/>
      <c r="DJ304"/>
      <c r="DK304"/>
      <c r="DS304" s="110">
        <f>+DS273+1</f>
        <v>10</v>
      </c>
      <c r="DT304" s="111"/>
      <c r="DU304"/>
      <c r="DV304"/>
      <c r="ED304" s="110">
        <f>+ED273+1</f>
        <v>10</v>
      </c>
      <c r="EE304" s="111"/>
      <c r="EF304"/>
      <c r="EG304"/>
      <c r="EO304" s="110">
        <f>+EO273+1</f>
        <v>10</v>
      </c>
      <c r="EP304" s="111"/>
      <c r="EQ304"/>
      <c r="ER304"/>
      <c r="EZ304" s="110">
        <f>+EZ273+1</f>
        <v>10</v>
      </c>
      <c r="FA304" s="111"/>
      <c r="FB304"/>
      <c r="FC304"/>
      <c r="FK304" s="110">
        <f>+FK273+1</f>
        <v>10</v>
      </c>
      <c r="FL304" s="111"/>
      <c r="FM304"/>
      <c r="FN304"/>
      <c r="FV304" s="110">
        <f>+FV273+1</f>
        <v>10</v>
      </c>
      <c r="FW304" s="111"/>
      <c r="FX304"/>
      <c r="FY304"/>
      <c r="GG304" s="110">
        <f>+GG273+1</f>
        <v>10</v>
      </c>
      <c r="GH304" s="111"/>
      <c r="GI304"/>
      <c r="GJ304"/>
      <c r="GR304" s="110">
        <f>+GR273+1</f>
        <v>10</v>
      </c>
      <c r="GS304" s="111"/>
      <c r="GT304"/>
      <c r="GU304"/>
      <c r="HC304" s="110">
        <f>+HC273+1</f>
        <v>10</v>
      </c>
      <c r="HD304" s="111"/>
      <c r="HE304"/>
      <c r="HF304"/>
    </row>
    <row r="305" spans="2:214" ht="15.75" thickBot="1" x14ac:dyDescent="0.3">
      <c r="B305" s="166"/>
      <c r="C305" s="167"/>
      <c r="D305"/>
      <c r="E305"/>
      <c r="M305" s="166"/>
      <c r="N305" s="167"/>
      <c r="O305"/>
      <c r="P305"/>
      <c r="X305" s="166"/>
      <c r="Y305" s="167"/>
      <c r="Z305"/>
      <c r="AA305"/>
      <c r="AI305" s="166"/>
      <c r="AJ305" s="167"/>
      <c r="AK305"/>
      <c r="AL305"/>
      <c r="AT305" s="166"/>
      <c r="AU305" s="167"/>
      <c r="AV305"/>
      <c r="AW305"/>
      <c r="BE305" s="166"/>
      <c r="BF305" s="167"/>
      <c r="BG305"/>
      <c r="BH305"/>
      <c r="BP305" s="166"/>
      <c r="BQ305" s="167"/>
      <c r="BR305"/>
      <c r="BS305"/>
      <c r="CA305" s="166"/>
      <c r="CB305" s="167"/>
      <c r="CC305"/>
      <c r="CD305"/>
      <c r="CL305" s="166"/>
      <c r="CM305" s="167"/>
      <c r="CN305"/>
      <c r="CO305"/>
      <c r="CW305" s="166"/>
      <c r="CX305" s="167"/>
      <c r="CY305"/>
      <c r="CZ305"/>
      <c r="DH305" s="166"/>
      <c r="DI305" s="167"/>
      <c r="DJ305"/>
      <c r="DK305"/>
      <c r="DS305" s="166"/>
      <c r="DT305" s="167"/>
      <c r="DU305"/>
      <c r="DV305"/>
      <c r="ED305" s="166"/>
      <c r="EE305" s="167"/>
      <c r="EF305"/>
      <c r="EG305"/>
      <c r="EO305" s="166"/>
      <c r="EP305" s="167"/>
      <c r="EQ305"/>
      <c r="ER305"/>
      <c r="EZ305" s="166"/>
      <c r="FA305" s="167"/>
      <c r="FB305"/>
      <c r="FC305"/>
      <c r="FK305" s="166"/>
      <c r="FL305" s="167"/>
      <c r="FM305"/>
      <c r="FN305"/>
      <c r="FV305" s="166"/>
      <c r="FW305" s="167"/>
      <c r="FX305"/>
      <c r="FY305"/>
      <c r="GG305" s="166"/>
      <c r="GH305" s="167"/>
      <c r="GI305"/>
      <c r="GJ305"/>
      <c r="GR305" s="166"/>
      <c r="GS305" s="167"/>
      <c r="GT305"/>
      <c r="GU305"/>
      <c r="HC305" s="166"/>
      <c r="HD305" s="167"/>
      <c r="HE305"/>
      <c r="HF305"/>
    </row>
    <row r="306" spans="2:214" ht="15.75" thickBot="1" x14ac:dyDescent="0.3">
      <c r="B306" s="18" t="s">
        <v>370</v>
      </c>
      <c r="C306" s="18" t="s">
        <v>371</v>
      </c>
      <c r="D306" s="18" t="s">
        <v>372</v>
      </c>
      <c r="E306" s="18" t="s">
        <v>6</v>
      </c>
      <c r="M306" s="18" t="s">
        <v>370</v>
      </c>
      <c r="N306" s="18" t="s">
        <v>371</v>
      </c>
      <c r="O306" s="18" t="s">
        <v>372</v>
      </c>
      <c r="P306" s="18" t="s">
        <v>6</v>
      </c>
      <c r="X306" s="18" t="s">
        <v>370</v>
      </c>
      <c r="Y306" s="18" t="s">
        <v>371</v>
      </c>
      <c r="Z306" s="18" t="s">
        <v>372</v>
      </c>
      <c r="AA306" s="18" t="s">
        <v>6</v>
      </c>
      <c r="AI306" s="18" t="s">
        <v>370</v>
      </c>
      <c r="AJ306" s="18" t="s">
        <v>371</v>
      </c>
      <c r="AK306" s="18" t="s">
        <v>372</v>
      </c>
      <c r="AL306" s="18" t="s">
        <v>6</v>
      </c>
      <c r="AT306" s="18" t="s">
        <v>370</v>
      </c>
      <c r="AU306" s="18" t="s">
        <v>371</v>
      </c>
      <c r="AV306" s="18" t="s">
        <v>372</v>
      </c>
      <c r="AW306" s="18" t="s">
        <v>6</v>
      </c>
      <c r="BE306" s="18" t="s">
        <v>370</v>
      </c>
      <c r="BF306" s="18" t="s">
        <v>371</v>
      </c>
      <c r="BG306" s="18" t="s">
        <v>372</v>
      </c>
      <c r="BH306" s="18" t="s">
        <v>6</v>
      </c>
      <c r="BP306" s="18" t="s">
        <v>370</v>
      </c>
      <c r="BQ306" s="18" t="s">
        <v>371</v>
      </c>
      <c r="BR306" s="18" t="s">
        <v>372</v>
      </c>
      <c r="BS306" s="18" t="s">
        <v>6</v>
      </c>
      <c r="CA306" s="18" t="s">
        <v>370</v>
      </c>
      <c r="CB306" s="18" t="s">
        <v>371</v>
      </c>
      <c r="CC306" s="18" t="s">
        <v>372</v>
      </c>
      <c r="CD306" s="18" t="s">
        <v>6</v>
      </c>
      <c r="CL306" s="18" t="s">
        <v>370</v>
      </c>
      <c r="CM306" s="18" t="s">
        <v>371</v>
      </c>
      <c r="CN306" s="18" t="s">
        <v>372</v>
      </c>
      <c r="CO306" s="18" t="s">
        <v>6</v>
      </c>
      <c r="CW306" s="18" t="s">
        <v>370</v>
      </c>
      <c r="CX306" s="18" t="s">
        <v>371</v>
      </c>
      <c r="CY306" s="18" t="s">
        <v>372</v>
      </c>
      <c r="CZ306" s="18" t="s">
        <v>6</v>
      </c>
      <c r="DH306" s="18" t="s">
        <v>370</v>
      </c>
      <c r="DI306" s="18" t="s">
        <v>371</v>
      </c>
      <c r="DJ306" s="18" t="s">
        <v>372</v>
      </c>
      <c r="DK306" s="18" t="s">
        <v>6</v>
      </c>
      <c r="DS306" s="18" t="s">
        <v>370</v>
      </c>
      <c r="DT306" s="18" t="s">
        <v>371</v>
      </c>
      <c r="DU306" s="18" t="s">
        <v>372</v>
      </c>
      <c r="DV306" s="18" t="s">
        <v>6</v>
      </c>
      <c r="ED306" s="18" t="s">
        <v>370</v>
      </c>
      <c r="EE306" s="18" t="s">
        <v>371</v>
      </c>
      <c r="EF306" s="18" t="s">
        <v>372</v>
      </c>
      <c r="EG306" s="18" t="s">
        <v>6</v>
      </c>
      <c r="EO306" s="18" t="s">
        <v>370</v>
      </c>
      <c r="EP306" s="18" t="s">
        <v>371</v>
      </c>
      <c r="EQ306" s="18" t="s">
        <v>372</v>
      </c>
      <c r="ER306" s="18" t="s">
        <v>6</v>
      </c>
      <c r="EZ306" s="18" t="s">
        <v>370</v>
      </c>
      <c r="FA306" s="18" t="s">
        <v>371</v>
      </c>
      <c r="FB306" s="18" t="s">
        <v>372</v>
      </c>
      <c r="FC306" s="18" t="s">
        <v>6</v>
      </c>
      <c r="FK306" s="18" t="s">
        <v>370</v>
      </c>
      <c r="FL306" s="18" t="s">
        <v>371</v>
      </c>
      <c r="FM306" s="18" t="s">
        <v>372</v>
      </c>
      <c r="FN306" s="18" t="s">
        <v>6</v>
      </c>
      <c r="FV306" s="18" t="s">
        <v>370</v>
      </c>
      <c r="FW306" s="18" t="s">
        <v>371</v>
      </c>
      <c r="FX306" s="18" t="s">
        <v>372</v>
      </c>
      <c r="FY306" s="18" t="s">
        <v>6</v>
      </c>
      <c r="GG306" s="18" t="s">
        <v>370</v>
      </c>
      <c r="GH306" s="18" t="s">
        <v>371</v>
      </c>
      <c r="GI306" s="18" t="s">
        <v>372</v>
      </c>
      <c r="GJ306" s="18" t="s">
        <v>6</v>
      </c>
      <c r="GR306" s="18" t="s">
        <v>370</v>
      </c>
      <c r="GS306" s="18" t="s">
        <v>371</v>
      </c>
      <c r="GT306" s="18" t="s">
        <v>372</v>
      </c>
      <c r="GU306" s="18" t="s">
        <v>6</v>
      </c>
      <c r="HC306" s="18" t="s">
        <v>370</v>
      </c>
      <c r="HD306" s="18" t="s">
        <v>371</v>
      </c>
      <c r="HE306" s="18" t="s">
        <v>372</v>
      </c>
      <c r="HF306" s="18" t="s">
        <v>6</v>
      </c>
    </row>
    <row r="307" spans="2:214" x14ac:dyDescent="0.25">
      <c r="B307" s="318" t="s">
        <v>373</v>
      </c>
      <c r="C307" s="58" t="s">
        <v>374</v>
      </c>
      <c r="D307" s="212"/>
      <c r="E307" s="134" t="str">
        <f>+IF(D307="","",VLOOKUP(D307,Parámetros!$B$100:$C$116,2,0))</f>
        <v/>
      </c>
      <c r="M307" s="318" t="s">
        <v>373</v>
      </c>
      <c r="N307" s="58" t="s">
        <v>374</v>
      </c>
      <c r="O307" s="212"/>
      <c r="P307" s="134" t="str">
        <f>+IF(O307="","",VLOOKUP(O307,Parámetros!$B$100:$C$116,2,0))</f>
        <v/>
      </c>
      <c r="X307" s="318" t="s">
        <v>373</v>
      </c>
      <c r="Y307" s="58" t="s">
        <v>374</v>
      </c>
      <c r="Z307" s="212"/>
      <c r="AA307" s="134" t="str">
        <f>+IF(Z307="","",VLOOKUP(Z307,Parámetros!$B$100:$C$116,2,0))</f>
        <v/>
      </c>
      <c r="AI307" s="318" t="s">
        <v>373</v>
      </c>
      <c r="AJ307" s="58" t="s">
        <v>374</v>
      </c>
      <c r="AK307" s="212"/>
      <c r="AL307" s="134" t="str">
        <f>+IF(AK307="","",VLOOKUP(AK307,Parámetros!$B$100:$C$116,2,0))</f>
        <v/>
      </c>
      <c r="AT307" s="318" t="s">
        <v>373</v>
      </c>
      <c r="AU307" s="58" t="s">
        <v>374</v>
      </c>
      <c r="AV307" s="212"/>
      <c r="AW307" s="134" t="str">
        <f>+IF(AV307="","",VLOOKUP(AV307,Parámetros!$B$100:$C$116,2,0))</f>
        <v/>
      </c>
      <c r="BE307" s="318" t="s">
        <v>373</v>
      </c>
      <c r="BF307" s="58" t="s">
        <v>374</v>
      </c>
      <c r="BG307" s="212"/>
      <c r="BH307" s="134" t="str">
        <f>+IF(BG307="","",VLOOKUP(BG307,Parámetros!$B$100:$C$116,2,0))</f>
        <v/>
      </c>
      <c r="BP307" s="318" t="s">
        <v>373</v>
      </c>
      <c r="BQ307" s="58" t="s">
        <v>374</v>
      </c>
      <c r="BR307" s="212"/>
      <c r="BS307" s="134" t="str">
        <f>+IF(BR307="","",VLOOKUP(BR307,Parámetros!$B$100:$C$116,2,0))</f>
        <v/>
      </c>
      <c r="CA307" s="318" t="s">
        <v>373</v>
      </c>
      <c r="CB307" s="58" t="s">
        <v>374</v>
      </c>
      <c r="CC307" s="212"/>
      <c r="CD307" s="134" t="str">
        <f>+IF(CC307="","",VLOOKUP(CC307,Parámetros!$B$100:$C$116,2,0))</f>
        <v/>
      </c>
      <c r="CL307" s="318" t="s">
        <v>373</v>
      </c>
      <c r="CM307" s="58" t="s">
        <v>374</v>
      </c>
      <c r="CN307" s="212"/>
      <c r="CO307" s="134" t="str">
        <f>+IF(CN307="","",VLOOKUP(CN307,Parámetros!$B$100:$C$116,2,0))</f>
        <v/>
      </c>
      <c r="CW307" s="318" t="s">
        <v>373</v>
      </c>
      <c r="CX307" s="58" t="s">
        <v>374</v>
      </c>
      <c r="CY307" s="212"/>
      <c r="CZ307" s="134" t="str">
        <f>+IF(CY307="","",VLOOKUP(CY307,Parámetros!$B$100:$C$116,2,0))</f>
        <v/>
      </c>
      <c r="DH307" s="318" t="s">
        <v>373</v>
      </c>
      <c r="DI307" s="58" t="s">
        <v>374</v>
      </c>
      <c r="DJ307" s="212"/>
      <c r="DK307" s="134" t="str">
        <f>+IF(DJ307="","",VLOOKUP(DJ307,Parámetros!$B$100:$C$116,2,0))</f>
        <v/>
      </c>
      <c r="DS307" s="318" t="s">
        <v>373</v>
      </c>
      <c r="DT307" s="58" t="s">
        <v>374</v>
      </c>
      <c r="DU307" s="212"/>
      <c r="DV307" s="134" t="str">
        <f>+IF(DU307="","",VLOOKUP(DU307,Parámetros!$B$100:$C$116,2,0))</f>
        <v/>
      </c>
      <c r="ED307" s="318" t="s">
        <v>373</v>
      </c>
      <c r="EE307" s="58" t="s">
        <v>374</v>
      </c>
      <c r="EF307" s="212"/>
      <c r="EG307" s="134" t="str">
        <f>+IF(EF307="","",VLOOKUP(EF307,Parámetros!$B$100:$C$116,2,0))</f>
        <v/>
      </c>
      <c r="EO307" s="318" t="s">
        <v>373</v>
      </c>
      <c r="EP307" s="58" t="s">
        <v>374</v>
      </c>
      <c r="EQ307" s="212"/>
      <c r="ER307" s="134" t="str">
        <f>+IF(EQ307="","",VLOOKUP(EQ307,Parámetros!$B$100:$C$116,2,0))</f>
        <v/>
      </c>
      <c r="EZ307" s="318" t="s">
        <v>373</v>
      </c>
      <c r="FA307" s="58" t="s">
        <v>374</v>
      </c>
      <c r="FB307" s="212"/>
      <c r="FC307" s="134" t="str">
        <f>+IF(FB307="","",VLOOKUP(FB307,Parámetros!$B$100:$C$116,2,0))</f>
        <v/>
      </c>
      <c r="FK307" s="318" t="s">
        <v>373</v>
      </c>
      <c r="FL307" s="58" t="s">
        <v>374</v>
      </c>
      <c r="FM307" s="212"/>
      <c r="FN307" s="134" t="str">
        <f>+IF(FM307="","",VLOOKUP(FM307,Parámetros!$B$100:$C$116,2,0))</f>
        <v/>
      </c>
      <c r="FV307" s="318" t="s">
        <v>373</v>
      </c>
      <c r="FW307" s="58" t="s">
        <v>374</v>
      </c>
      <c r="FX307" s="212"/>
      <c r="FY307" s="134" t="str">
        <f>+IF(FX307="","",VLOOKUP(FX307,Parámetros!$B$100:$C$116,2,0))</f>
        <v/>
      </c>
      <c r="GG307" s="318" t="s">
        <v>373</v>
      </c>
      <c r="GH307" s="58" t="s">
        <v>374</v>
      </c>
      <c r="GI307" s="212"/>
      <c r="GJ307" s="134" t="str">
        <f>+IF(GI307="","",VLOOKUP(GI307,Parámetros!$B$100:$C$116,2,0))</f>
        <v/>
      </c>
      <c r="GR307" s="318" t="s">
        <v>373</v>
      </c>
      <c r="GS307" s="58" t="s">
        <v>374</v>
      </c>
      <c r="GT307" s="212"/>
      <c r="GU307" s="134" t="str">
        <f>+IF(GT307="","",VLOOKUP(GT307,Parámetros!$B$100:$C$116,2,0))</f>
        <v/>
      </c>
      <c r="HC307" s="318" t="s">
        <v>373</v>
      </c>
      <c r="HD307" s="58" t="s">
        <v>374</v>
      </c>
      <c r="HE307" s="212"/>
      <c r="HF307" s="134" t="str">
        <f>+IF(HE307="","",VLOOKUP(HE307,Parámetros!$B$100:$C$116,2,0))</f>
        <v/>
      </c>
    </row>
    <row r="308" spans="2:214" ht="30" x14ac:dyDescent="0.25">
      <c r="B308" s="319"/>
      <c r="C308" s="56" t="s">
        <v>376</v>
      </c>
      <c r="D308" s="213"/>
      <c r="E308" s="134" t="str">
        <f>+IF(D308="","",VLOOKUP(D308,Parámetros!$B$100:$C$116,2,0))</f>
        <v/>
      </c>
      <c r="M308" s="319"/>
      <c r="N308" s="56" t="s">
        <v>376</v>
      </c>
      <c r="O308" s="213"/>
      <c r="P308" s="134" t="str">
        <f>+IF(O308="","",VLOOKUP(O308,Parámetros!$B$100:$C$116,2,0))</f>
        <v/>
      </c>
      <c r="X308" s="319"/>
      <c r="Y308" s="56" t="s">
        <v>376</v>
      </c>
      <c r="Z308" s="213"/>
      <c r="AA308" s="134" t="str">
        <f>+IF(Z308="","",VLOOKUP(Z308,Parámetros!$B$100:$C$116,2,0))</f>
        <v/>
      </c>
      <c r="AI308" s="319"/>
      <c r="AJ308" s="56" t="s">
        <v>376</v>
      </c>
      <c r="AK308" s="213"/>
      <c r="AL308" s="134" t="str">
        <f>+IF(AK308="","",VLOOKUP(AK308,Parámetros!$B$100:$C$116,2,0))</f>
        <v/>
      </c>
      <c r="AT308" s="319"/>
      <c r="AU308" s="56" t="s">
        <v>376</v>
      </c>
      <c r="AV308" s="213"/>
      <c r="AW308" s="134" t="str">
        <f>+IF(AV308="","",VLOOKUP(AV308,Parámetros!$B$100:$C$116,2,0))</f>
        <v/>
      </c>
      <c r="BE308" s="319"/>
      <c r="BF308" s="56" t="s">
        <v>376</v>
      </c>
      <c r="BG308" s="213"/>
      <c r="BH308" s="134" t="str">
        <f>+IF(BG308="","",VLOOKUP(BG308,Parámetros!$B$100:$C$116,2,0))</f>
        <v/>
      </c>
      <c r="BP308" s="319"/>
      <c r="BQ308" s="56" t="s">
        <v>376</v>
      </c>
      <c r="BR308" s="213"/>
      <c r="BS308" s="134" t="str">
        <f>+IF(BR308="","",VLOOKUP(BR308,Parámetros!$B$100:$C$116,2,0))</f>
        <v/>
      </c>
      <c r="CA308" s="319"/>
      <c r="CB308" s="56" t="s">
        <v>376</v>
      </c>
      <c r="CC308" s="213"/>
      <c r="CD308" s="134" t="str">
        <f>+IF(CC308="","",VLOOKUP(CC308,Parámetros!$B$100:$C$116,2,0))</f>
        <v/>
      </c>
      <c r="CL308" s="319"/>
      <c r="CM308" s="56" t="s">
        <v>376</v>
      </c>
      <c r="CN308" s="213"/>
      <c r="CO308" s="134" t="str">
        <f>+IF(CN308="","",VLOOKUP(CN308,Parámetros!$B$100:$C$116,2,0))</f>
        <v/>
      </c>
      <c r="CW308" s="319"/>
      <c r="CX308" s="56" t="s">
        <v>376</v>
      </c>
      <c r="CY308" s="213"/>
      <c r="CZ308" s="134" t="str">
        <f>+IF(CY308="","",VLOOKUP(CY308,Parámetros!$B$100:$C$116,2,0))</f>
        <v/>
      </c>
      <c r="DH308" s="319"/>
      <c r="DI308" s="56" t="s">
        <v>376</v>
      </c>
      <c r="DJ308" s="213"/>
      <c r="DK308" s="134" t="str">
        <f>+IF(DJ308="","",VLOOKUP(DJ308,Parámetros!$B$100:$C$116,2,0))</f>
        <v/>
      </c>
      <c r="DS308" s="319"/>
      <c r="DT308" s="56" t="s">
        <v>376</v>
      </c>
      <c r="DU308" s="213"/>
      <c r="DV308" s="134" t="str">
        <f>+IF(DU308="","",VLOOKUP(DU308,Parámetros!$B$100:$C$116,2,0))</f>
        <v/>
      </c>
      <c r="ED308" s="319"/>
      <c r="EE308" s="56" t="s">
        <v>376</v>
      </c>
      <c r="EF308" s="213"/>
      <c r="EG308" s="134" t="str">
        <f>+IF(EF308="","",VLOOKUP(EF308,Parámetros!$B$100:$C$116,2,0))</f>
        <v/>
      </c>
      <c r="EO308" s="319"/>
      <c r="EP308" s="56" t="s">
        <v>376</v>
      </c>
      <c r="EQ308" s="213"/>
      <c r="ER308" s="134" t="str">
        <f>+IF(EQ308="","",VLOOKUP(EQ308,Parámetros!$B$100:$C$116,2,0))</f>
        <v/>
      </c>
      <c r="EZ308" s="319"/>
      <c r="FA308" s="56" t="s">
        <v>376</v>
      </c>
      <c r="FB308" s="213"/>
      <c r="FC308" s="134" t="str">
        <f>+IF(FB308="","",VLOOKUP(FB308,Parámetros!$B$100:$C$116,2,0))</f>
        <v/>
      </c>
      <c r="FK308" s="319"/>
      <c r="FL308" s="56" t="s">
        <v>376</v>
      </c>
      <c r="FM308" s="213"/>
      <c r="FN308" s="134" t="str">
        <f>+IF(FM308="","",VLOOKUP(FM308,Parámetros!$B$100:$C$116,2,0))</f>
        <v/>
      </c>
      <c r="FV308" s="319"/>
      <c r="FW308" s="56" t="s">
        <v>376</v>
      </c>
      <c r="FX308" s="213"/>
      <c r="FY308" s="134" t="str">
        <f>+IF(FX308="","",VLOOKUP(FX308,Parámetros!$B$100:$C$116,2,0))</f>
        <v/>
      </c>
      <c r="GG308" s="319"/>
      <c r="GH308" s="56" t="s">
        <v>376</v>
      </c>
      <c r="GI308" s="213"/>
      <c r="GJ308" s="134" t="str">
        <f>+IF(GI308="","",VLOOKUP(GI308,Parámetros!$B$100:$C$116,2,0))</f>
        <v/>
      </c>
      <c r="GR308" s="319"/>
      <c r="GS308" s="56" t="s">
        <v>376</v>
      </c>
      <c r="GT308" s="213"/>
      <c r="GU308" s="134" t="str">
        <f>+IF(GT308="","",VLOOKUP(GT308,Parámetros!$B$100:$C$116,2,0))</f>
        <v/>
      </c>
      <c r="HC308" s="319"/>
      <c r="HD308" s="56" t="s">
        <v>376</v>
      </c>
      <c r="HE308" s="213"/>
      <c r="HF308" s="134" t="str">
        <f>+IF(HE308="","",VLOOKUP(HE308,Parámetros!$B$100:$C$116,2,0))</f>
        <v/>
      </c>
    </row>
    <row r="309" spans="2:214" ht="45" x14ac:dyDescent="0.25">
      <c r="B309" s="56" t="s">
        <v>378</v>
      </c>
      <c r="C309" s="56" t="s">
        <v>379</v>
      </c>
      <c r="D309" s="213"/>
      <c r="E309" s="134" t="str">
        <f>+IF(D309="","",VLOOKUP(D309,Parámetros!$B$100:$C$116,2,0))</f>
        <v/>
      </c>
      <c r="M309" s="56" t="s">
        <v>378</v>
      </c>
      <c r="N309" s="56" t="s">
        <v>379</v>
      </c>
      <c r="O309" s="213"/>
      <c r="P309" s="134" t="str">
        <f>+IF(O309="","",VLOOKUP(O309,Parámetros!$B$100:$C$116,2,0))</f>
        <v/>
      </c>
      <c r="X309" s="56" t="s">
        <v>378</v>
      </c>
      <c r="Y309" s="56" t="s">
        <v>379</v>
      </c>
      <c r="Z309" s="213"/>
      <c r="AA309" s="134" t="str">
        <f>+IF(Z309="","",VLOOKUP(Z309,Parámetros!$B$100:$C$116,2,0))</f>
        <v/>
      </c>
      <c r="AI309" s="56" t="s">
        <v>378</v>
      </c>
      <c r="AJ309" s="56" t="s">
        <v>379</v>
      </c>
      <c r="AK309" s="213"/>
      <c r="AL309" s="134" t="str">
        <f>+IF(AK309="","",VLOOKUP(AK309,Parámetros!$B$100:$C$116,2,0))</f>
        <v/>
      </c>
      <c r="AT309" s="56" t="s">
        <v>378</v>
      </c>
      <c r="AU309" s="56" t="s">
        <v>379</v>
      </c>
      <c r="AV309" s="213"/>
      <c r="AW309" s="134" t="str">
        <f>+IF(AV309="","",VLOOKUP(AV309,Parámetros!$B$100:$C$116,2,0))</f>
        <v/>
      </c>
      <c r="BE309" s="56" t="s">
        <v>378</v>
      </c>
      <c r="BF309" s="56" t="s">
        <v>379</v>
      </c>
      <c r="BG309" s="213"/>
      <c r="BH309" s="134" t="str">
        <f>+IF(BG309="","",VLOOKUP(BG309,Parámetros!$B$100:$C$116,2,0))</f>
        <v/>
      </c>
      <c r="BP309" s="56" t="s">
        <v>378</v>
      </c>
      <c r="BQ309" s="56" t="s">
        <v>379</v>
      </c>
      <c r="BR309" s="213"/>
      <c r="BS309" s="134" t="str">
        <f>+IF(BR309="","",VLOOKUP(BR309,Parámetros!$B$100:$C$116,2,0))</f>
        <v/>
      </c>
      <c r="CA309" s="56" t="s">
        <v>378</v>
      </c>
      <c r="CB309" s="56" t="s">
        <v>379</v>
      </c>
      <c r="CC309" s="213"/>
      <c r="CD309" s="134" t="str">
        <f>+IF(CC309="","",VLOOKUP(CC309,Parámetros!$B$100:$C$116,2,0))</f>
        <v/>
      </c>
      <c r="CL309" s="56" t="s">
        <v>378</v>
      </c>
      <c r="CM309" s="56" t="s">
        <v>379</v>
      </c>
      <c r="CN309" s="213"/>
      <c r="CO309" s="134" t="str">
        <f>+IF(CN309="","",VLOOKUP(CN309,Parámetros!$B$100:$C$116,2,0))</f>
        <v/>
      </c>
      <c r="CW309" s="56" t="s">
        <v>378</v>
      </c>
      <c r="CX309" s="56" t="s">
        <v>379</v>
      </c>
      <c r="CY309" s="213"/>
      <c r="CZ309" s="134" t="str">
        <f>+IF(CY309="","",VLOOKUP(CY309,Parámetros!$B$100:$C$116,2,0))</f>
        <v/>
      </c>
      <c r="DH309" s="56" t="s">
        <v>378</v>
      </c>
      <c r="DI309" s="56" t="s">
        <v>379</v>
      </c>
      <c r="DJ309" s="213"/>
      <c r="DK309" s="134" t="str">
        <f>+IF(DJ309="","",VLOOKUP(DJ309,Parámetros!$B$100:$C$116,2,0))</f>
        <v/>
      </c>
      <c r="DS309" s="56" t="s">
        <v>378</v>
      </c>
      <c r="DT309" s="56" t="s">
        <v>379</v>
      </c>
      <c r="DU309" s="213"/>
      <c r="DV309" s="134" t="str">
        <f>+IF(DU309="","",VLOOKUP(DU309,Parámetros!$B$100:$C$116,2,0))</f>
        <v/>
      </c>
      <c r="ED309" s="56" t="s">
        <v>378</v>
      </c>
      <c r="EE309" s="56" t="s">
        <v>379</v>
      </c>
      <c r="EF309" s="213"/>
      <c r="EG309" s="134" t="str">
        <f>+IF(EF309="","",VLOOKUP(EF309,Parámetros!$B$100:$C$116,2,0))</f>
        <v/>
      </c>
      <c r="EO309" s="56" t="s">
        <v>378</v>
      </c>
      <c r="EP309" s="56" t="s">
        <v>379</v>
      </c>
      <c r="EQ309" s="213"/>
      <c r="ER309" s="134" t="str">
        <f>+IF(EQ309="","",VLOOKUP(EQ309,Parámetros!$B$100:$C$116,2,0))</f>
        <v/>
      </c>
      <c r="EZ309" s="56" t="s">
        <v>378</v>
      </c>
      <c r="FA309" s="56" t="s">
        <v>379</v>
      </c>
      <c r="FB309" s="213"/>
      <c r="FC309" s="134" t="str">
        <f>+IF(FB309="","",VLOOKUP(FB309,Parámetros!$B$100:$C$116,2,0))</f>
        <v/>
      </c>
      <c r="FK309" s="56" t="s">
        <v>378</v>
      </c>
      <c r="FL309" s="56" t="s">
        <v>379</v>
      </c>
      <c r="FM309" s="213"/>
      <c r="FN309" s="134" t="str">
        <f>+IF(FM309="","",VLOOKUP(FM309,Parámetros!$B$100:$C$116,2,0))</f>
        <v/>
      </c>
      <c r="FV309" s="56" t="s">
        <v>378</v>
      </c>
      <c r="FW309" s="56" t="s">
        <v>379</v>
      </c>
      <c r="FX309" s="213"/>
      <c r="FY309" s="134" t="str">
        <f>+IF(FX309="","",VLOOKUP(FX309,Parámetros!$B$100:$C$116,2,0))</f>
        <v/>
      </c>
      <c r="GG309" s="56" t="s">
        <v>378</v>
      </c>
      <c r="GH309" s="56" t="s">
        <v>379</v>
      </c>
      <c r="GI309" s="213"/>
      <c r="GJ309" s="134" t="str">
        <f>+IF(GI309="","",VLOOKUP(GI309,Parámetros!$B$100:$C$116,2,0))</f>
        <v/>
      </c>
      <c r="GR309" s="56" t="s">
        <v>378</v>
      </c>
      <c r="GS309" s="56" t="s">
        <v>379</v>
      </c>
      <c r="GT309" s="213"/>
      <c r="GU309" s="134" t="str">
        <f>+IF(GT309="","",VLOOKUP(GT309,Parámetros!$B$100:$C$116,2,0))</f>
        <v/>
      </c>
      <c r="HC309" s="56" t="s">
        <v>378</v>
      </c>
      <c r="HD309" s="56" t="s">
        <v>379</v>
      </c>
      <c r="HE309" s="213"/>
      <c r="HF309" s="134" t="str">
        <f>+IF(HE309="","",VLOOKUP(HE309,Parámetros!$B$100:$C$116,2,0))</f>
        <v/>
      </c>
    </row>
    <row r="310" spans="2:214" ht="45" x14ac:dyDescent="0.25">
      <c r="B310" s="56" t="s">
        <v>381</v>
      </c>
      <c r="C310" s="56" t="s">
        <v>382</v>
      </c>
      <c r="D310" s="213"/>
      <c r="E310" s="134" t="str">
        <f>+IF(D310="","",VLOOKUP(D310,Parámetros!$B$100:$C$116,2,0))</f>
        <v/>
      </c>
      <c r="M310" s="56" t="s">
        <v>381</v>
      </c>
      <c r="N310" s="56" t="s">
        <v>382</v>
      </c>
      <c r="O310" s="213"/>
      <c r="P310" s="134" t="str">
        <f>+IF(O310="","",VLOOKUP(O310,Parámetros!$B$100:$C$116,2,0))</f>
        <v/>
      </c>
      <c r="X310" s="56" t="s">
        <v>381</v>
      </c>
      <c r="Y310" s="56" t="s">
        <v>382</v>
      </c>
      <c r="Z310" s="213"/>
      <c r="AA310" s="134" t="str">
        <f>+IF(Z310="","",VLOOKUP(Z310,Parámetros!$B$100:$C$116,2,0))</f>
        <v/>
      </c>
      <c r="AI310" s="56" t="s">
        <v>381</v>
      </c>
      <c r="AJ310" s="56" t="s">
        <v>382</v>
      </c>
      <c r="AK310" s="213"/>
      <c r="AL310" s="134" t="str">
        <f>+IF(AK310="","",VLOOKUP(AK310,Parámetros!$B$100:$C$116,2,0))</f>
        <v/>
      </c>
      <c r="AT310" s="56" t="s">
        <v>381</v>
      </c>
      <c r="AU310" s="56" t="s">
        <v>382</v>
      </c>
      <c r="AV310" s="213"/>
      <c r="AW310" s="134" t="str">
        <f>+IF(AV310="","",VLOOKUP(AV310,Parámetros!$B$100:$C$116,2,0))</f>
        <v/>
      </c>
      <c r="BE310" s="56" t="s">
        <v>381</v>
      </c>
      <c r="BF310" s="56" t="s">
        <v>382</v>
      </c>
      <c r="BG310" s="213"/>
      <c r="BH310" s="134" t="str">
        <f>+IF(BG310="","",VLOOKUP(BG310,Parámetros!$B$100:$C$116,2,0))</f>
        <v/>
      </c>
      <c r="BP310" s="56" t="s">
        <v>381</v>
      </c>
      <c r="BQ310" s="56" t="s">
        <v>382</v>
      </c>
      <c r="BR310" s="213"/>
      <c r="BS310" s="134" t="str">
        <f>+IF(BR310="","",VLOOKUP(BR310,Parámetros!$B$100:$C$116,2,0))</f>
        <v/>
      </c>
      <c r="CA310" s="56" t="s">
        <v>381</v>
      </c>
      <c r="CB310" s="56" t="s">
        <v>382</v>
      </c>
      <c r="CC310" s="213"/>
      <c r="CD310" s="134" t="str">
        <f>+IF(CC310="","",VLOOKUP(CC310,Parámetros!$B$100:$C$116,2,0))</f>
        <v/>
      </c>
      <c r="CL310" s="56" t="s">
        <v>381</v>
      </c>
      <c r="CM310" s="56" t="s">
        <v>382</v>
      </c>
      <c r="CN310" s="213"/>
      <c r="CO310" s="134" t="str">
        <f>+IF(CN310="","",VLOOKUP(CN310,Parámetros!$B$100:$C$116,2,0))</f>
        <v/>
      </c>
      <c r="CW310" s="56" t="s">
        <v>381</v>
      </c>
      <c r="CX310" s="56" t="s">
        <v>382</v>
      </c>
      <c r="CY310" s="213"/>
      <c r="CZ310" s="134" t="str">
        <f>+IF(CY310="","",VLOOKUP(CY310,Parámetros!$B$100:$C$116,2,0))</f>
        <v/>
      </c>
      <c r="DH310" s="56" t="s">
        <v>381</v>
      </c>
      <c r="DI310" s="56" t="s">
        <v>382</v>
      </c>
      <c r="DJ310" s="213"/>
      <c r="DK310" s="134" t="str">
        <f>+IF(DJ310="","",VLOOKUP(DJ310,Parámetros!$B$100:$C$116,2,0))</f>
        <v/>
      </c>
      <c r="DS310" s="56" t="s">
        <v>381</v>
      </c>
      <c r="DT310" s="56" t="s">
        <v>382</v>
      </c>
      <c r="DU310" s="213"/>
      <c r="DV310" s="134" t="str">
        <f>+IF(DU310="","",VLOOKUP(DU310,Parámetros!$B$100:$C$116,2,0))</f>
        <v/>
      </c>
      <c r="ED310" s="56" t="s">
        <v>381</v>
      </c>
      <c r="EE310" s="56" t="s">
        <v>382</v>
      </c>
      <c r="EF310" s="213"/>
      <c r="EG310" s="134" t="str">
        <f>+IF(EF310="","",VLOOKUP(EF310,Parámetros!$B$100:$C$116,2,0))</f>
        <v/>
      </c>
      <c r="EO310" s="56" t="s">
        <v>381</v>
      </c>
      <c r="EP310" s="56" t="s">
        <v>382</v>
      </c>
      <c r="EQ310" s="213"/>
      <c r="ER310" s="134" t="str">
        <f>+IF(EQ310="","",VLOOKUP(EQ310,Parámetros!$B$100:$C$116,2,0))</f>
        <v/>
      </c>
      <c r="EZ310" s="56" t="s">
        <v>381</v>
      </c>
      <c r="FA310" s="56" t="s">
        <v>382</v>
      </c>
      <c r="FB310" s="213"/>
      <c r="FC310" s="134" t="str">
        <f>+IF(FB310="","",VLOOKUP(FB310,Parámetros!$B$100:$C$116,2,0))</f>
        <v/>
      </c>
      <c r="FK310" s="56" t="s">
        <v>381</v>
      </c>
      <c r="FL310" s="56" t="s">
        <v>382</v>
      </c>
      <c r="FM310" s="213"/>
      <c r="FN310" s="134" t="str">
        <f>+IF(FM310="","",VLOOKUP(FM310,Parámetros!$B$100:$C$116,2,0))</f>
        <v/>
      </c>
      <c r="FV310" s="56" t="s">
        <v>381</v>
      </c>
      <c r="FW310" s="56" t="s">
        <v>382</v>
      </c>
      <c r="FX310" s="213"/>
      <c r="FY310" s="134" t="str">
        <f>+IF(FX310="","",VLOOKUP(FX310,Parámetros!$B$100:$C$116,2,0))</f>
        <v/>
      </c>
      <c r="GG310" s="56" t="s">
        <v>381</v>
      </c>
      <c r="GH310" s="56" t="s">
        <v>382</v>
      </c>
      <c r="GI310" s="213"/>
      <c r="GJ310" s="134" t="str">
        <f>+IF(GI310="","",VLOOKUP(GI310,Parámetros!$B$100:$C$116,2,0))</f>
        <v/>
      </c>
      <c r="GR310" s="56" t="s">
        <v>381</v>
      </c>
      <c r="GS310" s="56" t="s">
        <v>382</v>
      </c>
      <c r="GT310" s="213"/>
      <c r="GU310" s="134" t="str">
        <f>+IF(GT310="","",VLOOKUP(GT310,Parámetros!$B$100:$C$116,2,0))</f>
        <v/>
      </c>
      <c r="HC310" s="56" t="s">
        <v>381</v>
      </c>
      <c r="HD310" s="56" t="s">
        <v>382</v>
      </c>
      <c r="HE310" s="213"/>
      <c r="HF310" s="134" t="str">
        <f>+IF(HE310="","",VLOOKUP(HE310,Parámetros!$B$100:$C$116,2,0))</f>
        <v/>
      </c>
    </row>
    <row r="311" spans="2:214" ht="30" x14ac:dyDescent="0.25">
      <c r="B311" s="56" t="s">
        <v>384</v>
      </c>
      <c r="C311" s="56" t="s">
        <v>385</v>
      </c>
      <c r="D311" s="213"/>
      <c r="E311" s="134" t="str">
        <f>+IF(D311="","",VLOOKUP(D311,Parámetros!$B$100:$C$116,2,0))</f>
        <v/>
      </c>
      <c r="M311" s="56" t="s">
        <v>384</v>
      </c>
      <c r="N311" s="56" t="s">
        <v>385</v>
      </c>
      <c r="O311" s="213"/>
      <c r="P311" s="134" t="str">
        <f>+IF(O311="","",VLOOKUP(O311,Parámetros!$B$100:$C$116,2,0))</f>
        <v/>
      </c>
      <c r="X311" s="56" t="s">
        <v>384</v>
      </c>
      <c r="Y311" s="56" t="s">
        <v>385</v>
      </c>
      <c r="Z311" s="213"/>
      <c r="AA311" s="134" t="str">
        <f>+IF(Z311="","",VLOOKUP(Z311,Parámetros!$B$100:$C$116,2,0))</f>
        <v/>
      </c>
      <c r="AI311" s="56" t="s">
        <v>384</v>
      </c>
      <c r="AJ311" s="56" t="s">
        <v>385</v>
      </c>
      <c r="AK311" s="213"/>
      <c r="AL311" s="134" t="str">
        <f>+IF(AK311="","",VLOOKUP(AK311,Parámetros!$B$100:$C$116,2,0))</f>
        <v/>
      </c>
      <c r="AT311" s="56" t="s">
        <v>384</v>
      </c>
      <c r="AU311" s="56" t="s">
        <v>385</v>
      </c>
      <c r="AV311" s="213"/>
      <c r="AW311" s="134" t="str">
        <f>+IF(AV311="","",VLOOKUP(AV311,Parámetros!$B$100:$C$116,2,0))</f>
        <v/>
      </c>
      <c r="BE311" s="56" t="s">
        <v>384</v>
      </c>
      <c r="BF311" s="56" t="s">
        <v>385</v>
      </c>
      <c r="BG311" s="213"/>
      <c r="BH311" s="134" t="str">
        <f>+IF(BG311="","",VLOOKUP(BG311,Parámetros!$B$100:$C$116,2,0))</f>
        <v/>
      </c>
      <c r="BP311" s="56" t="s">
        <v>384</v>
      </c>
      <c r="BQ311" s="56" t="s">
        <v>385</v>
      </c>
      <c r="BR311" s="213"/>
      <c r="BS311" s="134" t="str">
        <f>+IF(BR311="","",VLOOKUP(BR311,Parámetros!$B$100:$C$116,2,0))</f>
        <v/>
      </c>
      <c r="CA311" s="56" t="s">
        <v>384</v>
      </c>
      <c r="CB311" s="56" t="s">
        <v>385</v>
      </c>
      <c r="CC311" s="213"/>
      <c r="CD311" s="134" t="str">
        <f>+IF(CC311="","",VLOOKUP(CC311,Parámetros!$B$100:$C$116,2,0))</f>
        <v/>
      </c>
      <c r="CL311" s="56" t="s">
        <v>384</v>
      </c>
      <c r="CM311" s="56" t="s">
        <v>385</v>
      </c>
      <c r="CN311" s="213"/>
      <c r="CO311" s="134" t="str">
        <f>+IF(CN311="","",VLOOKUP(CN311,Parámetros!$B$100:$C$116,2,0))</f>
        <v/>
      </c>
      <c r="CW311" s="56" t="s">
        <v>384</v>
      </c>
      <c r="CX311" s="56" t="s">
        <v>385</v>
      </c>
      <c r="CY311" s="213"/>
      <c r="CZ311" s="134" t="str">
        <f>+IF(CY311="","",VLOOKUP(CY311,Parámetros!$B$100:$C$116,2,0))</f>
        <v/>
      </c>
      <c r="DH311" s="56" t="s">
        <v>384</v>
      </c>
      <c r="DI311" s="56" t="s">
        <v>385</v>
      </c>
      <c r="DJ311" s="213"/>
      <c r="DK311" s="134" t="str">
        <f>+IF(DJ311="","",VLOOKUP(DJ311,Parámetros!$B$100:$C$116,2,0))</f>
        <v/>
      </c>
      <c r="DS311" s="56" t="s">
        <v>384</v>
      </c>
      <c r="DT311" s="56" t="s">
        <v>385</v>
      </c>
      <c r="DU311" s="213"/>
      <c r="DV311" s="134" t="str">
        <f>+IF(DU311="","",VLOOKUP(DU311,Parámetros!$B$100:$C$116,2,0))</f>
        <v/>
      </c>
      <c r="ED311" s="56" t="s">
        <v>384</v>
      </c>
      <c r="EE311" s="56" t="s">
        <v>385</v>
      </c>
      <c r="EF311" s="213"/>
      <c r="EG311" s="134" t="str">
        <f>+IF(EF311="","",VLOOKUP(EF311,Parámetros!$B$100:$C$116,2,0))</f>
        <v/>
      </c>
      <c r="EO311" s="56" t="s">
        <v>384</v>
      </c>
      <c r="EP311" s="56" t="s">
        <v>385</v>
      </c>
      <c r="EQ311" s="213"/>
      <c r="ER311" s="134" t="str">
        <f>+IF(EQ311="","",VLOOKUP(EQ311,Parámetros!$B$100:$C$116,2,0))</f>
        <v/>
      </c>
      <c r="EZ311" s="56" t="s">
        <v>384</v>
      </c>
      <c r="FA311" s="56" t="s">
        <v>385</v>
      </c>
      <c r="FB311" s="213"/>
      <c r="FC311" s="134" t="str">
        <f>+IF(FB311="","",VLOOKUP(FB311,Parámetros!$B$100:$C$116,2,0))</f>
        <v/>
      </c>
      <c r="FK311" s="56" t="s">
        <v>384</v>
      </c>
      <c r="FL311" s="56" t="s">
        <v>385</v>
      </c>
      <c r="FM311" s="213"/>
      <c r="FN311" s="134" t="str">
        <f>+IF(FM311="","",VLOOKUP(FM311,Parámetros!$B$100:$C$116,2,0))</f>
        <v/>
      </c>
      <c r="FV311" s="56" t="s">
        <v>384</v>
      </c>
      <c r="FW311" s="56" t="s">
        <v>385</v>
      </c>
      <c r="FX311" s="213"/>
      <c r="FY311" s="134" t="str">
        <f>+IF(FX311="","",VLOOKUP(FX311,Parámetros!$B$100:$C$116,2,0))</f>
        <v/>
      </c>
      <c r="GG311" s="56" t="s">
        <v>384</v>
      </c>
      <c r="GH311" s="56" t="s">
        <v>385</v>
      </c>
      <c r="GI311" s="213"/>
      <c r="GJ311" s="134" t="str">
        <f>+IF(GI311="","",VLOOKUP(GI311,Parámetros!$B$100:$C$116,2,0))</f>
        <v/>
      </c>
      <c r="GR311" s="56" t="s">
        <v>384</v>
      </c>
      <c r="GS311" s="56" t="s">
        <v>385</v>
      </c>
      <c r="GT311" s="213"/>
      <c r="GU311" s="134" t="str">
        <f>+IF(GT311="","",VLOOKUP(GT311,Parámetros!$B$100:$C$116,2,0))</f>
        <v/>
      </c>
      <c r="HC311" s="56" t="s">
        <v>384</v>
      </c>
      <c r="HD311" s="56" t="s">
        <v>385</v>
      </c>
      <c r="HE311" s="213"/>
      <c r="HF311" s="134" t="str">
        <f>+IF(HE311="","",VLOOKUP(HE311,Parámetros!$B$100:$C$116,2,0))</f>
        <v/>
      </c>
    </row>
    <row r="312" spans="2:214" ht="45" x14ac:dyDescent="0.25">
      <c r="B312" s="56" t="s">
        <v>387</v>
      </c>
      <c r="C312" s="56" t="s">
        <v>388</v>
      </c>
      <c r="D312" s="213"/>
      <c r="E312" s="134" t="str">
        <f>+IF(D312="","",VLOOKUP(D312,Parámetros!$B$100:$C$116,2,0))</f>
        <v/>
      </c>
      <c r="M312" s="56" t="s">
        <v>387</v>
      </c>
      <c r="N312" s="56" t="s">
        <v>388</v>
      </c>
      <c r="O312" s="213"/>
      <c r="P312" s="134" t="str">
        <f>+IF(O312="","",VLOOKUP(O312,Parámetros!$B$100:$C$116,2,0))</f>
        <v/>
      </c>
      <c r="X312" s="56" t="s">
        <v>387</v>
      </c>
      <c r="Y312" s="56" t="s">
        <v>388</v>
      </c>
      <c r="Z312" s="213"/>
      <c r="AA312" s="134" t="str">
        <f>+IF(Z312="","",VLOOKUP(Z312,Parámetros!$B$100:$C$116,2,0))</f>
        <v/>
      </c>
      <c r="AI312" s="56" t="s">
        <v>387</v>
      </c>
      <c r="AJ312" s="56" t="s">
        <v>388</v>
      </c>
      <c r="AK312" s="213"/>
      <c r="AL312" s="134" t="str">
        <f>+IF(AK312="","",VLOOKUP(AK312,Parámetros!$B$100:$C$116,2,0))</f>
        <v/>
      </c>
      <c r="AT312" s="56" t="s">
        <v>387</v>
      </c>
      <c r="AU312" s="56" t="s">
        <v>388</v>
      </c>
      <c r="AV312" s="213"/>
      <c r="AW312" s="134" t="str">
        <f>+IF(AV312="","",VLOOKUP(AV312,Parámetros!$B$100:$C$116,2,0))</f>
        <v/>
      </c>
      <c r="BE312" s="56" t="s">
        <v>387</v>
      </c>
      <c r="BF312" s="56" t="s">
        <v>388</v>
      </c>
      <c r="BG312" s="213"/>
      <c r="BH312" s="134" t="str">
        <f>+IF(BG312="","",VLOOKUP(BG312,Parámetros!$B$100:$C$116,2,0))</f>
        <v/>
      </c>
      <c r="BP312" s="56" t="s">
        <v>387</v>
      </c>
      <c r="BQ312" s="56" t="s">
        <v>388</v>
      </c>
      <c r="BR312" s="213"/>
      <c r="BS312" s="134" t="str">
        <f>+IF(BR312="","",VLOOKUP(BR312,Parámetros!$B$100:$C$116,2,0))</f>
        <v/>
      </c>
      <c r="CA312" s="56" t="s">
        <v>387</v>
      </c>
      <c r="CB312" s="56" t="s">
        <v>388</v>
      </c>
      <c r="CC312" s="213"/>
      <c r="CD312" s="134" t="str">
        <f>+IF(CC312="","",VLOOKUP(CC312,Parámetros!$B$100:$C$116,2,0))</f>
        <v/>
      </c>
      <c r="CL312" s="56" t="s">
        <v>387</v>
      </c>
      <c r="CM312" s="56" t="s">
        <v>388</v>
      </c>
      <c r="CN312" s="213"/>
      <c r="CO312" s="134" t="str">
        <f>+IF(CN312="","",VLOOKUP(CN312,Parámetros!$B$100:$C$116,2,0))</f>
        <v/>
      </c>
      <c r="CW312" s="56" t="s">
        <v>387</v>
      </c>
      <c r="CX312" s="56" t="s">
        <v>388</v>
      </c>
      <c r="CY312" s="213"/>
      <c r="CZ312" s="134" t="str">
        <f>+IF(CY312="","",VLOOKUP(CY312,Parámetros!$B$100:$C$116,2,0))</f>
        <v/>
      </c>
      <c r="DH312" s="56" t="s">
        <v>387</v>
      </c>
      <c r="DI312" s="56" t="s">
        <v>388</v>
      </c>
      <c r="DJ312" s="213"/>
      <c r="DK312" s="134" t="str">
        <f>+IF(DJ312="","",VLOOKUP(DJ312,Parámetros!$B$100:$C$116,2,0))</f>
        <v/>
      </c>
      <c r="DS312" s="56" t="s">
        <v>387</v>
      </c>
      <c r="DT312" s="56" t="s">
        <v>388</v>
      </c>
      <c r="DU312" s="213"/>
      <c r="DV312" s="134" t="str">
        <f>+IF(DU312="","",VLOOKUP(DU312,Parámetros!$B$100:$C$116,2,0))</f>
        <v/>
      </c>
      <c r="ED312" s="56" t="s">
        <v>387</v>
      </c>
      <c r="EE312" s="56" t="s">
        <v>388</v>
      </c>
      <c r="EF312" s="213"/>
      <c r="EG312" s="134" t="str">
        <f>+IF(EF312="","",VLOOKUP(EF312,Parámetros!$B$100:$C$116,2,0))</f>
        <v/>
      </c>
      <c r="EO312" s="56" t="s">
        <v>387</v>
      </c>
      <c r="EP312" s="56" t="s">
        <v>388</v>
      </c>
      <c r="EQ312" s="213"/>
      <c r="ER312" s="134" t="str">
        <f>+IF(EQ312="","",VLOOKUP(EQ312,Parámetros!$B$100:$C$116,2,0))</f>
        <v/>
      </c>
      <c r="EZ312" s="56" t="s">
        <v>387</v>
      </c>
      <c r="FA312" s="56" t="s">
        <v>388</v>
      </c>
      <c r="FB312" s="213"/>
      <c r="FC312" s="134" t="str">
        <f>+IF(FB312="","",VLOOKUP(FB312,Parámetros!$B$100:$C$116,2,0))</f>
        <v/>
      </c>
      <c r="FK312" s="56" t="s">
        <v>387</v>
      </c>
      <c r="FL312" s="56" t="s">
        <v>388</v>
      </c>
      <c r="FM312" s="213"/>
      <c r="FN312" s="134" t="str">
        <f>+IF(FM312="","",VLOOKUP(FM312,Parámetros!$B$100:$C$116,2,0))</f>
        <v/>
      </c>
      <c r="FV312" s="56" t="s">
        <v>387</v>
      </c>
      <c r="FW312" s="56" t="s">
        <v>388</v>
      </c>
      <c r="FX312" s="213"/>
      <c r="FY312" s="134" t="str">
        <f>+IF(FX312="","",VLOOKUP(FX312,Parámetros!$B$100:$C$116,2,0))</f>
        <v/>
      </c>
      <c r="GG312" s="56" t="s">
        <v>387</v>
      </c>
      <c r="GH312" s="56" t="s">
        <v>388</v>
      </c>
      <c r="GI312" s="213"/>
      <c r="GJ312" s="134" t="str">
        <f>+IF(GI312="","",VLOOKUP(GI312,Parámetros!$B$100:$C$116,2,0))</f>
        <v/>
      </c>
      <c r="GR312" s="56" t="s">
        <v>387</v>
      </c>
      <c r="GS312" s="56" t="s">
        <v>388</v>
      </c>
      <c r="GT312" s="213"/>
      <c r="GU312" s="134" t="str">
        <f>+IF(GT312="","",VLOOKUP(GT312,Parámetros!$B$100:$C$116,2,0))</f>
        <v/>
      </c>
      <c r="HC312" s="56" t="s">
        <v>387</v>
      </c>
      <c r="HD312" s="56" t="s">
        <v>388</v>
      </c>
      <c r="HE312" s="213"/>
      <c r="HF312" s="134" t="str">
        <f>+IF(HE312="","",VLOOKUP(HE312,Parámetros!$B$100:$C$116,2,0))</f>
        <v/>
      </c>
    </row>
    <row r="313" spans="2:214" ht="30.75" thickBot="1" x14ac:dyDescent="0.3">
      <c r="B313" s="57" t="s">
        <v>390</v>
      </c>
      <c r="C313" s="14" t="s">
        <v>391</v>
      </c>
      <c r="D313" s="123"/>
      <c r="E313" s="135" t="str">
        <f>+IF(D313="","",VLOOKUP(D313,Parámetros!$B$100:$C$116,2,0))</f>
        <v/>
      </c>
      <c r="M313" s="57" t="s">
        <v>390</v>
      </c>
      <c r="N313" s="14" t="s">
        <v>391</v>
      </c>
      <c r="O313" s="123"/>
      <c r="P313" s="135" t="str">
        <f>+IF(O313="","",VLOOKUP(O313,Parámetros!$B$100:$C$116,2,0))</f>
        <v/>
      </c>
      <c r="X313" s="57" t="s">
        <v>390</v>
      </c>
      <c r="Y313" s="14" t="s">
        <v>391</v>
      </c>
      <c r="Z313" s="123"/>
      <c r="AA313" s="135" t="str">
        <f>+IF(Z313="","",VLOOKUP(Z313,Parámetros!$B$100:$C$116,2,0))</f>
        <v/>
      </c>
      <c r="AI313" s="57" t="s">
        <v>390</v>
      </c>
      <c r="AJ313" s="14" t="s">
        <v>391</v>
      </c>
      <c r="AK313" s="123"/>
      <c r="AL313" s="135" t="str">
        <f>+IF(AK313="","",VLOOKUP(AK313,Parámetros!$B$100:$C$116,2,0))</f>
        <v/>
      </c>
      <c r="AT313" s="57" t="s">
        <v>390</v>
      </c>
      <c r="AU313" s="14" t="s">
        <v>391</v>
      </c>
      <c r="AV313" s="123"/>
      <c r="AW313" s="135" t="str">
        <f>+IF(AV313="","",VLOOKUP(AV313,Parámetros!$B$100:$C$116,2,0))</f>
        <v/>
      </c>
      <c r="BE313" s="57" t="s">
        <v>390</v>
      </c>
      <c r="BF313" s="14" t="s">
        <v>391</v>
      </c>
      <c r="BG313" s="123"/>
      <c r="BH313" s="135" t="str">
        <f>+IF(BG313="","",VLOOKUP(BG313,Parámetros!$B$100:$C$116,2,0))</f>
        <v/>
      </c>
      <c r="BP313" s="57" t="s">
        <v>390</v>
      </c>
      <c r="BQ313" s="14" t="s">
        <v>391</v>
      </c>
      <c r="BR313" s="123"/>
      <c r="BS313" s="135" t="str">
        <f>+IF(BR313="","",VLOOKUP(BR313,Parámetros!$B$100:$C$116,2,0))</f>
        <v/>
      </c>
      <c r="CA313" s="57" t="s">
        <v>390</v>
      </c>
      <c r="CB313" s="14" t="s">
        <v>391</v>
      </c>
      <c r="CC313" s="123"/>
      <c r="CD313" s="135" t="str">
        <f>+IF(CC313="","",VLOOKUP(CC313,Parámetros!$B$100:$C$116,2,0))</f>
        <v/>
      </c>
      <c r="CL313" s="57" t="s">
        <v>390</v>
      </c>
      <c r="CM313" s="14" t="s">
        <v>391</v>
      </c>
      <c r="CN313" s="123"/>
      <c r="CO313" s="135" t="str">
        <f>+IF(CN313="","",VLOOKUP(CN313,Parámetros!$B$100:$C$116,2,0))</f>
        <v/>
      </c>
      <c r="CW313" s="57" t="s">
        <v>390</v>
      </c>
      <c r="CX313" s="14" t="s">
        <v>391</v>
      </c>
      <c r="CY313" s="123"/>
      <c r="CZ313" s="135" t="str">
        <f>+IF(CY313="","",VLOOKUP(CY313,Parámetros!$B$100:$C$116,2,0))</f>
        <v/>
      </c>
      <c r="DH313" s="57" t="s">
        <v>390</v>
      </c>
      <c r="DI313" s="14" t="s">
        <v>391</v>
      </c>
      <c r="DJ313" s="123"/>
      <c r="DK313" s="135" t="str">
        <f>+IF(DJ313="","",VLOOKUP(DJ313,Parámetros!$B$100:$C$116,2,0))</f>
        <v/>
      </c>
      <c r="DS313" s="57" t="s">
        <v>390</v>
      </c>
      <c r="DT313" s="14" t="s">
        <v>391</v>
      </c>
      <c r="DU313" s="123"/>
      <c r="DV313" s="135" t="str">
        <f>+IF(DU313="","",VLOOKUP(DU313,Parámetros!$B$100:$C$116,2,0))</f>
        <v/>
      </c>
      <c r="ED313" s="57" t="s">
        <v>390</v>
      </c>
      <c r="EE313" s="14" t="s">
        <v>391</v>
      </c>
      <c r="EF313" s="123"/>
      <c r="EG313" s="135" t="str">
        <f>+IF(EF313="","",VLOOKUP(EF313,Parámetros!$B$100:$C$116,2,0))</f>
        <v/>
      </c>
      <c r="EO313" s="57" t="s">
        <v>390</v>
      </c>
      <c r="EP313" s="14" t="s">
        <v>391</v>
      </c>
      <c r="EQ313" s="123"/>
      <c r="ER313" s="135" t="str">
        <f>+IF(EQ313="","",VLOOKUP(EQ313,Parámetros!$B$100:$C$116,2,0))</f>
        <v/>
      </c>
      <c r="EZ313" s="57" t="s">
        <v>390</v>
      </c>
      <c r="FA313" s="14" t="s">
        <v>391</v>
      </c>
      <c r="FB313" s="123"/>
      <c r="FC313" s="135" t="str">
        <f>+IF(FB313="","",VLOOKUP(FB313,Parámetros!$B$100:$C$116,2,0))</f>
        <v/>
      </c>
      <c r="FK313" s="57" t="s">
        <v>390</v>
      </c>
      <c r="FL313" s="14" t="s">
        <v>391</v>
      </c>
      <c r="FM313" s="123"/>
      <c r="FN313" s="135" t="str">
        <f>+IF(FM313="","",VLOOKUP(FM313,Parámetros!$B$100:$C$116,2,0))</f>
        <v/>
      </c>
      <c r="FV313" s="57" t="s">
        <v>390</v>
      </c>
      <c r="FW313" s="14" t="s">
        <v>391</v>
      </c>
      <c r="FX313" s="123"/>
      <c r="FY313" s="135" t="str">
        <f>+IF(FX313="","",VLOOKUP(FX313,Parámetros!$B$100:$C$116,2,0))</f>
        <v/>
      </c>
      <c r="GG313" s="57" t="s">
        <v>390</v>
      </c>
      <c r="GH313" s="14" t="s">
        <v>391</v>
      </c>
      <c r="GI313" s="123"/>
      <c r="GJ313" s="135" t="str">
        <f>+IF(GI313="","",VLOOKUP(GI313,Parámetros!$B$100:$C$116,2,0))</f>
        <v/>
      </c>
      <c r="GR313" s="57" t="s">
        <v>390</v>
      </c>
      <c r="GS313" s="14" t="s">
        <v>391</v>
      </c>
      <c r="GT313" s="123"/>
      <c r="GU313" s="135" t="str">
        <f>+IF(GT313="","",VLOOKUP(GT313,Parámetros!$B$100:$C$116,2,0))</f>
        <v/>
      </c>
      <c r="HC313" s="57" t="s">
        <v>390</v>
      </c>
      <c r="HD313" s="14" t="s">
        <v>391</v>
      </c>
      <c r="HE313" s="123"/>
      <c r="HF313" s="135" t="str">
        <f>+IF(HE313="","",VLOOKUP(HE313,Parámetros!$B$100:$C$116,2,0))</f>
        <v/>
      </c>
    </row>
    <row r="314" spans="2:214" ht="15.75" thickBot="1" x14ac:dyDescent="0.3">
      <c r="B314" s="124" t="s">
        <v>393</v>
      </c>
      <c r="C314" s="125"/>
      <c r="D314" s="136">
        <f>+SUM(E307:E313)</f>
        <v>0</v>
      </c>
      <c r="E314" s="137"/>
      <c r="M314" s="124" t="s">
        <v>393</v>
      </c>
      <c r="N314" s="125"/>
      <c r="O314" s="136">
        <f>+SUM(P307:P313)</f>
        <v>0</v>
      </c>
      <c r="P314" s="137"/>
      <c r="X314" s="124" t="s">
        <v>393</v>
      </c>
      <c r="Y314" s="125"/>
      <c r="Z314" s="136">
        <f>+SUM(AA307:AA313)</f>
        <v>0</v>
      </c>
      <c r="AA314" s="137"/>
      <c r="AI314" s="124" t="s">
        <v>393</v>
      </c>
      <c r="AJ314" s="125"/>
      <c r="AK314" s="136">
        <f>+SUM(AL307:AL313)</f>
        <v>0</v>
      </c>
      <c r="AL314" s="137"/>
      <c r="AT314" s="124" t="s">
        <v>393</v>
      </c>
      <c r="AU314" s="125"/>
      <c r="AV314" s="136">
        <f>+SUM(AW307:AW313)</f>
        <v>0</v>
      </c>
      <c r="AW314" s="137"/>
      <c r="BE314" s="124" t="s">
        <v>393</v>
      </c>
      <c r="BF314" s="125"/>
      <c r="BG314" s="136">
        <f>+SUM(BH307:BH313)</f>
        <v>0</v>
      </c>
      <c r="BH314" s="137"/>
      <c r="BP314" s="124" t="s">
        <v>393</v>
      </c>
      <c r="BQ314" s="125"/>
      <c r="BR314" s="136">
        <f>+SUM(BS307:BS313)</f>
        <v>0</v>
      </c>
      <c r="BS314" s="137"/>
      <c r="CA314" s="124" t="s">
        <v>393</v>
      </c>
      <c r="CB314" s="125"/>
      <c r="CC314" s="136">
        <f>+SUM(CD307:CD313)</f>
        <v>0</v>
      </c>
      <c r="CD314" s="137"/>
      <c r="CL314" s="124" t="s">
        <v>393</v>
      </c>
      <c r="CM314" s="125"/>
      <c r="CN314" s="136">
        <f>+SUM(CO307:CO313)</f>
        <v>0</v>
      </c>
      <c r="CO314" s="137"/>
      <c r="CW314" s="124" t="s">
        <v>393</v>
      </c>
      <c r="CX314" s="125"/>
      <c r="CY314" s="136">
        <f>+SUM(CZ307:CZ313)</f>
        <v>0</v>
      </c>
      <c r="CZ314" s="137"/>
      <c r="DH314" s="124" t="s">
        <v>393</v>
      </c>
      <c r="DI314" s="125"/>
      <c r="DJ314" s="136">
        <f>+SUM(DK307:DK313)</f>
        <v>0</v>
      </c>
      <c r="DK314" s="137"/>
      <c r="DS314" s="124" t="s">
        <v>393</v>
      </c>
      <c r="DT314" s="125"/>
      <c r="DU314" s="136">
        <f>+SUM(DV307:DV313)</f>
        <v>0</v>
      </c>
      <c r="DV314" s="137"/>
      <c r="ED314" s="124" t="s">
        <v>393</v>
      </c>
      <c r="EE314" s="125"/>
      <c r="EF314" s="136">
        <f>+SUM(EG307:EG313)</f>
        <v>0</v>
      </c>
      <c r="EG314" s="137"/>
      <c r="EO314" s="124" t="s">
        <v>393</v>
      </c>
      <c r="EP314" s="125"/>
      <c r="EQ314" s="136">
        <f>+SUM(ER307:ER313)</f>
        <v>0</v>
      </c>
      <c r="ER314" s="137"/>
      <c r="EZ314" s="124" t="s">
        <v>393</v>
      </c>
      <c r="FA314" s="125"/>
      <c r="FB314" s="136">
        <f>+SUM(FC307:FC313)</f>
        <v>0</v>
      </c>
      <c r="FC314" s="137"/>
      <c r="FK314" s="124" t="s">
        <v>393</v>
      </c>
      <c r="FL314" s="125"/>
      <c r="FM314" s="136">
        <f>+SUM(FN307:FN313)</f>
        <v>0</v>
      </c>
      <c r="FN314" s="137"/>
      <c r="FV314" s="124" t="s">
        <v>393</v>
      </c>
      <c r="FW314" s="125"/>
      <c r="FX314" s="136">
        <f>+SUM(FY307:FY313)</f>
        <v>0</v>
      </c>
      <c r="FY314" s="137"/>
      <c r="GG314" s="124" t="s">
        <v>393</v>
      </c>
      <c r="GH314" s="125"/>
      <c r="GI314" s="136">
        <f>+SUM(GJ307:GJ313)</f>
        <v>0</v>
      </c>
      <c r="GJ314" s="137"/>
      <c r="GR314" s="124" t="s">
        <v>393</v>
      </c>
      <c r="GS314" s="125"/>
      <c r="GT314" s="136">
        <f>+SUM(GU307:GU313)</f>
        <v>0</v>
      </c>
      <c r="GU314" s="137"/>
      <c r="HC314" s="124" t="s">
        <v>393</v>
      </c>
      <c r="HD314" s="125"/>
      <c r="HE314" s="136">
        <f>+SUM(HF307:HF313)</f>
        <v>0</v>
      </c>
      <c r="HF314" s="137"/>
    </row>
    <row r="315" spans="2:214" ht="15.75" thickBot="1" x14ac:dyDescent="0.3">
      <c r="B315" s="126" t="s">
        <v>394</v>
      </c>
      <c r="C315" s="127"/>
      <c r="D315" s="138" t="str">
        <f>+IF(AND(D314&gt;=Parámetros!$C$122,D314&lt;=Parámetros!$D$122),Parámetros!$B$122,IF(AND(D314&gt;=Parámetros!$C$121,D314&lt;=Parámetros!$D$121),Parámetros!$B$121,IF(AND(D314&gt;=Parámetros!$C$120,D314&lt;=Parámetros!$D$120),Parámetros!$B$120,"Error")))</f>
        <v>Débil</v>
      </c>
      <c r="E315" s="138"/>
      <c r="M315" s="126" t="s">
        <v>394</v>
      </c>
      <c r="N315" s="127"/>
      <c r="O315" s="138" t="str">
        <f>+IF(AND(O314&gt;=Parámetros!$C$122,O314&lt;=Parámetros!$D$122),Parámetros!$B$122,IF(AND(O314&gt;=Parámetros!$C$121,O314&lt;=Parámetros!$D$121),Parámetros!$B$121,IF(AND(O314&gt;=Parámetros!$C$120,O314&lt;=Parámetros!$D$120),Parámetros!$B$120,"Error")))</f>
        <v>Débil</v>
      </c>
      <c r="P315" s="138"/>
      <c r="X315" s="126" t="s">
        <v>394</v>
      </c>
      <c r="Y315" s="127"/>
      <c r="Z315" s="138" t="str">
        <f>+IF(AND(Z314&gt;=Parámetros!$C$122,Z314&lt;=Parámetros!$D$122),Parámetros!$B$122,IF(AND(Z314&gt;=Parámetros!$C$121,Z314&lt;=Parámetros!$D$121),Parámetros!$B$121,IF(AND(Z314&gt;=Parámetros!$C$120,Z314&lt;=Parámetros!$D$120),Parámetros!$B$120,"Error")))</f>
        <v>Débil</v>
      </c>
      <c r="AA315" s="138"/>
      <c r="AI315" s="126" t="s">
        <v>394</v>
      </c>
      <c r="AJ315" s="127"/>
      <c r="AK315" s="138" t="str">
        <f>+IF(AND(AK314&gt;=Parámetros!$C$122,AK314&lt;=Parámetros!$D$122),Parámetros!$B$122,IF(AND(AK314&gt;=Parámetros!$C$121,AK314&lt;=Parámetros!$D$121),Parámetros!$B$121,IF(AND(AK314&gt;=Parámetros!$C$120,AK314&lt;=Parámetros!$D$120),Parámetros!$B$120,"Error")))</f>
        <v>Débil</v>
      </c>
      <c r="AL315" s="138"/>
      <c r="AT315" s="126" t="s">
        <v>394</v>
      </c>
      <c r="AU315" s="127"/>
      <c r="AV315" s="138" t="str">
        <f>+IF(AND(AV314&gt;=Parámetros!$C$122,AV314&lt;=Parámetros!$D$122),Parámetros!$B$122,IF(AND(AV314&gt;=Parámetros!$C$121,AV314&lt;=Parámetros!$D$121),Parámetros!$B$121,IF(AND(AV314&gt;=Parámetros!$C$120,AV314&lt;=Parámetros!$D$120),Parámetros!$B$120,"Error")))</f>
        <v>Débil</v>
      </c>
      <c r="AW315" s="138"/>
      <c r="BE315" s="126" t="s">
        <v>394</v>
      </c>
      <c r="BF315" s="127"/>
      <c r="BG315" s="138" t="str">
        <f>+IF(AND(BG314&gt;=Parámetros!$C$122,BG314&lt;=Parámetros!$D$122),Parámetros!$B$122,IF(AND(BG314&gt;=Parámetros!$C$121,BG314&lt;=Parámetros!$D$121),Parámetros!$B$121,IF(AND(BG314&gt;=Parámetros!$C$120,BG314&lt;=Parámetros!$D$120),Parámetros!$B$120,"Error")))</f>
        <v>Débil</v>
      </c>
      <c r="BH315" s="138"/>
      <c r="BP315" s="126" t="s">
        <v>394</v>
      </c>
      <c r="BQ315" s="127"/>
      <c r="BR315" s="138" t="str">
        <f>+IF(AND(BR314&gt;=Parámetros!$C$122,BR314&lt;=Parámetros!$D$122),Parámetros!$B$122,IF(AND(BR314&gt;=Parámetros!$C$121,BR314&lt;=Parámetros!$D$121),Parámetros!$B$121,IF(AND(BR314&gt;=Parámetros!$C$120,BR314&lt;=Parámetros!$D$120),Parámetros!$B$120,"Error")))</f>
        <v>Débil</v>
      </c>
      <c r="BS315" s="138"/>
      <c r="CA315" s="126" t="s">
        <v>394</v>
      </c>
      <c r="CB315" s="127"/>
      <c r="CC315" s="138" t="str">
        <f>+IF(AND(CC314&gt;=Parámetros!$C$122,CC314&lt;=Parámetros!$D$122),Parámetros!$B$122,IF(AND(CC314&gt;=Parámetros!$C$121,CC314&lt;=Parámetros!$D$121),Parámetros!$B$121,IF(AND(CC314&gt;=Parámetros!$C$120,CC314&lt;=Parámetros!$D$120),Parámetros!$B$120,"Error")))</f>
        <v>Débil</v>
      </c>
      <c r="CD315" s="138"/>
      <c r="CL315" s="126" t="s">
        <v>394</v>
      </c>
      <c r="CM315" s="127"/>
      <c r="CN315" s="138" t="str">
        <f>+IF(AND(CN314&gt;=Parámetros!$C$122,CN314&lt;=Parámetros!$D$122),Parámetros!$B$122,IF(AND(CN314&gt;=Parámetros!$C$121,CN314&lt;=Parámetros!$D$121),Parámetros!$B$121,IF(AND(CN314&gt;=Parámetros!$C$120,CN314&lt;=Parámetros!$D$120),Parámetros!$B$120,"Error")))</f>
        <v>Débil</v>
      </c>
      <c r="CO315" s="138"/>
      <c r="CW315" s="126" t="s">
        <v>394</v>
      </c>
      <c r="CX315" s="127"/>
      <c r="CY315" s="138" t="str">
        <f>+IF(AND(CY314&gt;=Parámetros!$C$122,CY314&lt;=Parámetros!$D$122),Parámetros!$B$122,IF(AND(CY314&gt;=Parámetros!$C$121,CY314&lt;=Parámetros!$D$121),Parámetros!$B$121,IF(AND(CY314&gt;=Parámetros!$C$120,CY314&lt;=Parámetros!$D$120),Parámetros!$B$120,"Error")))</f>
        <v>Débil</v>
      </c>
      <c r="CZ315" s="138"/>
      <c r="DH315" s="126" t="s">
        <v>394</v>
      </c>
      <c r="DI315" s="127"/>
      <c r="DJ315" s="138" t="str">
        <f>+IF(AND(DJ314&gt;=Parámetros!$C$122,DJ314&lt;=Parámetros!$D$122),Parámetros!$B$122,IF(AND(DJ314&gt;=Parámetros!$C$121,DJ314&lt;=Parámetros!$D$121),Parámetros!$B$121,IF(AND(DJ314&gt;=Parámetros!$C$120,DJ314&lt;=Parámetros!$D$120),Parámetros!$B$120,"Error")))</f>
        <v>Débil</v>
      </c>
      <c r="DK315" s="138"/>
      <c r="DS315" s="126" t="s">
        <v>394</v>
      </c>
      <c r="DT315" s="127"/>
      <c r="DU315" s="138" t="str">
        <f>+IF(AND(DU314&gt;=Parámetros!$C$122,DU314&lt;=Parámetros!$D$122),Parámetros!$B$122,IF(AND(DU314&gt;=Parámetros!$C$121,DU314&lt;=Parámetros!$D$121),Parámetros!$B$121,IF(AND(DU314&gt;=Parámetros!$C$120,DU314&lt;=Parámetros!$D$120),Parámetros!$B$120,"Error")))</f>
        <v>Débil</v>
      </c>
      <c r="DV315" s="138"/>
      <c r="ED315" s="126" t="s">
        <v>394</v>
      </c>
      <c r="EE315" s="127"/>
      <c r="EF315" s="138" t="str">
        <f>+IF(AND(EF314&gt;=Parámetros!$C$122,EF314&lt;=Parámetros!$D$122),Parámetros!$B$122,IF(AND(EF314&gt;=Parámetros!$C$121,EF314&lt;=Parámetros!$D$121),Parámetros!$B$121,IF(AND(EF314&gt;=Parámetros!$C$120,EF314&lt;=Parámetros!$D$120),Parámetros!$B$120,"Error")))</f>
        <v>Débil</v>
      </c>
      <c r="EG315" s="138"/>
      <c r="EO315" s="126" t="s">
        <v>394</v>
      </c>
      <c r="EP315" s="127"/>
      <c r="EQ315" s="138" t="str">
        <f>+IF(AND(EQ314&gt;=Parámetros!$C$122,EQ314&lt;=Parámetros!$D$122),Parámetros!$B$122,IF(AND(EQ314&gt;=Parámetros!$C$121,EQ314&lt;=Parámetros!$D$121),Parámetros!$B$121,IF(AND(EQ314&gt;=Parámetros!$C$120,EQ314&lt;=Parámetros!$D$120),Parámetros!$B$120,"Error")))</f>
        <v>Débil</v>
      </c>
      <c r="ER315" s="138"/>
      <c r="EZ315" s="126" t="s">
        <v>394</v>
      </c>
      <c r="FA315" s="127"/>
      <c r="FB315" s="138" t="str">
        <f>+IF(AND(FB314&gt;=Parámetros!$C$122,FB314&lt;=Parámetros!$D$122),Parámetros!$B$122,IF(AND(FB314&gt;=Parámetros!$C$121,FB314&lt;=Parámetros!$D$121),Parámetros!$B$121,IF(AND(FB314&gt;=Parámetros!$C$120,FB314&lt;=Parámetros!$D$120),Parámetros!$B$120,"Error")))</f>
        <v>Débil</v>
      </c>
      <c r="FC315" s="138"/>
      <c r="FK315" s="126" t="s">
        <v>394</v>
      </c>
      <c r="FL315" s="127"/>
      <c r="FM315" s="138" t="str">
        <f>+IF(AND(FM314&gt;=Parámetros!$C$122,FM314&lt;=Parámetros!$D$122),Parámetros!$B$122,IF(AND(FM314&gt;=Parámetros!$C$121,FM314&lt;=Parámetros!$D$121),Parámetros!$B$121,IF(AND(FM314&gt;=Parámetros!$C$120,FM314&lt;=Parámetros!$D$120),Parámetros!$B$120,"Error")))</f>
        <v>Débil</v>
      </c>
      <c r="FN315" s="138"/>
      <c r="FV315" s="126" t="s">
        <v>394</v>
      </c>
      <c r="FW315" s="127"/>
      <c r="FX315" s="138" t="str">
        <f>+IF(AND(FX314&gt;=Parámetros!$C$122,FX314&lt;=Parámetros!$D$122),Parámetros!$B$122,IF(AND(FX314&gt;=Parámetros!$C$121,FX314&lt;=Parámetros!$D$121),Parámetros!$B$121,IF(AND(FX314&gt;=Parámetros!$C$120,FX314&lt;=Parámetros!$D$120),Parámetros!$B$120,"Error")))</f>
        <v>Débil</v>
      </c>
      <c r="FY315" s="138"/>
      <c r="GG315" s="126" t="s">
        <v>394</v>
      </c>
      <c r="GH315" s="127"/>
      <c r="GI315" s="138" t="str">
        <f>+IF(AND(GI314&gt;=Parámetros!$C$122,GI314&lt;=Parámetros!$D$122),Parámetros!$B$122,IF(AND(GI314&gt;=Parámetros!$C$121,GI314&lt;=Parámetros!$D$121),Parámetros!$B$121,IF(AND(GI314&gt;=Parámetros!$C$120,GI314&lt;=Parámetros!$D$120),Parámetros!$B$120,"Error")))</f>
        <v>Débil</v>
      </c>
      <c r="GJ315" s="138"/>
      <c r="GR315" s="126" t="s">
        <v>394</v>
      </c>
      <c r="GS315" s="127"/>
      <c r="GT315" s="138" t="str">
        <f>+IF(AND(GT314&gt;=Parámetros!$C$122,GT314&lt;=Parámetros!$D$122),Parámetros!$B$122,IF(AND(GT314&gt;=Parámetros!$C$121,GT314&lt;=Parámetros!$D$121),Parámetros!$B$121,IF(AND(GT314&gt;=Parámetros!$C$120,GT314&lt;=Parámetros!$D$120),Parámetros!$B$120,"Error")))</f>
        <v>Débil</v>
      </c>
      <c r="GU315" s="138"/>
      <c r="HC315" s="126" t="s">
        <v>394</v>
      </c>
      <c r="HD315" s="127"/>
      <c r="HE315" s="138" t="str">
        <f>+IF(AND(HE314&gt;=Parámetros!$C$122,HE314&lt;=Parámetros!$D$122),Parámetros!$B$122,IF(AND(HE314&gt;=Parámetros!$C$121,HE314&lt;=Parámetros!$D$121),Parámetros!$B$121,IF(AND(HE314&gt;=Parámetros!$C$120,HE314&lt;=Parámetros!$D$120),Parámetros!$B$120,"Error")))</f>
        <v>Débil</v>
      </c>
      <c r="HF315" s="138"/>
    </row>
    <row r="316" spans="2:214" ht="15.75" thickBot="1" x14ac:dyDescent="0.3">
      <c r="C316"/>
      <c r="D316"/>
      <c r="E316"/>
      <c r="N316"/>
      <c r="O316"/>
      <c r="P316"/>
      <c r="Y316"/>
      <c r="Z316"/>
      <c r="AA316"/>
      <c r="AJ316"/>
      <c r="AK316"/>
      <c r="AL316"/>
      <c r="AU316"/>
      <c r="AV316"/>
      <c r="AW316"/>
      <c r="BF316"/>
      <c r="BG316"/>
      <c r="BH316"/>
      <c r="BQ316"/>
      <c r="BR316"/>
      <c r="BS316"/>
      <c r="CB316"/>
      <c r="CC316"/>
      <c r="CD316"/>
      <c r="CM316"/>
      <c r="CN316"/>
      <c r="CO316"/>
      <c r="CX316"/>
      <c r="CY316"/>
      <c r="CZ316"/>
      <c r="DI316"/>
      <c r="DJ316"/>
      <c r="DK316"/>
      <c r="DT316"/>
      <c r="DU316"/>
      <c r="DV316"/>
      <c r="EE316"/>
      <c r="EF316"/>
      <c r="EG316"/>
      <c r="EP316"/>
      <c r="EQ316"/>
      <c r="ER316"/>
      <c r="FA316"/>
      <c r="FB316"/>
      <c r="FC316"/>
      <c r="FL316"/>
      <c r="FM316"/>
      <c r="FN316"/>
      <c r="FW316"/>
      <c r="FX316"/>
      <c r="FY316"/>
      <c r="GH316"/>
      <c r="GI316"/>
      <c r="GJ316"/>
      <c r="GS316"/>
      <c r="GT316"/>
      <c r="GU316"/>
      <c r="HD316"/>
      <c r="HE316"/>
      <c r="HF316"/>
    </row>
    <row r="317" spans="2:214" ht="15.75" thickBot="1" x14ac:dyDescent="0.3">
      <c r="B317" s="18" t="s">
        <v>395</v>
      </c>
      <c r="C317" s="18" t="s">
        <v>396</v>
      </c>
      <c r="D317" s="18" t="s">
        <v>397</v>
      </c>
      <c r="E317"/>
      <c r="M317" s="18" t="s">
        <v>395</v>
      </c>
      <c r="N317" s="18" t="s">
        <v>396</v>
      </c>
      <c r="O317" s="18" t="s">
        <v>397</v>
      </c>
      <c r="P317"/>
      <c r="X317" s="18" t="s">
        <v>395</v>
      </c>
      <c r="Y317" s="18" t="s">
        <v>396</v>
      </c>
      <c r="Z317" s="18" t="s">
        <v>397</v>
      </c>
      <c r="AA317"/>
      <c r="AI317" s="18" t="s">
        <v>395</v>
      </c>
      <c r="AJ317" s="18" t="s">
        <v>396</v>
      </c>
      <c r="AK317" s="18" t="s">
        <v>397</v>
      </c>
      <c r="AL317"/>
      <c r="AT317" s="18" t="s">
        <v>395</v>
      </c>
      <c r="AU317" s="18" t="s">
        <v>396</v>
      </c>
      <c r="AV317" s="18" t="s">
        <v>397</v>
      </c>
      <c r="AW317"/>
      <c r="BE317" s="18" t="s">
        <v>395</v>
      </c>
      <c r="BF317" s="18" t="s">
        <v>396</v>
      </c>
      <c r="BG317" s="18" t="s">
        <v>397</v>
      </c>
      <c r="BH317"/>
      <c r="BP317" s="18" t="s">
        <v>395</v>
      </c>
      <c r="BQ317" s="18" t="s">
        <v>396</v>
      </c>
      <c r="BR317" s="18" t="s">
        <v>397</v>
      </c>
      <c r="BS317"/>
      <c r="CA317" s="18" t="s">
        <v>395</v>
      </c>
      <c r="CB317" s="18" t="s">
        <v>396</v>
      </c>
      <c r="CC317" s="18" t="s">
        <v>397</v>
      </c>
      <c r="CD317"/>
      <c r="CL317" s="18" t="s">
        <v>395</v>
      </c>
      <c r="CM317" s="18" t="s">
        <v>396</v>
      </c>
      <c r="CN317" s="18" t="s">
        <v>397</v>
      </c>
      <c r="CO317"/>
      <c r="CW317" s="18" t="s">
        <v>395</v>
      </c>
      <c r="CX317" s="18" t="s">
        <v>396</v>
      </c>
      <c r="CY317" s="18" t="s">
        <v>397</v>
      </c>
      <c r="CZ317"/>
      <c r="DH317" s="18" t="s">
        <v>395</v>
      </c>
      <c r="DI317" s="18" t="s">
        <v>396</v>
      </c>
      <c r="DJ317" s="18" t="s">
        <v>397</v>
      </c>
      <c r="DK317"/>
      <c r="DS317" s="18" t="s">
        <v>395</v>
      </c>
      <c r="DT317" s="18" t="s">
        <v>396</v>
      </c>
      <c r="DU317" s="18" t="s">
        <v>397</v>
      </c>
      <c r="DV317"/>
      <c r="ED317" s="18" t="s">
        <v>395</v>
      </c>
      <c r="EE317" s="18" t="s">
        <v>396</v>
      </c>
      <c r="EF317" s="18" t="s">
        <v>397</v>
      </c>
      <c r="EG317"/>
      <c r="EO317" s="18" t="s">
        <v>395</v>
      </c>
      <c r="EP317" s="18" t="s">
        <v>396</v>
      </c>
      <c r="EQ317" s="18" t="s">
        <v>397</v>
      </c>
      <c r="ER317"/>
      <c r="EZ317" s="18" t="s">
        <v>395</v>
      </c>
      <c r="FA317" s="18" t="s">
        <v>396</v>
      </c>
      <c r="FB317" s="18" t="s">
        <v>397</v>
      </c>
      <c r="FC317"/>
      <c r="FK317" s="18" t="s">
        <v>395</v>
      </c>
      <c r="FL317" s="18" t="s">
        <v>396</v>
      </c>
      <c r="FM317" s="18" t="s">
        <v>397</v>
      </c>
      <c r="FN317"/>
      <c r="FV317" s="18" t="s">
        <v>395</v>
      </c>
      <c r="FW317" s="18" t="s">
        <v>396</v>
      </c>
      <c r="FX317" s="18" t="s">
        <v>397</v>
      </c>
      <c r="FY317"/>
      <c r="GG317" s="18" t="s">
        <v>395</v>
      </c>
      <c r="GH317" s="18" t="s">
        <v>396</v>
      </c>
      <c r="GI317" s="18" t="s">
        <v>397</v>
      </c>
      <c r="GJ317"/>
      <c r="GR317" s="18" t="s">
        <v>395</v>
      </c>
      <c r="GS317" s="18" t="s">
        <v>396</v>
      </c>
      <c r="GT317" s="18" t="s">
        <v>397</v>
      </c>
      <c r="GU317"/>
      <c r="HC317" s="18" t="s">
        <v>395</v>
      </c>
      <c r="HD317" s="18" t="s">
        <v>396</v>
      </c>
      <c r="HE317" s="18" t="s">
        <v>397</v>
      </c>
      <c r="HF317"/>
    </row>
    <row r="318" spans="2:214" x14ac:dyDescent="0.25">
      <c r="B318" s="58" t="s">
        <v>398</v>
      </c>
      <c r="C318" s="58" t="s">
        <v>399</v>
      </c>
      <c r="D318" s="314"/>
      <c r="E318"/>
      <c r="M318" s="58" t="s">
        <v>398</v>
      </c>
      <c r="N318" s="58" t="s">
        <v>399</v>
      </c>
      <c r="O318" s="314"/>
      <c r="P318"/>
      <c r="X318" s="58" t="s">
        <v>398</v>
      </c>
      <c r="Y318" s="58" t="s">
        <v>399</v>
      </c>
      <c r="Z318" s="314"/>
      <c r="AA318"/>
      <c r="AI318" s="58" t="s">
        <v>398</v>
      </c>
      <c r="AJ318" s="58" t="s">
        <v>399</v>
      </c>
      <c r="AK318" s="314"/>
      <c r="AL318"/>
      <c r="AT318" s="58" t="s">
        <v>398</v>
      </c>
      <c r="AU318" s="58" t="s">
        <v>399</v>
      </c>
      <c r="AV318" s="314"/>
      <c r="AW318"/>
      <c r="BE318" s="58" t="s">
        <v>398</v>
      </c>
      <c r="BF318" s="58" t="s">
        <v>399</v>
      </c>
      <c r="BG318" s="314"/>
      <c r="BH318"/>
      <c r="BP318" s="58" t="s">
        <v>398</v>
      </c>
      <c r="BQ318" s="58" t="s">
        <v>399</v>
      </c>
      <c r="BR318" s="314"/>
      <c r="BS318"/>
      <c r="CA318" s="58" t="s">
        <v>398</v>
      </c>
      <c r="CB318" s="58" t="s">
        <v>399</v>
      </c>
      <c r="CC318" s="314"/>
      <c r="CD318"/>
      <c r="CL318" s="58" t="s">
        <v>398</v>
      </c>
      <c r="CM318" s="58" t="s">
        <v>399</v>
      </c>
      <c r="CN318" s="314"/>
      <c r="CO318"/>
      <c r="CW318" s="58" t="s">
        <v>398</v>
      </c>
      <c r="CX318" s="58" t="s">
        <v>399</v>
      </c>
      <c r="CY318" s="314"/>
      <c r="CZ318"/>
      <c r="DH318" s="58" t="s">
        <v>398</v>
      </c>
      <c r="DI318" s="58" t="s">
        <v>399</v>
      </c>
      <c r="DJ318" s="314"/>
      <c r="DK318"/>
      <c r="DS318" s="58" t="s">
        <v>398</v>
      </c>
      <c r="DT318" s="58" t="s">
        <v>399</v>
      </c>
      <c r="DU318" s="314"/>
      <c r="DV318"/>
      <c r="ED318" s="58" t="s">
        <v>398</v>
      </c>
      <c r="EE318" s="58" t="s">
        <v>399</v>
      </c>
      <c r="EF318" s="314"/>
      <c r="EG318"/>
      <c r="EO318" s="58" t="s">
        <v>398</v>
      </c>
      <c r="EP318" s="58" t="s">
        <v>399</v>
      </c>
      <c r="EQ318" s="314"/>
      <c r="ER318"/>
      <c r="EZ318" s="58" t="s">
        <v>398</v>
      </c>
      <c r="FA318" s="58" t="s">
        <v>399</v>
      </c>
      <c r="FB318" s="314"/>
      <c r="FC318"/>
      <c r="FK318" s="58" t="s">
        <v>398</v>
      </c>
      <c r="FL318" s="58" t="s">
        <v>399</v>
      </c>
      <c r="FM318" s="314"/>
      <c r="FN318"/>
      <c r="FV318" s="58" t="s">
        <v>398</v>
      </c>
      <c r="FW318" s="58" t="s">
        <v>399</v>
      </c>
      <c r="FX318" s="314"/>
      <c r="FY318"/>
      <c r="GG318" s="58" t="s">
        <v>398</v>
      </c>
      <c r="GH318" s="58" t="s">
        <v>399</v>
      </c>
      <c r="GI318" s="314"/>
      <c r="GJ318"/>
      <c r="GR318" s="58" t="s">
        <v>398</v>
      </c>
      <c r="GS318" s="58" t="s">
        <v>399</v>
      </c>
      <c r="GT318" s="314"/>
      <c r="GU318"/>
      <c r="HC318" s="58" t="s">
        <v>398</v>
      </c>
      <c r="HD318" s="58" t="s">
        <v>399</v>
      </c>
      <c r="HE318" s="314"/>
      <c r="HF318"/>
    </row>
    <row r="319" spans="2:214" x14ac:dyDescent="0.25">
      <c r="B319" s="56" t="s">
        <v>52</v>
      </c>
      <c r="C319" s="56" t="s">
        <v>400</v>
      </c>
      <c r="D319" s="315"/>
      <c r="E319"/>
      <c r="M319" s="56" t="s">
        <v>52</v>
      </c>
      <c r="N319" s="56" t="s">
        <v>400</v>
      </c>
      <c r="O319" s="315"/>
      <c r="P319"/>
      <c r="X319" s="56" t="s">
        <v>52</v>
      </c>
      <c r="Y319" s="56" t="s">
        <v>400</v>
      </c>
      <c r="Z319" s="315"/>
      <c r="AA319"/>
      <c r="AI319" s="56" t="s">
        <v>52</v>
      </c>
      <c r="AJ319" s="56" t="s">
        <v>400</v>
      </c>
      <c r="AK319" s="315"/>
      <c r="AL319"/>
      <c r="AT319" s="56" t="s">
        <v>52</v>
      </c>
      <c r="AU319" s="56" t="s">
        <v>400</v>
      </c>
      <c r="AV319" s="315"/>
      <c r="AW319"/>
      <c r="BE319" s="56" t="s">
        <v>52</v>
      </c>
      <c r="BF319" s="56" t="s">
        <v>400</v>
      </c>
      <c r="BG319" s="315"/>
      <c r="BH319"/>
      <c r="BP319" s="56" t="s">
        <v>52</v>
      </c>
      <c r="BQ319" s="56" t="s">
        <v>400</v>
      </c>
      <c r="BR319" s="315"/>
      <c r="BS319"/>
      <c r="CA319" s="56" t="s">
        <v>52</v>
      </c>
      <c r="CB319" s="56" t="s">
        <v>400</v>
      </c>
      <c r="CC319" s="315"/>
      <c r="CD319"/>
      <c r="CL319" s="56" t="s">
        <v>52</v>
      </c>
      <c r="CM319" s="56" t="s">
        <v>400</v>
      </c>
      <c r="CN319" s="315"/>
      <c r="CO319"/>
      <c r="CW319" s="56" t="s">
        <v>52</v>
      </c>
      <c r="CX319" s="56" t="s">
        <v>400</v>
      </c>
      <c r="CY319" s="315"/>
      <c r="CZ319"/>
      <c r="DH319" s="56" t="s">
        <v>52</v>
      </c>
      <c r="DI319" s="56" t="s">
        <v>400</v>
      </c>
      <c r="DJ319" s="315"/>
      <c r="DK319"/>
      <c r="DS319" s="56" t="s">
        <v>52</v>
      </c>
      <c r="DT319" s="56" t="s">
        <v>400</v>
      </c>
      <c r="DU319" s="315"/>
      <c r="DV319"/>
      <c r="ED319" s="56" t="s">
        <v>52</v>
      </c>
      <c r="EE319" s="56" t="s">
        <v>400</v>
      </c>
      <c r="EF319" s="315"/>
      <c r="EG319"/>
      <c r="EO319" s="56" t="s">
        <v>52</v>
      </c>
      <c r="EP319" s="56" t="s">
        <v>400</v>
      </c>
      <c r="EQ319" s="315"/>
      <c r="ER319"/>
      <c r="EZ319" s="56" t="s">
        <v>52</v>
      </c>
      <c r="FA319" s="56" t="s">
        <v>400</v>
      </c>
      <c r="FB319" s="315"/>
      <c r="FC319"/>
      <c r="FK319" s="56" t="s">
        <v>52</v>
      </c>
      <c r="FL319" s="56" t="s">
        <v>400</v>
      </c>
      <c r="FM319" s="315"/>
      <c r="FN319"/>
      <c r="FV319" s="56" t="s">
        <v>52</v>
      </c>
      <c r="FW319" s="56" t="s">
        <v>400</v>
      </c>
      <c r="FX319" s="315"/>
      <c r="FY319"/>
      <c r="GG319" s="56" t="s">
        <v>52</v>
      </c>
      <c r="GH319" s="56" t="s">
        <v>400</v>
      </c>
      <c r="GI319" s="315"/>
      <c r="GJ319"/>
      <c r="GR319" s="56" t="s">
        <v>52</v>
      </c>
      <c r="GS319" s="56" t="s">
        <v>400</v>
      </c>
      <c r="GT319" s="315"/>
      <c r="GU319"/>
      <c r="HC319" s="56" t="s">
        <v>52</v>
      </c>
      <c r="HD319" s="56" t="s">
        <v>400</v>
      </c>
      <c r="HE319" s="315"/>
      <c r="HF319"/>
    </row>
    <row r="320" spans="2:214" ht="15.75" thickBot="1" x14ac:dyDescent="0.3">
      <c r="B320" s="128" t="s">
        <v>401</v>
      </c>
      <c r="C320" s="128" t="s">
        <v>402</v>
      </c>
      <c r="D320" s="316"/>
      <c r="E320"/>
      <c r="M320" s="128" t="s">
        <v>401</v>
      </c>
      <c r="N320" s="128" t="s">
        <v>402</v>
      </c>
      <c r="O320" s="316"/>
      <c r="P320"/>
      <c r="X320" s="128" t="s">
        <v>401</v>
      </c>
      <c r="Y320" s="128" t="s">
        <v>402</v>
      </c>
      <c r="Z320" s="316"/>
      <c r="AA320"/>
      <c r="AI320" s="128" t="s">
        <v>401</v>
      </c>
      <c r="AJ320" s="128" t="s">
        <v>402</v>
      </c>
      <c r="AK320" s="316"/>
      <c r="AL320"/>
      <c r="AT320" s="128" t="s">
        <v>401</v>
      </c>
      <c r="AU320" s="128" t="s">
        <v>402</v>
      </c>
      <c r="AV320" s="316"/>
      <c r="AW320"/>
      <c r="BE320" s="128" t="s">
        <v>401</v>
      </c>
      <c r="BF320" s="128" t="s">
        <v>402</v>
      </c>
      <c r="BG320" s="316"/>
      <c r="BH320"/>
      <c r="BP320" s="128" t="s">
        <v>401</v>
      </c>
      <c r="BQ320" s="128" t="s">
        <v>402</v>
      </c>
      <c r="BR320" s="316"/>
      <c r="BS320"/>
      <c r="CA320" s="128" t="s">
        <v>401</v>
      </c>
      <c r="CB320" s="128" t="s">
        <v>402</v>
      </c>
      <c r="CC320" s="316"/>
      <c r="CD320"/>
      <c r="CL320" s="128" t="s">
        <v>401</v>
      </c>
      <c r="CM320" s="128" t="s">
        <v>402</v>
      </c>
      <c r="CN320" s="316"/>
      <c r="CO320"/>
      <c r="CW320" s="128" t="s">
        <v>401</v>
      </c>
      <c r="CX320" s="128" t="s">
        <v>402</v>
      </c>
      <c r="CY320" s="316"/>
      <c r="CZ320"/>
      <c r="DH320" s="128" t="s">
        <v>401</v>
      </c>
      <c r="DI320" s="128" t="s">
        <v>402</v>
      </c>
      <c r="DJ320" s="316"/>
      <c r="DK320"/>
      <c r="DS320" s="128" t="s">
        <v>401</v>
      </c>
      <c r="DT320" s="128" t="s">
        <v>402</v>
      </c>
      <c r="DU320" s="316"/>
      <c r="DV320"/>
      <c r="ED320" s="128" t="s">
        <v>401</v>
      </c>
      <c r="EE320" s="128" t="s">
        <v>402</v>
      </c>
      <c r="EF320" s="316"/>
      <c r="EG320"/>
      <c r="EO320" s="128" t="s">
        <v>401</v>
      </c>
      <c r="EP320" s="128" t="s">
        <v>402</v>
      </c>
      <c r="EQ320" s="316"/>
      <c r="ER320"/>
      <c r="EZ320" s="128" t="s">
        <v>401</v>
      </c>
      <c r="FA320" s="128" t="s">
        <v>402</v>
      </c>
      <c r="FB320" s="316"/>
      <c r="FC320"/>
      <c r="FK320" s="128" t="s">
        <v>401</v>
      </c>
      <c r="FL320" s="128" t="s">
        <v>402</v>
      </c>
      <c r="FM320" s="316"/>
      <c r="FN320"/>
      <c r="FV320" s="128" t="s">
        <v>401</v>
      </c>
      <c r="FW320" s="128" t="s">
        <v>402</v>
      </c>
      <c r="FX320" s="316"/>
      <c r="FY320"/>
      <c r="GG320" s="128" t="s">
        <v>401</v>
      </c>
      <c r="GH320" s="128" t="s">
        <v>402</v>
      </c>
      <c r="GI320" s="316"/>
      <c r="GJ320"/>
      <c r="GR320" s="128" t="s">
        <v>401</v>
      </c>
      <c r="GS320" s="128" t="s">
        <v>402</v>
      </c>
      <c r="GT320" s="316"/>
      <c r="GU320"/>
      <c r="HC320" s="128" t="s">
        <v>401</v>
      </c>
      <c r="HD320" s="128" t="s">
        <v>402</v>
      </c>
      <c r="HE320" s="316"/>
      <c r="HF320"/>
    </row>
    <row r="321" spans="2:214" ht="15.75" thickBot="1" x14ac:dyDescent="0.3">
      <c r="C321"/>
      <c r="D321"/>
      <c r="E321"/>
      <c r="N321"/>
      <c r="O321"/>
      <c r="P321"/>
      <c r="Y321"/>
      <c r="Z321"/>
      <c r="AA321"/>
      <c r="AJ321"/>
      <c r="AK321"/>
      <c r="AL321"/>
      <c r="AU321"/>
      <c r="AV321"/>
      <c r="AW321"/>
      <c r="BF321"/>
      <c r="BG321"/>
      <c r="BH321"/>
      <c r="BQ321"/>
      <c r="BR321"/>
      <c r="BS321"/>
      <c r="CB321"/>
      <c r="CC321"/>
      <c r="CD321"/>
      <c r="CM321"/>
      <c r="CN321"/>
      <c r="CO321"/>
      <c r="CX321"/>
      <c r="CY321"/>
      <c r="CZ321"/>
      <c r="DI321"/>
      <c r="DJ321"/>
      <c r="DK321"/>
      <c r="DT321"/>
      <c r="DU321"/>
      <c r="DV321"/>
      <c r="EE321"/>
      <c r="EF321"/>
      <c r="EG321"/>
      <c r="EP321"/>
      <c r="EQ321"/>
      <c r="ER321"/>
      <c r="FA321"/>
      <c r="FB321"/>
      <c r="FC321"/>
      <c r="FL321"/>
      <c r="FM321"/>
      <c r="FN321"/>
      <c r="FW321"/>
      <c r="FX321"/>
      <c r="FY321"/>
      <c r="GH321"/>
      <c r="GI321"/>
      <c r="GJ321"/>
      <c r="GS321"/>
      <c r="GT321"/>
      <c r="GU321"/>
      <c r="HD321"/>
      <c r="HE321"/>
      <c r="HF321"/>
    </row>
    <row r="322" spans="2:214" ht="15.75" thickBot="1" x14ac:dyDescent="0.3">
      <c r="B322" s="18" t="s">
        <v>395</v>
      </c>
      <c r="C322" s="18" t="s">
        <v>403</v>
      </c>
      <c r="D322" s="18" t="s">
        <v>397</v>
      </c>
      <c r="E322"/>
      <c r="M322" s="18" t="s">
        <v>395</v>
      </c>
      <c r="N322" s="18" t="s">
        <v>403</v>
      </c>
      <c r="O322" s="18" t="s">
        <v>397</v>
      </c>
      <c r="P322"/>
      <c r="X322" s="18" t="s">
        <v>395</v>
      </c>
      <c r="Y322" s="18" t="s">
        <v>403</v>
      </c>
      <c r="Z322" s="18" t="s">
        <v>397</v>
      </c>
      <c r="AA322"/>
      <c r="AI322" s="18" t="s">
        <v>395</v>
      </c>
      <c r="AJ322" s="18" t="s">
        <v>403</v>
      </c>
      <c r="AK322" s="18" t="s">
        <v>397</v>
      </c>
      <c r="AL322"/>
      <c r="AT322" s="18" t="s">
        <v>395</v>
      </c>
      <c r="AU322" s="18" t="s">
        <v>403</v>
      </c>
      <c r="AV322" s="18" t="s">
        <v>397</v>
      </c>
      <c r="AW322"/>
      <c r="BE322" s="18" t="s">
        <v>395</v>
      </c>
      <c r="BF322" s="18" t="s">
        <v>403</v>
      </c>
      <c r="BG322" s="18" t="s">
        <v>397</v>
      </c>
      <c r="BH322"/>
      <c r="BP322" s="18" t="s">
        <v>395</v>
      </c>
      <c r="BQ322" s="18" t="s">
        <v>403</v>
      </c>
      <c r="BR322" s="18" t="s">
        <v>397</v>
      </c>
      <c r="BS322"/>
      <c r="CA322" s="18" t="s">
        <v>395</v>
      </c>
      <c r="CB322" s="18" t="s">
        <v>403</v>
      </c>
      <c r="CC322" s="18" t="s">
        <v>397</v>
      </c>
      <c r="CD322"/>
      <c r="CL322" s="18" t="s">
        <v>395</v>
      </c>
      <c r="CM322" s="18" t="s">
        <v>403</v>
      </c>
      <c r="CN322" s="18" t="s">
        <v>397</v>
      </c>
      <c r="CO322"/>
      <c r="CW322" s="18" t="s">
        <v>395</v>
      </c>
      <c r="CX322" s="18" t="s">
        <v>403</v>
      </c>
      <c r="CY322" s="18" t="s">
        <v>397</v>
      </c>
      <c r="CZ322"/>
      <c r="DH322" s="18" t="s">
        <v>395</v>
      </c>
      <c r="DI322" s="18" t="s">
        <v>403</v>
      </c>
      <c r="DJ322" s="18" t="s">
        <v>397</v>
      </c>
      <c r="DK322"/>
      <c r="DS322" s="18" t="s">
        <v>395</v>
      </c>
      <c r="DT322" s="18" t="s">
        <v>403</v>
      </c>
      <c r="DU322" s="18" t="s">
        <v>397</v>
      </c>
      <c r="DV322"/>
      <c r="ED322" s="18" t="s">
        <v>395</v>
      </c>
      <c r="EE322" s="18" t="s">
        <v>403</v>
      </c>
      <c r="EF322" s="18" t="s">
        <v>397</v>
      </c>
      <c r="EG322"/>
      <c r="EO322" s="18" t="s">
        <v>395</v>
      </c>
      <c r="EP322" s="18" t="s">
        <v>403</v>
      </c>
      <c r="EQ322" s="18" t="s">
        <v>397</v>
      </c>
      <c r="ER322"/>
      <c r="EZ322" s="18" t="s">
        <v>395</v>
      </c>
      <c r="FA322" s="18" t="s">
        <v>403</v>
      </c>
      <c r="FB322" s="18" t="s">
        <v>397</v>
      </c>
      <c r="FC322"/>
      <c r="FK322" s="18" t="s">
        <v>395</v>
      </c>
      <c r="FL322" s="18" t="s">
        <v>403</v>
      </c>
      <c r="FM322" s="18" t="s">
        <v>397</v>
      </c>
      <c r="FN322"/>
      <c r="FV322" s="18" t="s">
        <v>395</v>
      </c>
      <c r="FW322" s="18" t="s">
        <v>403</v>
      </c>
      <c r="FX322" s="18" t="s">
        <v>397</v>
      </c>
      <c r="FY322"/>
      <c r="GG322" s="18" t="s">
        <v>395</v>
      </c>
      <c r="GH322" s="18" t="s">
        <v>403</v>
      </c>
      <c r="GI322" s="18" t="s">
        <v>397</v>
      </c>
      <c r="GJ322"/>
      <c r="GR322" s="18" t="s">
        <v>395</v>
      </c>
      <c r="GS322" s="18" t="s">
        <v>403</v>
      </c>
      <c r="GT322" s="18" t="s">
        <v>397</v>
      </c>
      <c r="GU322"/>
      <c r="HC322" s="18" t="s">
        <v>395</v>
      </c>
      <c r="HD322" s="18" t="s">
        <v>403</v>
      </c>
      <c r="HE322" s="18" t="s">
        <v>397</v>
      </c>
      <c r="HF322"/>
    </row>
    <row r="323" spans="2:214" x14ac:dyDescent="0.25">
      <c r="B323" s="317" t="s">
        <v>398</v>
      </c>
      <c r="C323" s="129" t="s">
        <v>404</v>
      </c>
      <c r="D323" s="314" t="b">
        <f>+IF(AND(D315=B318,D318=B318),B318,IF(AND(D315=B318,D318=B319),B326,IF(AND(D315=B318,D318=B320),B320,IF(AND(D315=B319,D318=B318),B326,IF(AND(D315=B319,D318=B319),B326,IF(AND(D315=B319,D318=B320),B329,IF(AND(D315=B320,D318=B318),B329,IF(AND(D315=B320,D318=B319),B329,IF(AND(D315=B320,D318=B320),B329)))))))))</f>
        <v>0</v>
      </c>
      <c r="E323"/>
      <c r="M323" s="317" t="s">
        <v>398</v>
      </c>
      <c r="N323" s="129" t="s">
        <v>404</v>
      </c>
      <c r="O323" s="314" t="b">
        <f>+IF(AND(O315=M318,O318=M318),M318,IF(AND(O315=M318,O318=M319),M326,IF(AND(O315=M318,O318=M320),M320,IF(AND(O315=M319,O318=M318),M326,IF(AND(O315=M319,O318=M319),M326,IF(AND(O315=M319,O318=M320),M329,IF(AND(O315=M320,O318=M318),M329,IF(AND(O315=M320,O318=M319),M329,IF(AND(O315=M320,O318=M320),M329)))))))))</f>
        <v>0</v>
      </c>
      <c r="P323"/>
      <c r="X323" s="317" t="s">
        <v>398</v>
      </c>
      <c r="Y323" s="129" t="s">
        <v>404</v>
      </c>
      <c r="Z323" s="314" t="b">
        <f>+IF(AND(Z315=X318,Z318=X318),X318,IF(AND(Z315=X318,Z318=X319),X326,IF(AND(Z315=X318,Z318=X320),X320,IF(AND(Z315=X319,Z318=X318),X326,IF(AND(Z315=X319,Z318=X319),X326,IF(AND(Z315=X319,Z318=X320),X329,IF(AND(Z315=X320,Z318=X318),X329,IF(AND(Z315=X320,Z318=X319),X329,IF(AND(Z315=X320,Z318=X320),X329)))))))))</f>
        <v>0</v>
      </c>
      <c r="AA323"/>
      <c r="AI323" s="317" t="s">
        <v>398</v>
      </c>
      <c r="AJ323" s="129" t="s">
        <v>404</v>
      </c>
      <c r="AK323" s="314" t="b">
        <f>+IF(AND(AK315=AI318,AK318=AI318),AI318,IF(AND(AK315=AI318,AK318=AI319),AI326,IF(AND(AK315=AI318,AK318=AI320),AI320,IF(AND(AK315=AI319,AK318=AI318),AI326,IF(AND(AK315=AI319,AK318=AI319),AI326,IF(AND(AK315=AI319,AK318=AI320),AI329,IF(AND(AK315=AI320,AK318=AI318),AI329,IF(AND(AK315=AI320,AK318=AI319),AI329,IF(AND(AK315=AI320,AK318=AI320),AI329)))))))))</f>
        <v>0</v>
      </c>
      <c r="AL323"/>
      <c r="AT323" s="317" t="s">
        <v>398</v>
      </c>
      <c r="AU323" s="129" t="s">
        <v>404</v>
      </c>
      <c r="AV323" s="314" t="b">
        <f>+IF(AND(AV315=AT318,AV318=AT318),AT318,IF(AND(AV315=AT318,AV318=AT319),AT326,IF(AND(AV315=AT318,AV318=AT320),AT320,IF(AND(AV315=AT319,AV318=AT318),AT326,IF(AND(AV315=AT319,AV318=AT319),AT326,IF(AND(AV315=AT319,AV318=AT320),AT329,IF(AND(AV315=AT320,AV318=AT318),AT329,IF(AND(AV315=AT320,AV318=AT319),AT329,IF(AND(AV315=AT320,AV318=AT320),AT329)))))))))</f>
        <v>0</v>
      </c>
      <c r="AW323"/>
      <c r="BE323" s="317" t="s">
        <v>398</v>
      </c>
      <c r="BF323" s="129" t="s">
        <v>404</v>
      </c>
      <c r="BG323" s="314" t="b">
        <f>+IF(AND(BG315=BE318,BG318=BE318),BE318,IF(AND(BG315=BE318,BG318=BE319),BE326,IF(AND(BG315=BE318,BG318=BE320),BE320,IF(AND(BG315=BE319,BG318=BE318),BE326,IF(AND(BG315=BE319,BG318=BE319),BE326,IF(AND(BG315=BE319,BG318=BE320),BE329,IF(AND(BG315=BE320,BG318=BE318),BE329,IF(AND(BG315=BE320,BG318=BE319),BE329,IF(AND(BG315=BE320,BG318=BE320),BE329)))))))))</f>
        <v>0</v>
      </c>
      <c r="BH323"/>
      <c r="BP323" s="317" t="s">
        <v>398</v>
      </c>
      <c r="BQ323" s="129" t="s">
        <v>404</v>
      </c>
      <c r="BR323" s="314" t="b">
        <f>+IF(AND(BR315=BP318,BR318=BP318),BP318,IF(AND(BR315=BP318,BR318=BP319),BP326,IF(AND(BR315=BP318,BR318=BP320),BP320,IF(AND(BR315=BP319,BR318=BP318),BP326,IF(AND(BR315=BP319,BR318=BP319),BP326,IF(AND(BR315=BP319,BR318=BP320),BP329,IF(AND(BR315=BP320,BR318=BP318),BP329,IF(AND(BR315=BP320,BR318=BP319),BP329,IF(AND(BR315=BP320,BR318=BP320),BP329)))))))))</f>
        <v>0</v>
      </c>
      <c r="BS323"/>
      <c r="CA323" s="317" t="s">
        <v>398</v>
      </c>
      <c r="CB323" s="129" t="s">
        <v>404</v>
      </c>
      <c r="CC323" s="314" t="b">
        <f>+IF(AND(CC315=CA318,CC318=CA318),CA318,IF(AND(CC315=CA318,CC318=CA319),CA326,IF(AND(CC315=CA318,CC318=CA320),CA320,IF(AND(CC315=CA319,CC318=CA318),CA326,IF(AND(CC315=CA319,CC318=CA319),CA326,IF(AND(CC315=CA319,CC318=CA320),CA329,IF(AND(CC315=CA320,CC318=CA318),CA329,IF(AND(CC315=CA320,CC318=CA319),CA329,IF(AND(CC315=CA320,CC318=CA320),CA329)))))))))</f>
        <v>0</v>
      </c>
      <c r="CD323"/>
      <c r="CL323" s="317" t="s">
        <v>398</v>
      </c>
      <c r="CM323" s="129" t="s">
        <v>404</v>
      </c>
      <c r="CN323" s="314" t="b">
        <f>+IF(AND(CN315=CL318,CN318=CL318),CL318,IF(AND(CN315=CL318,CN318=CL319),CL326,IF(AND(CN315=CL318,CN318=CL320),CL320,IF(AND(CN315=CL319,CN318=CL318),CL326,IF(AND(CN315=CL319,CN318=CL319),CL326,IF(AND(CN315=CL319,CN318=CL320),CL329,IF(AND(CN315=CL320,CN318=CL318),CL329,IF(AND(CN315=CL320,CN318=CL319),CL329,IF(AND(CN315=CL320,CN318=CL320),CL329)))))))))</f>
        <v>0</v>
      </c>
      <c r="CO323"/>
      <c r="CW323" s="317" t="s">
        <v>398</v>
      </c>
      <c r="CX323" s="129" t="s">
        <v>404</v>
      </c>
      <c r="CY323" s="314" t="b">
        <f>+IF(AND(CY315=CW318,CY318=CW318),CW318,IF(AND(CY315=CW318,CY318=CW319),CW326,IF(AND(CY315=CW318,CY318=CW320),CW320,IF(AND(CY315=CW319,CY318=CW318),CW326,IF(AND(CY315=CW319,CY318=CW319),CW326,IF(AND(CY315=CW319,CY318=CW320),CW329,IF(AND(CY315=CW320,CY318=CW318),CW329,IF(AND(CY315=CW320,CY318=CW319),CW329,IF(AND(CY315=CW320,CY318=CW320),CW329)))))))))</f>
        <v>0</v>
      </c>
      <c r="CZ323"/>
      <c r="DH323" s="317" t="s">
        <v>398</v>
      </c>
      <c r="DI323" s="129" t="s">
        <v>404</v>
      </c>
      <c r="DJ323" s="314" t="b">
        <f>+IF(AND(DJ315=DH318,DJ318=DH318),DH318,IF(AND(DJ315=DH318,DJ318=DH319),DH326,IF(AND(DJ315=DH318,DJ318=DH320),DH320,IF(AND(DJ315=DH319,DJ318=DH318),DH326,IF(AND(DJ315=DH319,DJ318=DH319),DH326,IF(AND(DJ315=DH319,DJ318=DH320),DH329,IF(AND(DJ315=DH320,DJ318=DH318),DH329,IF(AND(DJ315=DH320,DJ318=DH319),DH329,IF(AND(DJ315=DH320,DJ318=DH320),DH329)))))))))</f>
        <v>0</v>
      </c>
      <c r="DK323"/>
      <c r="DS323" s="317" t="s">
        <v>398</v>
      </c>
      <c r="DT323" s="129" t="s">
        <v>404</v>
      </c>
      <c r="DU323" s="314" t="b">
        <f>+IF(AND(DU315=DS318,DU318=DS318),DS318,IF(AND(DU315=DS318,DU318=DS319),DS326,IF(AND(DU315=DS318,DU318=DS320),DS320,IF(AND(DU315=DS319,DU318=DS318),DS326,IF(AND(DU315=DS319,DU318=DS319),DS326,IF(AND(DU315=DS319,DU318=DS320),DS329,IF(AND(DU315=DS320,DU318=DS318),DS329,IF(AND(DU315=DS320,DU318=DS319),DS329,IF(AND(DU315=DS320,DU318=DS320),DS329)))))))))</f>
        <v>0</v>
      </c>
      <c r="DV323"/>
      <c r="ED323" s="317" t="s">
        <v>398</v>
      </c>
      <c r="EE323" s="129" t="s">
        <v>404</v>
      </c>
      <c r="EF323" s="314" t="b">
        <f>+IF(AND(EF315=ED318,EF318=ED318),ED318,IF(AND(EF315=ED318,EF318=ED319),ED326,IF(AND(EF315=ED318,EF318=ED320),ED320,IF(AND(EF315=ED319,EF318=ED318),ED326,IF(AND(EF315=ED319,EF318=ED319),ED326,IF(AND(EF315=ED319,EF318=ED320),ED329,IF(AND(EF315=ED320,EF318=ED318),ED329,IF(AND(EF315=ED320,EF318=ED319),ED329,IF(AND(EF315=ED320,EF318=ED320),ED329)))))))))</f>
        <v>0</v>
      </c>
      <c r="EG323"/>
      <c r="EO323" s="317" t="s">
        <v>398</v>
      </c>
      <c r="EP323" s="129" t="s">
        <v>404</v>
      </c>
      <c r="EQ323" s="314" t="b">
        <f>+IF(AND(EQ315=EO318,EQ318=EO318),EO318,IF(AND(EQ315=EO318,EQ318=EO319),EO326,IF(AND(EQ315=EO318,EQ318=EO320),EO320,IF(AND(EQ315=EO319,EQ318=EO318),EO326,IF(AND(EQ315=EO319,EQ318=EO319),EO326,IF(AND(EQ315=EO319,EQ318=EO320),EO329,IF(AND(EQ315=EO320,EQ318=EO318),EO329,IF(AND(EQ315=EO320,EQ318=EO319),EO329,IF(AND(EQ315=EO320,EQ318=EO320),EO329)))))))))</f>
        <v>0</v>
      </c>
      <c r="ER323"/>
      <c r="EZ323" s="317" t="s">
        <v>398</v>
      </c>
      <c r="FA323" s="129" t="s">
        <v>404</v>
      </c>
      <c r="FB323" s="314" t="b">
        <f>+IF(AND(FB315=EZ318,FB318=EZ318),EZ318,IF(AND(FB315=EZ318,FB318=EZ319),EZ326,IF(AND(FB315=EZ318,FB318=EZ320),EZ320,IF(AND(FB315=EZ319,FB318=EZ318),EZ326,IF(AND(FB315=EZ319,FB318=EZ319),EZ326,IF(AND(FB315=EZ319,FB318=EZ320),EZ329,IF(AND(FB315=EZ320,FB318=EZ318),EZ329,IF(AND(FB315=EZ320,FB318=EZ319),EZ329,IF(AND(FB315=EZ320,FB318=EZ320),EZ329)))))))))</f>
        <v>0</v>
      </c>
      <c r="FC323"/>
      <c r="FK323" s="317" t="s">
        <v>398</v>
      </c>
      <c r="FL323" s="129" t="s">
        <v>404</v>
      </c>
      <c r="FM323" s="314" t="b">
        <f>+IF(AND(FM315=FK318,FM318=FK318),FK318,IF(AND(FM315=FK318,FM318=FK319),FK326,IF(AND(FM315=FK318,FM318=FK320),FK320,IF(AND(FM315=FK319,FM318=FK318),FK326,IF(AND(FM315=FK319,FM318=FK319),FK326,IF(AND(FM315=FK319,FM318=FK320),FK329,IF(AND(FM315=FK320,FM318=FK318),FK329,IF(AND(FM315=FK320,FM318=FK319),FK329,IF(AND(FM315=FK320,FM318=FK320),FK329)))))))))</f>
        <v>0</v>
      </c>
      <c r="FN323"/>
      <c r="FV323" s="317" t="s">
        <v>398</v>
      </c>
      <c r="FW323" s="129" t="s">
        <v>404</v>
      </c>
      <c r="FX323" s="314" t="b">
        <f>+IF(AND(FX315=FV318,FX318=FV318),FV318,IF(AND(FX315=FV318,FX318=FV319),FV326,IF(AND(FX315=FV318,FX318=FV320),FV320,IF(AND(FX315=FV319,FX318=FV318),FV326,IF(AND(FX315=FV319,FX318=FV319),FV326,IF(AND(FX315=FV319,FX318=FV320),FV329,IF(AND(FX315=FV320,FX318=FV318),FV329,IF(AND(FX315=FV320,FX318=FV319),FV329,IF(AND(FX315=FV320,FX318=FV320),FV329)))))))))</f>
        <v>0</v>
      </c>
      <c r="FY323"/>
      <c r="GG323" s="317" t="s">
        <v>398</v>
      </c>
      <c r="GH323" s="129" t="s">
        <v>404</v>
      </c>
      <c r="GI323" s="314" t="b">
        <f>+IF(AND(GI315=GG318,GI318=GG318),GG318,IF(AND(GI315=GG318,GI318=GG319),GG326,IF(AND(GI315=GG318,GI318=GG320),GG320,IF(AND(GI315=GG319,GI318=GG318),GG326,IF(AND(GI315=GG319,GI318=GG319),GG326,IF(AND(GI315=GG319,GI318=GG320),GG329,IF(AND(GI315=GG320,GI318=GG318),GG329,IF(AND(GI315=GG320,GI318=GG319),GG329,IF(AND(GI315=GG320,GI318=GG320),GG329)))))))))</f>
        <v>0</v>
      </c>
      <c r="GJ323"/>
      <c r="GR323" s="317" t="s">
        <v>398</v>
      </c>
      <c r="GS323" s="129" t="s">
        <v>404</v>
      </c>
      <c r="GT323" s="314" t="b">
        <f>+IF(AND(GT315=GR318,GT318=GR318),GR318,IF(AND(GT315=GR318,GT318=GR319),GR326,IF(AND(GT315=GR318,GT318=GR320),GR320,IF(AND(GT315=GR319,GT318=GR318),GR326,IF(AND(GT315=GR319,GT318=GR319),GR326,IF(AND(GT315=GR319,GT318=GR320),GR329,IF(AND(GT315=GR320,GT318=GR318),GR329,IF(AND(GT315=GR320,GT318=GR319),GR329,IF(AND(GT315=GR320,GT318=GR320),GR329)))))))))</f>
        <v>0</v>
      </c>
      <c r="GU323"/>
      <c r="HC323" s="317" t="s">
        <v>398</v>
      </c>
      <c r="HD323" s="129" t="s">
        <v>404</v>
      </c>
      <c r="HE323" s="314" t="b">
        <f>+IF(AND(HE315=HC318,HE318=HC318),HC318,IF(AND(HE315=HC318,HE318=HC319),HC326,IF(AND(HE315=HC318,HE318=HC320),HC320,IF(AND(HE315=HC319,HE318=HC318),HC326,IF(AND(HE315=HC319,HE318=HC319),HC326,IF(AND(HE315=HC319,HE318=HC320),HC329,IF(AND(HE315=HC320,HE318=HC318),HC329,IF(AND(HE315=HC320,HE318=HC319),HC329,IF(AND(HE315=HC320,HE318=HC320),HC329)))))))))</f>
        <v>0</v>
      </c>
      <c r="HF323"/>
    </row>
    <row r="324" spans="2:214" x14ac:dyDescent="0.25">
      <c r="B324" s="310"/>
      <c r="C324" s="58" t="s">
        <v>405</v>
      </c>
      <c r="D324" s="315"/>
      <c r="E324"/>
      <c r="M324" s="310"/>
      <c r="N324" s="58" t="s">
        <v>405</v>
      </c>
      <c r="O324" s="315"/>
      <c r="P324"/>
      <c r="X324" s="310"/>
      <c r="Y324" s="58" t="s">
        <v>405</v>
      </c>
      <c r="Z324" s="315"/>
      <c r="AA324"/>
      <c r="AI324" s="310"/>
      <c r="AJ324" s="58" t="s">
        <v>405</v>
      </c>
      <c r="AK324" s="315"/>
      <c r="AL324"/>
      <c r="AT324" s="310"/>
      <c r="AU324" s="58" t="s">
        <v>405</v>
      </c>
      <c r="AV324" s="315"/>
      <c r="AW324"/>
      <c r="BE324" s="310"/>
      <c r="BF324" s="58" t="s">
        <v>405</v>
      </c>
      <c r="BG324" s="315"/>
      <c r="BH324"/>
      <c r="BP324" s="310"/>
      <c r="BQ324" s="58" t="s">
        <v>405</v>
      </c>
      <c r="BR324" s="315"/>
      <c r="BS324"/>
      <c r="CA324" s="310"/>
      <c r="CB324" s="58" t="s">
        <v>405</v>
      </c>
      <c r="CC324" s="315"/>
      <c r="CD324"/>
      <c r="CL324" s="310"/>
      <c r="CM324" s="58" t="s">
        <v>405</v>
      </c>
      <c r="CN324" s="315"/>
      <c r="CO324"/>
      <c r="CW324" s="310"/>
      <c r="CX324" s="58" t="s">
        <v>405</v>
      </c>
      <c r="CY324" s="315"/>
      <c r="CZ324"/>
      <c r="DH324" s="310"/>
      <c r="DI324" s="58" t="s">
        <v>405</v>
      </c>
      <c r="DJ324" s="315"/>
      <c r="DK324"/>
      <c r="DS324" s="310"/>
      <c r="DT324" s="58" t="s">
        <v>405</v>
      </c>
      <c r="DU324" s="315"/>
      <c r="DV324"/>
      <c r="ED324" s="310"/>
      <c r="EE324" s="58" t="s">
        <v>405</v>
      </c>
      <c r="EF324" s="315"/>
      <c r="EG324"/>
      <c r="EO324" s="310"/>
      <c r="EP324" s="58" t="s">
        <v>405</v>
      </c>
      <c r="EQ324" s="315"/>
      <c r="ER324"/>
      <c r="EZ324" s="310"/>
      <c r="FA324" s="58" t="s">
        <v>405</v>
      </c>
      <c r="FB324" s="315"/>
      <c r="FC324"/>
      <c r="FK324" s="310"/>
      <c r="FL324" s="58" t="s">
        <v>405</v>
      </c>
      <c r="FM324" s="315"/>
      <c r="FN324"/>
      <c r="FV324" s="310"/>
      <c r="FW324" s="58" t="s">
        <v>405</v>
      </c>
      <c r="FX324" s="315"/>
      <c r="FY324"/>
      <c r="GG324" s="310"/>
      <c r="GH324" s="58" t="s">
        <v>405</v>
      </c>
      <c r="GI324" s="315"/>
      <c r="GJ324"/>
      <c r="GR324" s="310"/>
      <c r="GS324" s="58" t="s">
        <v>405</v>
      </c>
      <c r="GT324" s="315"/>
      <c r="GU324"/>
      <c r="HC324" s="310"/>
      <c r="HD324" s="58" t="s">
        <v>405</v>
      </c>
      <c r="HE324" s="315"/>
      <c r="HF324"/>
    </row>
    <row r="325" spans="2:214" x14ac:dyDescent="0.25">
      <c r="B325" s="311"/>
      <c r="C325" s="130" t="s">
        <v>406</v>
      </c>
      <c r="D325" s="315"/>
      <c r="E325"/>
      <c r="M325" s="311"/>
      <c r="N325" s="130" t="s">
        <v>406</v>
      </c>
      <c r="O325" s="315"/>
      <c r="P325"/>
      <c r="X325" s="311"/>
      <c r="Y325" s="130" t="s">
        <v>406</v>
      </c>
      <c r="Z325" s="315"/>
      <c r="AA325"/>
      <c r="AI325" s="311"/>
      <c r="AJ325" s="130" t="s">
        <v>406</v>
      </c>
      <c r="AK325" s="315"/>
      <c r="AL325"/>
      <c r="AT325" s="311"/>
      <c r="AU325" s="130" t="s">
        <v>406</v>
      </c>
      <c r="AV325" s="315"/>
      <c r="AW325"/>
      <c r="BE325" s="311"/>
      <c r="BF325" s="130" t="s">
        <v>406</v>
      </c>
      <c r="BG325" s="315"/>
      <c r="BH325"/>
      <c r="BP325" s="311"/>
      <c r="BQ325" s="130" t="s">
        <v>406</v>
      </c>
      <c r="BR325" s="315"/>
      <c r="BS325"/>
      <c r="CA325" s="311"/>
      <c r="CB325" s="130" t="s">
        <v>406</v>
      </c>
      <c r="CC325" s="315"/>
      <c r="CD325"/>
      <c r="CL325" s="311"/>
      <c r="CM325" s="130" t="s">
        <v>406</v>
      </c>
      <c r="CN325" s="315"/>
      <c r="CO325"/>
      <c r="CW325" s="311"/>
      <c r="CX325" s="130" t="s">
        <v>406</v>
      </c>
      <c r="CY325" s="315"/>
      <c r="CZ325"/>
      <c r="DH325" s="311"/>
      <c r="DI325" s="130" t="s">
        <v>406</v>
      </c>
      <c r="DJ325" s="315"/>
      <c r="DK325"/>
      <c r="DS325" s="311"/>
      <c r="DT325" s="130" t="s">
        <v>406</v>
      </c>
      <c r="DU325" s="315"/>
      <c r="DV325"/>
      <c r="ED325" s="311"/>
      <c r="EE325" s="130" t="s">
        <v>406</v>
      </c>
      <c r="EF325" s="315"/>
      <c r="EG325"/>
      <c r="EO325" s="311"/>
      <c r="EP325" s="130" t="s">
        <v>406</v>
      </c>
      <c r="EQ325" s="315"/>
      <c r="ER325"/>
      <c r="EZ325" s="311"/>
      <c r="FA325" s="130" t="s">
        <v>406</v>
      </c>
      <c r="FB325" s="315"/>
      <c r="FC325"/>
      <c r="FK325" s="311"/>
      <c r="FL325" s="130" t="s">
        <v>406</v>
      </c>
      <c r="FM325" s="315"/>
      <c r="FN325"/>
      <c r="FV325" s="311"/>
      <c r="FW325" s="130" t="s">
        <v>406</v>
      </c>
      <c r="FX325" s="315"/>
      <c r="FY325"/>
      <c r="GG325" s="311"/>
      <c r="GH325" s="130" t="s">
        <v>406</v>
      </c>
      <c r="GI325" s="315"/>
      <c r="GJ325"/>
      <c r="GR325" s="311"/>
      <c r="GS325" s="130" t="s">
        <v>406</v>
      </c>
      <c r="GT325" s="315"/>
      <c r="GU325"/>
      <c r="HC325" s="311"/>
      <c r="HD325" s="130" t="s">
        <v>406</v>
      </c>
      <c r="HE325" s="315"/>
      <c r="HF325"/>
    </row>
    <row r="326" spans="2:214" x14ac:dyDescent="0.25">
      <c r="B326" s="309" t="s">
        <v>52</v>
      </c>
      <c r="C326" s="131" t="s">
        <v>407</v>
      </c>
      <c r="D326" s="315"/>
      <c r="E326"/>
      <c r="M326" s="309" t="s">
        <v>52</v>
      </c>
      <c r="N326" s="131" t="s">
        <v>407</v>
      </c>
      <c r="O326" s="315"/>
      <c r="P326"/>
      <c r="X326" s="309" t="s">
        <v>52</v>
      </c>
      <c r="Y326" s="131" t="s">
        <v>407</v>
      </c>
      <c r="Z326" s="315"/>
      <c r="AA326"/>
      <c r="AI326" s="309" t="s">
        <v>52</v>
      </c>
      <c r="AJ326" s="131" t="s">
        <v>407</v>
      </c>
      <c r="AK326" s="315"/>
      <c r="AL326"/>
      <c r="AT326" s="309" t="s">
        <v>52</v>
      </c>
      <c r="AU326" s="131" t="s">
        <v>407</v>
      </c>
      <c r="AV326" s="315"/>
      <c r="AW326"/>
      <c r="BE326" s="309" t="s">
        <v>52</v>
      </c>
      <c r="BF326" s="131" t="s">
        <v>407</v>
      </c>
      <c r="BG326" s="315"/>
      <c r="BH326"/>
      <c r="BP326" s="309" t="s">
        <v>52</v>
      </c>
      <c r="BQ326" s="131" t="s">
        <v>407</v>
      </c>
      <c r="BR326" s="315"/>
      <c r="BS326"/>
      <c r="CA326" s="309" t="s">
        <v>52</v>
      </c>
      <c r="CB326" s="131" t="s">
        <v>407</v>
      </c>
      <c r="CC326" s="315"/>
      <c r="CD326"/>
      <c r="CL326" s="309" t="s">
        <v>52</v>
      </c>
      <c r="CM326" s="131" t="s">
        <v>407</v>
      </c>
      <c r="CN326" s="315"/>
      <c r="CO326"/>
      <c r="CW326" s="309" t="s">
        <v>52</v>
      </c>
      <c r="CX326" s="131" t="s">
        <v>407</v>
      </c>
      <c r="CY326" s="315"/>
      <c r="CZ326"/>
      <c r="DH326" s="309" t="s">
        <v>52</v>
      </c>
      <c r="DI326" s="131" t="s">
        <v>407</v>
      </c>
      <c r="DJ326" s="315"/>
      <c r="DK326"/>
      <c r="DS326" s="309" t="s">
        <v>52</v>
      </c>
      <c r="DT326" s="131" t="s">
        <v>407</v>
      </c>
      <c r="DU326" s="315"/>
      <c r="DV326"/>
      <c r="ED326" s="309" t="s">
        <v>52</v>
      </c>
      <c r="EE326" s="131" t="s">
        <v>407</v>
      </c>
      <c r="EF326" s="315"/>
      <c r="EG326"/>
      <c r="EO326" s="309" t="s">
        <v>52</v>
      </c>
      <c r="EP326" s="131" t="s">
        <v>407</v>
      </c>
      <c r="EQ326" s="315"/>
      <c r="ER326"/>
      <c r="EZ326" s="309" t="s">
        <v>52</v>
      </c>
      <c r="FA326" s="131" t="s">
        <v>407</v>
      </c>
      <c r="FB326" s="315"/>
      <c r="FC326"/>
      <c r="FK326" s="309" t="s">
        <v>52</v>
      </c>
      <c r="FL326" s="131" t="s">
        <v>407</v>
      </c>
      <c r="FM326" s="315"/>
      <c r="FN326"/>
      <c r="FV326" s="309" t="s">
        <v>52</v>
      </c>
      <c r="FW326" s="131" t="s">
        <v>407</v>
      </c>
      <c r="FX326" s="315"/>
      <c r="FY326"/>
      <c r="GG326" s="309" t="s">
        <v>52</v>
      </c>
      <c r="GH326" s="131" t="s">
        <v>407</v>
      </c>
      <c r="GI326" s="315"/>
      <c r="GJ326"/>
      <c r="GR326" s="309" t="s">
        <v>52</v>
      </c>
      <c r="GS326" s="131" t="s">
        <v>407</v>
      </c>
      <c r="GT326" s="315"/>
      <c r="GU326"/>
      <c r="HC326" s="309" t="s">
        <v>52</v>
      </c>
      <c r="HD326" s="131" t="s">
        <v>407</v>
      </c>
      <c r="HE326" s="315"/>
      <c r="HF326"/>
    </row>
    <row r="327" spans="2:214" x14ac:dyDescent="0.25">
      <c r="B327" s="310"/>
      <c r="C327" s="56" t="s">
        <v>408</v>
      </c>
      <c r="D327" s="315"/>
      <c r="E327"/>
      <c r="M327" s="310"/>
      <c r="N327" s="56" t="s">
        <v>408</v>
      </c>
      <c r="O327" s="315"/>
      <c r="P327"/>
      <c r="X327" s="310"/>
      <c r="Y327" s="56" t="s">
        <v>408</v>
      </c>
      <c r="Z327" s="315"/>
      <c r="AA327"/>
      <c r="AI327" s="310"/>
      <c r="AJ327" s="56" t="s">
        <v>408</v>
      </c>
      <c r="AK327" s="315"/>
      <c r="AL327"/>
      <c r="AT327" s="310"/>
      <c r="AU327" s="56" t="s">
        <v>408</v>
      </c>
      <c r="AV327" s="315"/>
      <c r="AW327"/>
      <c r="BE327" s="310"/>
      <c r="BF327" s="56" t="s">
        <v>408</v>
      </c>
      <c r="BG327" s="315"/>
      <c r="BH327"/>
      <c r="BP327" s="310"/>
      <c r="BQ327" s="56" t="s">
        <v>408</v>
      </c>
      <c r="BR327" s="315"/>
      <c r="BS327"/>
      <c r="CA327" s="310"/>
      <c r="CB327" s="56" t="s">
        <v>408</v>
      </c>
      <c r="CC327" s="315"/>
      <c r="CD327"/>
      <c r="CL327" s="310"/>
      <c r="CM327" s="56" t="s">
        <v>408</v>
      </c>
      <c r="CN327" s="315"/>
      <c r="CO327"/>
      <c r="CW327" s="310"/>
      <c r="CX327" s="56" t="s">
        <v>408</v>
      </c>
      <c r="CY327" s="315"/>
      <c r="CZ327"/>
      <c r="DH327" s="310"/>
      <c r="DI327" s="56" t="s">
        <v>408</v>
      </c>
      <c r="DJ327" s="315"/>
      <c r="DK327"/>
      <c r="DS327" s="310"/>
      <c r="DT327" s="56" t="s">
        <v>408</v>
      </c>
      <c r="DU327" s="315"/>
      <c r="DV327"/>
      <c r="ED327" s="310"/>
      <c r="EE327" s="56" t="s">
        <v>408</v>
      </c>
      <c r="EF327" s="315"/>
      <c r="EG327"/>
      <c r="EO327" s="310"/>
      <c r="EP327" s="56" t="s">
        <v>408</v>
      </c>
      <c r="EQ327" s="315"/>
      <c r="ER327"/>
      <c r="EZ327" s="310"/>
      <c r="FA327" s="56" t="s">
        <v>408</v>
      </c>
      <c r="FB327" s="315"/>
      <c r="FC327"/>
      <c r="FK327" s="310"/>
      <c r="FL327" s="56" t="s">
        <v>408</v>
      </c>
      <c r="FM327" s="315"/>
      <c r="FN327"/>
      <c r="FV327" s="310"/>
      <c r="FW327" s="56" t="s">
        <v>408</v>
      </c>
      <c r="FX327" s="315"/>
      <c r="FY327"/>
      <c r="GG327" s="310"/>
      <c r="GH327" s="56" t="s">
        <v>408</v>
      </c>
      <c r="GI327" s="315"/>
      <c r="GJ327"/>
      <c r="GR327" s="310"/>
      <c r="GS327" s="56" t="s">
        <v>408</v>
      </c>
      <c r="GT327" s="315"/>
      <c r="GU327"/>
      <c r="HC327" s="310"/>
      <c r="HD327" s="56" t="s">
        <v>408</v>
      </c>
      <c r="HE327" s="315"/>
      <c r="HF327"/>
    </row>
    <row r="328" spans="2:214" x14ac:dyDescent="0.25">
      <c r="B328" s="311"/>
      <c r="C328" s="132" t="s">
        <v>409</v>
      </c>
      <c r="D328" s="315"/>
      <c r="E328"/>
      <c r="M328" s="311"/>
      <c r="N328" s="132" t="s">
        <v>409</v>
      </c>
      <c r="O328" s="315"/>
      <c r="P328"/>
      <c r="X328" s="311"/>
      <c r="Y328" s="132" t="s">
        <v>409</v>
      </c>
      <c r="Z328" s="315"/>
      <c r="AA328"/>
      <c r="AI328" s="311"/>
      <c r="AJ328" s="132" t="s">
        <v>409</v>
      </c>
      <c r="AK328" s="315"/>
      <c r="AL328"/>
      <c r="AT328" s="311"/>
      <c r="AU328" s="132" t="s">
        <v>409</v>
      </c>
      <c r="AV328" s="315"/>
      <c r="AW328"/>
      <c r="BE328" s="311"/>
      <c r="BF328" s="132" t="s">
        <v>409</v>
      </c>
      <c r="BG328" s="315"/>
      <c r="BH328"/>
      <c r="BP328" s="311"/>
      <c r="BQ328" s="132" t="s">
        <v>409</v>
      </c>
      <c r="BR328" s="315"/>
      <c r="BS328"/>
      <c r="CA328" s="311"/>
      <c r="CB328" s="132" t="s">
        <v>409</v>
      </c>
      <c r="CC328" s="315"/>
      <c r="CD328"/>
      <c r="CL328" s="311"/>
      <c r="CM328" s="132" t="s">
        <v>409</v>
      </c>
      <c r="CN328" s="315"/>
      <c r="CO328"/>
      <c r="CW328" s="311"/>
      <c r="CX328" s="132" t="s">
        <v>409</v>
      </c>
      <c r="CY328" s="315"/>
      <c r="CZ328"/>
      <c r="DH328" s="311"/>
      <c r="DI328" s="132" t="s">
        <v>409</v>
      </c>
      <c r="DJ328" s="315"/>
      <c r="DK328"/>
      <c r="DS328" s="311"/>
      <c r="DT328" s="132" t="s">
        <v>409</v>
      </c>
      <c r="DU328" s="315"/>
      <c r="DV328"/>
      <c r="ED328" s="311"/>
      <c r="EE328" s="132" t="s">
        <v>409</v>
      </c>
      <c r="EF328" s="315"/>
      <c r="EG328"/>
      <c r="EO328" s="311"/>
      <c r="EP328" s="132" t="s">
        <v>409</v>
      </c>
      <c r="EQ328" s="315"/>
      <c r="ER328"/>
      <c r="EZ328" s="311"/>
      <c r="FA328" s="132" t="s">
        <v>409</v>
      </c>
      <c r="FB328" s="315"/>
      <c r="FC328"/>
      <c r="FK328" s="311"/>
      <c r="FL328" s="132" t="s">
        <v>409</v>
      </c>
      <c r="FM328" s="315"/>
      <c r="FN328"/>
      <c r="FV328" s="311"/>
      <c r="FW328" s="132" t="s">
        <v>409</v>
      </c>
      <c r="FX328" s="315"/>
      <c r="FY328"/>
      <c r="GG328" s="311"/>
      <c r="GH328" s="132" t="s">
        <v>409</v>
      </c>
      <c r="GI328" s="315"/>
      <c r="GJ328"/>
      <c r="GR328" s="311"/>
      <c r="GS328" s="132" t="s">
        <v>409</v>
      </c>
      <c r="GT328" s="315"/>
      <c r="GU328"/>
      <c r="HC328" s="311"/>
      <c r="HD328" s="132" t="s">
        <v>409</v>
      </c>
      <c r="HE328" s="315"/>
      <c r="HF328"/>
    </row>
    <row r="329" spans="2:214" x14ac:dyDescent="0.25">
      <c r="B329" s="312" t="s">
        <v>401</v>
      </c>
      <c r="C329" s="58" t="s">
        <v>410</v>
      </c>
      <c r="D329" s="315"/>
      <c r="E329"/>
      <c r="M329" s="312" t="s">
        <v>401</v>
      </c>
      <c r="N329" s="58" t="s">
        <v>410</v>
      </c>
      <c r="O329" s="315"/>
      <c r="P329"/>
      <c r="X329" s="312" t="s">
        <v>401</v>
      </c>
      <c r="Y329" s="58" t="s">
        <v>410</v>
      </c>
      <c r="Z329" s="315"/>
      <c r="AA329"/>
      <c r="AI329" s="312" t="s">
        <v>401</v>
      </c>
      <c r="AJ329" s="58" t="s">
        <v>410</v>
      </c>
      <c r="AK329" s="315"/>
      <c r="AL329"/>
      <c r="AT329" s="312" t="s">
        <v>401</v>
      </c>
      <c r="AU329" s="58" t="s">
        <v>410</v>
      </c>
      <c r="AV329" s="315"/>
      <c r="AW329"/>
      <c r="BE329" s="312" t="s">
        <v>401</v>
      </c>
      <c r="BF329" s="58" t="s">
        <v>410</v>
      </c>
      <c r="BG329" s="315"/>
      <c r="BH329"/>
      <c r="BP329" s="312" t="s">
        <v>401</v>
      </c>
      <c r="BQ329" s="58" t="s">
        <v>410</v>
      </c>
      <c r="BR329" s="315"/>
      <c r="BS329"/>
      <c r="CA329" s="312" t="s">
        <v>401</v>
      </c>
      <c r="CB329" s="58" t="s">
        <v>410</v>
      </c>
      <c r="CC329" s="315"/>
      <c r="CD329"/>
      <c r="CL329" s="312" t="s">
        <v>401</v>
      </c>
      <c r="CM329" s="58" t="s">
        <v>410</v>
      </c>
      <c r="CN329" s="315"/>
      <c r="CO329"/>
      <c r="CW329" s="312" t="s">
        <v>401</v>
      </c>
      <c r="CX329" s="58" t="s">
        <v>410</v>
      </c>
      <c r="CY329" s="315"/>
      <c r="CZ329"/>
      <c r="DH329" s="312" t="s">
        <v>401</v>
      </c>
      <c r="DI329" s="58" t="s">
        <v>410</v>
      </c>
      <c r="DJ329" s="315"/>
      <c r="DK329"/>
      <c r="DS329" s="312" t="s">
        <v>401</v>
      </c>
      <c r="DT329" s="58" t="s">
        <v>410</v>
      </c>
      <c r="DU329" s="315"/>
      <c r="DV329"/>
      <c r="ED329" s="312" t="s">
        <v>401</v>
      </c>
      <c r="EE329" s="58" t="s">
        <v>410</v>
      </c>
      <c r="EF329" s="315"/>
      <c r="EG329"/>
      <c r="EO329" s="312" t="s">
        <v>401</v>
      </c>
      <c r="EP329" s="58" t="s">
        <v>410</v>
      </c>
      <c r="EQ329" s="315"/>
      <c r="ER329"/>
      <c r="EZ329" s="312" t="s">
        <v>401</v>
      </c>
      <c r="FA329" s="58" t="s">
        <v>410</v>
      </c>
      <c r="FB329" s="315"/>
      <c r="FC329"/>
      <c r="FK329" s="312" t="s">
        <v>401</v>
      </c>
      <c r="FL329" s="58" t="s">
        <v>410</v>
      </c>
      <c r="FM329" s="315"/>
      <c r="FN329"/>
      <c r="FV329" s="312" t="s">
        <v>401</v>
      </c>
      <c r="FW329" s="58" t="s">
        <v>410</v>
      </c>
      <c r="FX329" s="315"/>
      <c r="FY329"/>
      <c r="GG329" s="312" t="s">
        <v>401</v>
      </c>
      <c r="GH329" s="58" t="s">
        <v>410</v>
      </c>
      <c r="GI329" s="315"/>
      <c r="GJ329"/>
      <c r="GR329" s="312" t="s">
        <v>401</v>
      </c>
      <c r="GS329" s="58" t="s">
        <v>410</v>
      </c>
      <c r="GT329" s="315"/>
      <c r="GU329"/>
      <c r="HC329" s="312" t="s">
        <v>401</v>
      </c>
      <c r="HD329" s="58" t="s">
        <v>410</v>
      </c>
      <c r="HE329" s="315"/>
      <c r="HF329"/>
    </row>
    <row r="330" spans="2:214" x14ac:dyDescent="0.25">
      <c r="B330" s="312"/>
      <c r="C330" s="133" t="s">
        <v>411</v>
      </c>
      <c r="D330" s="315"/>
      <c r="E330"/>
      <c r="M330" s="312"/>
      <c r="N330" s="133" t="s">
        <v>411</v>
      </c>
      <c r="O330" s="315"/>
      <c r="P330"/>
      <c r="X330" s="312"/>
      <c r="Y330" s="133" t="s">
        <v>411</v>
      </c>
      <c r="Z330" s="315"/>
      <c r="AA330"/>
      <c r="AI330" s="312"/>
      <c r="AJ330" s="133" t="s">
        <v>411</v>
      </c>
      <c r="AK330" s="315"/>
      <c r="AL330"/>
      <c r="AT330" s="312"/>
      <c r="AU330" s="133" t="s">
        <v>411</v>
      </c>
      <c r="AV330" s="315"/>
      <c r="AW330"/>
      <c r="BE330" s="312"/>
      <c r="BF330" s="133" t="s">
        <v>411</v>
      </c>
      <c r="BG330" s="315"/>
      <c r="BH330"/>
      <c r="BP330" s="312"/>
      <c r="BQ330" s="133" t="s">
        <v>411</v>
      </c>
      <c r="BR330" s="315"/>
      <c r="BS330"/>
      <c r="CA330" s="312"/>
      <c r="CB330" s="133" t="s">
        <v>411</v>
      </c>
      <c r="CC330" s="315"/>
      <c r="CD330"/>
      <c r="CL330" s="312"/>
      <c r="CM330" s="133" t="s">
        <v>411</v>
      </c>
      <c r="CN330" s="315"/>
      <c r="CO330"/>
      <c r="CW330" s="312"/>
      <c r="CX330" s="133" t="s">
        <v>411</v>
      </c>
      <c r="CY330" s="315"/>
      <c r="CZ330"/>
      <c r="DH330" s="312"/>
      <c r="DI330" s="133" t="s">
        <v>411</v>
      </c>
      <c r="DJ330" s="315"/>
      <c r="DK330"/>
      <c r="DS330" s="312"/>
      <c r="DT330" s="133" t="s">
        <v>411</v>
      </c>
      <c r="DU330" s="315"/>
      <c r="DV330"/>
      <c r="ED330" s="312"/>
      <c r="EE330" s="133" t="s">
        <v>411</v>
      </c>
      <c r="EF330" s="315"/>
      <c r="EG330"/>
      <c r="EO330" s="312"/>
      <c r="EP330" s="133" t="s">
        <v>411</v>
      </c>
      <c r="EQ330" s="315"/>
      <c r="ER330"/>
      <c r="EZ330" s="312"/>
      <c r="FA330" s="133" t="s">
        <v>411</v>
      </c>
      <c r="FB330" s="315"/>
      <c r="FC330"/>
      <c r="FK330" s="312"/>
      <c r="FL330" s="133" t="s">
        <v>411</v>
      </c>
      <c r="FM330" s="315"/>
      <c r="FN330"/>
      <c r="FV330" s="312"/>
      <c r="FW330" s="133" t="s">
        <v>411</v>
      </c>
      <c r="FX330" s="315"/>
      <c r="FY330"/>
      <c r="GG330" s="312"/>
      <c r="GH330" s="133" t="s">
        <v>411</v>
      </c>
      <c r="GI330" s="315"/>
      <c r="GJ330"/>
      <c r="GR330" s="312"/>
      <c r="GS330" s="133" t="s">
        <v>411</v>
      </c>
      <c r="GT330" s="315"/>
      <c r="GU330"/>
      <c r="HC330" s="312"/>
      <c r="HD330" s="133" t="s">
        <v>411</v>
      </c>
      <c r="HE330" s="315"/>
      <c r="HF330"/>
    </row>
    <row r="331" spans="2:214" ht="15.75" thickBot="1" x14ac:dyDescent="0.3">
      <c r="B331" s="313"/>
      <c r="C331" s="6" t="s">
        <v>412</v>
      </c>
      <c r="D331" s="316"/>
      <c r="E331"/>
      <c r="M331" s="313"/>
      <c r="N331" s="6" t="s">
        <v>412</v>
      </c>
      <c r="O331" s="316"/>
      <c r="P331"/>
      <c r="X331" s="313"/>
      <c r="Y331" s="6" t="s">
        <v>412</v>
      </c>
      <c r="Z331" s="316"/>
      <c r="AA331"/>
      <c r="AI331" s="313"/>
      <c r="AJ331" s="6" t="s">
        <v>412</v>
      </c>
      <c r="AK331" s="316"/>
      <c r="AL331"/>
      <c r="AT331" s="313"/>
      <c r="AU331" s="6" t="s">
        <v>412</v>
      </c>
      <c r="AV331" s="316"/>
      <c r="AW331"/>
      <c r="BE331" s="313"/>
      <c r="BF331" s="6" t="s">
        <v>412</v>
      </c>
      <c r="BG331" s="316"/>
      <c r="BH331"/>
      <c r="BP331" s="313"/>
      <c r="BQ331" s="6" t="s">
        <v>412</v>
      </c>
      <c r="BR331" s="316"/>
      <c r="BS331"/>
      <c r="CA331" s="313"/>
      <c r="CB331" s="6" t="s">
        <v>412</v>
      </c>
      <c r="CC331" s="316"/>
      <c r="CD331"/>
      <c r="CL331" s="313"/>
      <c r="CM331" s="6" t="s">
        <v>412</v>
      </c>
      <c r="CN331" s="316"/>
      <c r="CO331"/>
      <c r="CW331" s="313"/>
      <c r="CX331" s="6" t="s">
        <v>412</v>
      </c>
      <c r="CY331" s="316"/>
      <c r="CZ331"/>
      <c r="DH331" s="313"/>
      <c r="DI331" s="6" t="s">
        <v>412</v>
      </c>
      <c r="DJ331" s="316"/>
      <c r="DK331"/>
      <c r="DS331" s="313"/>
      <c r="DT331" s="6" t="s">
        <v>412</v>
      </c>
      <c r="DU331" s="316"/>
      <c r="DV331"/>
      <c r="ED331" s="313"/>
      <c r="EE331" s="6" t="s">
        <v>412</v>
      </c>
      <c r="EF331" s="316"/>
      <c r="EG331"/>
      <c r="EO331" s="313"/>
      <c r="EP331" s="6" t="s">
        <v>412</v>
      </c>
      <c r="EQ331" s="316"/>
      <c r="ER331"/>
      <c r="EZ331" s="313"/>
      <c r="FA331" s="6" t="s">
        <v>412</v>
      </c>
      <c r="FB331" s="316"/>
      <c r="FC331"/>
      <c r="FK331" s="313"/>
      <c r="FL331" s="6" t="s">
        <v>412</v>
      </c>
      <c r="FM331" s="316"/>
      <c r="FN331"/>
      <c r="FV331" s="313"/>
      <c r="FW331" s="6" t="s">
        <v>412</v>
      </c>
      <c r="FX331" s="316"/>
      <c r="FY331"/>
      <c r="GG331" s="313"/>
      <c r="GH331" s="6" t="s">
        <v>412</v>
      </c>
      <c r="GI331" s="316"/>
      <c r="GJ331"/>
      <c r="GR331" s="313"/>
      <c r="GS331" s="6" t="s">
        <v>412</v>
      </c>
      <c r="GT331" s="316"/>
      <c r="GU331"/>
      <c r="HC331" s="313"/>
      <c r="HD331" s="6" t="s">
        <v>412</v>
      </c>
      <c r="HE331" s="316"/>
      <c r="HF331"/>
    </row>
  </sheetData>
  <mergeCells count="1200">
    <mergeCell ref="B28:B29"/>
    <mergeCell ref="D39:D41"/>
    <mergeCell ref="B44:B46"/>
    <mergeCell ref="D44:D52"/>
    <mergeCell ref="B47:B49"/>
    <mergeCell ref="B50:B52"/>
    <mergeCell ref="AI28:AI29"/>
    <mergeCell ref="AK39:AK41"/>
    <mergeCell ref="AI44:AI46"/>
    <mergeCell ref="AK44:AK52"/>
    <mergeCell ref="AI47:AI49"/>
    <mergeCell ref="AI50:AI52"/>
    <mergeCell ref="AT28:AT29"/>
    <mergeCell ref="AV39:AV41"/>
    <mergeCell ref="AT44:AT46"/>
    <mergeCell ref="AV44:AV52"/>
    <mergeCell ref="AT47:AT49"/>
    <mergeCell ref="AT50:AT52"/>
    <mergeCell ref="M28:M29"/>
    <mergeCell ref="O39:O41"/>
    <mergeCell ref="M44:M46"/>
    <mergeCell ref="O44:O52"/>
    <mergeCell ref="M47:M49"/>
    <mergeCell ref="M50:M52"/>
    <mergeCell ref="X28:X29"/>
    <mergeCell ref="Z39:Z41"/>
    <mergeCell ref="X44:X46"/>
    <mergeCell ref="Z44:Z52"/>
    <mergeCell ref="X47:X49"/>
    <mergeCell ref="X50:X52"/>
    <mergeCell ref="CA28:CA29"/>
    <mergeCell ref="CC39:CC41"/>
    <mergeCell ref="CA44:CA46"/>
    <mergeCell ref="CC44:CC52"/>
    <mergeCell ref="CA47:CA49"/>
    <mergeCell ref="CA50:CA52"/>
    <mergeCell ref="CL28:CL29"/>
    <mergeCell ref="CN39:CN41"/>
    <mergeCell ref="CL44:CL46"/>
    <mergeCell ref="CN44:CN52"/>
    <mergeCell ref="CL47:CL49"/>
    <mergeCell ref="CL50:CL52"/>
    <mergeCell ref="BE28:BE29"/>
    <mergeCell ref="BG39:BG41"/>
    <mergeCell ref="BE44:BE46"/>
    <mergeCell ref="BG44:BG52"/>
    <mergeCell ref="BE47:BE49"/>
    <mergeCell ref="BE50:BE52"/>
    <mergeCell ref="BP28:BP29"/>
    <mergeCell ref="BR39:BR41"/>
    <mergeCell ref="BP44:BP46"/>
    <mergeCell ref="BR44:BR52"/>
    <mergeCell ref="BP47:BP49"/>
    <mergeCell ref="BP50:BP52"/>
    <mergeCell ref="DS28:DS29"/>
    <mergeCell ref="DU39:DU41"/>
    <mergeCell ref="DS44:DS46"/>
    <mergeCell ref="DU44:DU52"/>
    <mergeCell ref="DS47:DS49"/>
    <mergeCell ref="DS50:DS52"/>
    <mergeCell ref="ED28:ED29"/>
    <mergeCell ref="EF39:EF41"/>
    <mergeCell ref="ED44:ED46"/>
    <mergeCell ref="EF44:EF52"/>
    <mergeCell ref="ED47:ED49"/>
    <mergeCell ref="ED50:ED52"/>
    <mergeCell ref="CW28:CW29"/>
    <mergeCell ref="CY39:CY41"/>
    <mergeCell ref="CW44:CW46"/>
    <mergeCell ref="CY44:CY52"/>
    <mergeCell ref="CW47:CW49"/>
    <mergeCell ref="CW50:CW52"/>
    <mergeCell ref="DH28:DH29"/>
    <mergeCell ref="DJ39:DJ41"/>
    <mergeCell ref="DH44:DH46"/>
    <mergeCell ref="DJ44:DJ52"/>
    <mergeCell ref="DH47:DH49"/>
    <mergeCell ref="DH50:DH52"/>
    <mergeCell ref="GR44:GR46"/>
    <mergeCell ref="GT44:GT52"/>
    <mergeCell ref="GR47:GR49"/>
    <mergeCell ref="GR50:GR52"/>
    <mergeCell ref="FK28:FK29"/>
    <mergeCell ref="FM39:FM41"/>
    <mergeCell ref="FK44:FK46"/>
    <mergeCell ref="FM44:FM52"/>
    <mergeCell ref="FK47:FK49"/>
    <mergeCell ref="FK50:FK52"/>
    <mergeCell ref="FV28:FV29"/>
    <mergeCell ref="FX39:FX41"/>
    <mergeCell ref="FV44:FV46"/>
    <mergeCell ref="FX44:FX52"/>
    <mergeCell ref="FV47:FV49"/>
    <mergeCell ref="FV50:FV52"/>
    <mergeCell ref="EO28:EO29"/>
    <mergeCell ref="EQ39:EQ41"/>
    <mergeCell ref="EO44:EO46"/>
    <mergeCell ref="EQ44:EQ52"/>
    <mergeCell ref="EO47:EO49"/>
    <mergeCell ref="EO50:EO52"/>
    <mergeCell ref="EZ28:EZ29"/>
    <mergeCell ref="FB39:FB41"/>
    <mergeCell ref="EZ44:EZ46"/>
    <mergeCell ref="FB44:FB52"/>
    <mergeCell ref="EZ47:EZ49"/>
    <mergeCell ref="EZ50:EZ52"/>
    <mergeCell ref="HC28:HC29"/>
    <mergeCell ref="HE39:HE41"/>
    <mergeCell ref="HC44:HC46"/>
    <mergeCell ref="HE44:HE52"/>
    <mergeCell ref="HC47:HC49"/>
    <mergeCell ref="HC50:HC52"/>
    <mergeCell ref="B59:B60"/>
    <mergeCell ref="M59:M60"/>
    <mergeCell ref="X59:X60"/>
    <mergeCell ref="AI59:AI60"/>
    <mergeCell ref="AT59:AT60"/>
    <mergeCell ref="BE59:BE60"/>
    <mergeCell ref="BP59:BP60"/>
    <mergeCell ref="CA59:CA60"/>
    <mergeCell ref="CL59:CL60"/>
    <mergeCell ref="CW59:CW60"/>
    <mergeCell ref="DH59:DH60"/>
    <mergeCell ref="DS59:DS60"/>
    <mergeCell ref="ED59:ED60"/>
    <mergeCell ref="EO59:EO60"/>
    <mergeCell ref="EZ59:EZ60"/>
    <mergeCell ref="FK59:FK60"/>
    <mergeCell ref="FV59:FV60"/>
    <mergeCell ref="GG59:GG60"/>
    <mergeCell ref="GG28:GG29"/>
    <mergeCell ref="GI39:GI41"/>
    <mergeCell ref="GG44:GG46"/>
    <mergeCell ref="GI44:GI52"/>
    <mergeCell ref="GG47:GG49"/>
    <mergeCell ref="GG50:GG52"/>
    <mergeCell ref="GR28:GR29"/>
    <mergeCell ref="GT39:GT41"/>
    <mergeCell ref="GR59:GR60"/>
    <mergeCell ref="HC59:HC60"/>
    <mergeCell ref="D70:D72"/>
    <mergeCell ref="O70:O72"/>
    <mergeCell ref="Z70:Z72"/>
    <mergeCell ref="AK70:AK72"/>
    <mergeCell ref="AV70:AV72"/>
    <mergeCell ref="BG70:BG72"/>
    <mergeCell ref="BR70:BR72"/>
    <mergeCell ref="CC70:CC72"/>
    <mergeCell ref="CN70:CN72"/>
    <mergeCell ref="CY70:CY72"/>
    <mergeCell ref="DJ70:DJ72"/>
    <mergeCell ref="DU70:DU72"/>
    <mergeCell ref="EF70:EF72"/>
    <mergeCell ref="EQ70:EQ72"/>
    <mergeCell ref="FB70:FB72"/>
    <mergeCell ref="FM70:FM72"/>
    <mergeCell ref="FX70:FX72"/>
    <mergeCell ref="GI70:GI72"/>
    <mergeCell ref="GT70:GT72"/>
    <mergeCell ref="HE70:HE72"/>
    <mergeCell ref="B75:B77"/>
    <mergeCell ref="D75:D83"/>
    <mergeCell ref="M75:M77"/>
    <mergeCell ref="O75:O83"/>
    <mergeCell ref="X75:X77"/>
    <mergeCell ref="Z75:Z83"/>
    <mergeCell ref="AI75:AI77"/>
    <mergeCell ref="AK75:AK83"/>
    <mergeCell ref="AT75:AT77"/>
    <mergeCell ref="AV75:AV83"/>
    <mergeCell ref="BE75:BE77"/>
    <mergeCell ref="BG75:BG83"/>
    <mergeCell ref="BP75:BP77"/>
    <mergeCell ref="BR75:BR83"/>
    <mergeCell ref="CA75:CA77"/>
    <mergeCell ref="CC75:CC83"/>
    <mergeCell ref="CL75:CL77"/>
    <mergeCell ref="CN75:CN83"/>
    <mergeCell ref="CW75:CW77"/>
    <mergeCell ref="CY75:CY83"/>
    <mergeCell ref="DH75:DH77"/>
    <mergeCell ref="DJ75:DJ83"/>
    <mergeCell ref="DS75:DS77"/>
    <mergeCell ref="HC81:HC83"/>
    <mergeCell ref="FV75:FV77"/>
    <mergeCell ref="FX75:FX83"/>
    <mergeCell ref="GG75:GG77"/>
    <mergeCell ref="GI75:GI83"/>
    <mergeCell ref="GR75:GR77"/>
    <mergeCell ref="GT75:GT83"/>
    <mergeCell ref="HC75:HC77"/>
    <mergeCell ref="HE75:HE83"/>
    <mergeCell ref="B78:B80"/>
    <mergeCell ref="M78:M80"/>
    <mergeCell ref="X78:X80"/>
    <mergeCell ref="AI78:AI80"/>
    <mergeCell ref="AT78:AT80"/>
    <mergeCell ref="BE78:BE80"/>
    <mergeCell ref="BP78:BP80"/>
    <mergeCell ref="CA78:CA80"/>
    <mergeCell ref="CL78:CL80"/>
    <mergeCell ref="CW78:CW80"/>
    <mergeCell ref="DH78:DH80"/>
    <mergeCell ref="DS78:DS80"/>
    <mergeCell ref="ED78:ED80"/>
    <mergeCell ref="EO78:EO80"/>
    <mergeCell ref="EZ78:EZ80"/>
    <mergeCell ref="FK78:FK80"/>
    <mergeCell ref="DU75:DU83"/>
    <mergeCell ref="ED75:ED77"/>
    <mergeCell ref="EF75:EF83"/>
    <mergeCell ref="EO75:EO77"/>
    <mergeCell ref="EQ75:EQ83"/>
    <mergeCell ref="EZ75:EZ77"/>
    <mergeCell ref="FB75:FB83"/>
    <mergeCell ref="FK75:FK77"/>
    <mergeCell ref="FM75:FM83"/>
    <mergeCell ref="B90:B91"/>
    <mergeCell ref="M90:M91"/>
    <mergeCell ref="X90:X91"/>
    <mergeCell ref="AI90:AI91"/>
    <mergeCell ref="AT90:AT91"/>
    <mergeCell ref="BE90:BE91"/>
    <mergeCell ref="BP90:BP91"/>
    <mergeCell ref="CA90:CA91"/>
    <mergeCell ref="CL90:CL91"/>
    <mergeCell ref="FV78:FV80"/>
    <mergeCell ref="GG78:GG80"/>
    <mergeCell ref="GR78:GR80"/>
    <mergeCell ref="HC78:HC80"/>
    <mergeCell ref="B81:B83"/>
    <mergeCell ref="M81:M83"/>
    <mergeCell ref="X81:X83"/>
    <mergeCell ref="AI81:AI83"/>
    <mergeCell ref="AT81:AT83"/>
    <mergeCell ref="BE81:BE83"/>
    <mergeCell ref="BP81:BP83"/>
    <mergeCell ref="CA81:CA83"/>
    <mergeCell ref="CL81:CL83"/>
    <mergeCell ref="CW81:CW83"/>
    <mergeCell ref="DH81:DH83"/>
    <mergeCell ref="DS81:DS83"/>
    <mergeCell ref="ED81:ED83"/>
    <mergeCell ref="EO81:EO83"/>
    <mergeCell ref="EZ81:EZ83"/>
    <mergeCell ref="FK81:FK83"/>
    <mergeCell ref="FV81:FV83"/>
    <mergeCell ref="GG81:GG83"/>
    <mergeCell ref="GR81:GR83"/>
    <mergeCell ref="GR90:GR91"/>
    <mergeCell ref="HC90:HC91"/>
    <mergeCell ref="D101:D103"/>
    <mergeCell ref="O101:O103"/>
    <mergeCell ref="Z101:Z103"/>
    <mergeCell ref="AK101:AK103"/>
    <mergeCell ref="AV101:AV103"/>
    <mergeCell ref="BG101:BG103"/>
    <mergeCell ref="BR101:BR103"/>
    <mergeCell ref="CC101:CC103"/>
    <mergeCell ref="CN101:CN103"/>
    <mergeCell ref="CY101:CY103"/>
    <mergeCell ref="DJ101:DJ103"/>
    <mergeCell ref="DU101:DU103"/>
    <mergeCell ref="EF101:EF103"/>
    <mergeCell ref="EQ101:EQ103"/>
    <mergeCell ref="FB101:FB103"/>
    <mergeCell ref="FM101:FM103"/>
    <mergeCell ref="FX101:FX103"/>
    <mergeCell ref="GI101:GI103"/>
    <mergeCell ref="GT101:GT103"/>
    <mergeCell ref="CW90:CW91"/>
    <mergeCell ref="DH90:DH91"/>
    <mergeCell ref="DS90:DS91"/>
    <mergeCell ref="ED90:ED91"/>
    <mergeCell ref="EO90:EO91"/>
    <mergeCell ref="EZ90:EZ91"/>
    <mergeCell ref="FK90:FK91"/>
    <mergeCell ref="FV90:FV91"/>
    <mergeCell ref="GG90:GG91"/>
    <mergeCell ref="HE101:HE103"/>
    <mergeCell ref="B106:B108"/>
    <mergeCell ref="D106:D114"/>
    <mergeCell ref="M106:M108"/>
    <mergeCell ref="O106:O114"/>
    <mergeCell ref="X106:X108"/>
    <mergeCell ref="Z106:Z114"/>
    <mergeCell ref="AI106:AI108"/>
    <mergeCell ref="AK106:AK114"/>
    <mergeCell ref="AT106:AT108"/>
    <mergeCell ref="AV106:AV114"/>
    <mergeCell ref="BE106:BE108"/>
    <mergeCell ref="BG106:BG114"/>
    <mergeCell ref="BP106:BP108"/>
    <mergeCell ref="BR106:BR114"/>
    <mergeCell ref="CA106:CA108"/>
    <mergeCell ref="CC106:CC114"/>
    <mergeCell ref="CL106:CL108"/>
    <mergeCell ref="CN106:CN114"/>
    <mergeCell ref="CW106:CW108"/>
    <mergeCell ref="CY106:CY114"/>
    <mergeCell ref="DH106:DH108"/>
    <mergeCell ref="DJ106:DJ114"/>
    <mergeCell ref="DS106:DS108"/>
    <mergeCell ref="HC112:HC114"/>
    <mergeCell ref="FV106:FV108"/>
    <mergeCell ref="FX106:FX114"/>
    <mergeCell ref="GG106:GG108"/>
    <mergeCell ref="GI106:GI114"/>
    <mergeCell ref="GR106:GR108"/>
    <mergeCell ref="GT106:GT114"/>
    <mergeCell ref="HC106:HC108"/>
    <mergeCell ref="HE106:HE114"/>
    <mergeCell ref="B109:B111"/>
    <mergeCell ref="M109:M111"/>
    <mergeCell ref="X109:X111"/>
    <mergeCell ref="AI109:AI111"/>
    <mergeCell ref="AT109:AT111"/>
    <mergeCell ref="BE109:BE111"/>
    <mergeCell ref="BP109:BP111"/>
    <mergeCell ref="CA109:CA111"/>
    <mergeCell ref="CL109:CL111"/>
    <mergeCell ref="CW109:CW111"/>
    <mergeCell ref="DH109:DH111"/>
    <mergeCell ref="DS109:DS111"/>
    <mergeCell ref="ED109:ED111"/>
    <mergeCell ref="EO109:EO111"/>
    <mergeCell ref="EZ109:EZ111"/>
    <mergeCell ref="FK109:FK111"/>
    <mergeCell ref="DU106:DU114"/>
    <mergeCell ref="ED106:ED108"/>
    <mergeCell ref="EF106:EF114"/>
    <mergeCell ref="EO106:EO108"/>
    <mergeCell ref="EQ106:EQ114"/>
    <mergeCell ref="EZ106:EZ108"/>
    <mergeCell ref="FB106:FB114"/>
    <mergeCell ref="FK106:FK108"/>
    <mergeCell ref="FM106:FM114"/>
    <mergeCell ref="B121:B122"/>
    <mergeCell ref="M121:M122"/>
    <mergeCell ref="X121:X122"/>
    <mergeCell ref="AI121:AI122"/>
    <mergeCell ref="AT121:AT122"/>
    <mergeCell ref="BE121:BE122"/>
    <mergeCell ref="BP121:BP122"/>
    <mergeCell ref="CA121:CA122"/>
    <mergeCell ref="CL121:CL122"/>
    <mergeCell ref="FV109:FV111"/>
    <mergeCell ref="GG109:GG111"/>
    <mergeCell ref="GR109:GR111"/>
    <mergeCell ref="HC109:HC111"/>
    <mergeCell ref="B112:B114"/>
    <mergeCell ref="M112:M114"/>
    <mergeCell ref="X112:X114"/>
    <mergeCell ref="AI112:AI114"/>
    <mergeCell ref="AT112:AT114"/>
    <mergeCell ref="BE112:BE114"/>
    <mergeCell ref="BP112:BP114"/>
    <mergeCell ref="CA112:CA114"/>
    <mergeCell ref="CL112:CL114"/>
    <mergeCell ref="CW112:CW114"/>
    <mergeCell ref="DH112:DH114"/>
    <mergeCell ref="DS112:DS114"/>
    <mergeCell ref="ED112:ED114"/>
    <mergeCell ref="EO112:EO114"/>
    <mergeCell ref="EZ112:EZ114"/>
    <mergeCell ref="FK112:FK114"/>
    <mergeCell ref="FV112:FV114"/>
    <mergeCell ref="GG112:GG114"/>
    <mergeCell ref="GR112:GR114"/>
    <mergeCell ref="GR121:GR122"/>
    <mergeCell ref="HC121:HC122"/>
    <mergeCell ref="D132:D134"/>
    <mergeCell ref="O132:O134"/>
    <mergeCell ref="Z132:Z134"/>
    <mergeCell ref="AK132:AK134"/>
    <mergeCell ref="AV132:AV134"/>
    <mergeCell ref="BG132:BG134"/>
    <mergeCell ref="BR132:BR134"/>
    <mergeCell ref="CC132:CC134"/>
    <mergeCell ref="CN132:CN134"/>
    <mergeCell ref="CY132:CY134"/>
    <mergeCell ref="DJ132:DJ134"/>
    <mergeCell ref="DU132:DU134"/>
    <mergeCell ref="EF132:EF134"/>
    <mergeCell ref="EQ132:EQ134"/>
    <mergeCell ref="FB132:FB134"/>
    <mergeCell ref="FM132:FM134"/>
    <mergeCell ref="FX132:FX134"/>
    <mergeCell ref="GI132:GI134"/>
    <mergeCell ref="GT132:GT134"/>
    <mergeCell ref="CW121:CW122"/>
    <mergeCell ref="DH121:DH122"/>
    <mergeCell ref="DS121:DS122"/>
    <mergeCell ref="ED121:ED122"/>
    <mergeCell ref="EO121:EO122"/>
    <mergeCell ref="EZ121:EZ122"/>
    <mergeCell ref="FK121:FK122"/>
    <mergeCell ref="FV121:FV122"/>
    <mergeCell ref="GG121:GG122"/>
    <mergeCell ref="HE132:HE134"/>
    <mergeCell ref="B137:B139"/>
    <mergeCell ref="D137:D145"/>
    <mergeCell ref="M137:M139"/>
    <mergeCell ref="O137:O145"/>
    <mergeCell ref="X137:X139"/>
    <mergeCell ref="Z137:Z145"/>
    <mergeCell ref="AI137:AI139"/>
    <mergeCell ref="AK137:AK145"/>
    <mergeCell ref="AT137:AT139"/>
    <mergeCell ref="AV137:AV145"/>
    <mergeCell ref="BE137:BE139"/>
    <mergeCell ref="BG137:BG145"/>
    <mergeCell ref="BP137:BP139"/>
    <mergeCell ref="BR137:BR145"/>
    <mergeCell ref="CA137:CA139"/>
    <mergeCell ref="CC137:CC145"/>
    <mergeCell ref="CL137:CL139"/>
    <mergeCell ref="CN137:CN145"/>
    <mergeCell ref="CW137:CW139"/>
    <mergeCell ref="CY137:CY145"/>
    <mergeCell ref="DH137:DH139"/>
    <mergeCell ref="DJ137:DJ145"/>
    <mergeCell ref="DS137:DS139"/>
    <mergeCell ref="HC143:HC145"/>
    <mergeCell ref="FV137:FV139"/>
    <mergeCell ref="FX137:FX145"/>
    <mergeCell ref="GG137:GG139"/>
    <mergeCell ref="GI137:GI145"/>
    <mergeCell ref="GR137:GR139"/>
    <mergeCell ref="GT137:GT145"/>
    <mergeCell ref="HC137:HC139"/>
    <mergeCell ref="HE137:HE145"/>
    <mergeCell ref="B140:B142"/>
    <mergeCell ref="M140:M142"/>
    <mergeCell ref="X140:X142"/>
    <mergeCell ref="AI140:AI142"/>
    <mergeCell ref="AT140:AT142"/>
    <mergeCell ref="BE140:BE142"/>
    <mergeCell ref="BP140:BP142"/>
    <mergeCell ref="CA140:CA142"/>
    <mergeCell ref="CL140:CL142"/>
    <mergeCell ref="CW140:CW142"/>
    <mergeCell ref="DH140:DH142"/>
    <mergeCell ref="DS140:DS142"/>
    <mergeCell ref="ED140:ED142"/>
    <mergeCell ref="EO140:EO142"/>
    <mergeCell ref="EZ140:EZ142"/>
    <mergeCell ref="FK140:FK142"/>
    <mergeCell ref="DU137:DU145"/>
    <mergeCell ref="ED137:ED139"/>
    <mergeCell ref="EF137:EF145"/>
    <mergeCell ref="EO137:EO139"/>
    <mergeCell ref="EQ137:EQ145"/>
    <mergeCell ref="EZ137:EZ139"/>
    <mergeCell ref="FB137:FB145"/>
    <mergeCell ref="FK137:FK139"/>
    <mergeCell ref="FM137:FM145"/>
    <mergeCell ref="B152:B153"/>
    <mergeCell ref="M152:M153"/>
    <mergeCell ref="X152:X153"/>
    <mergeCell ref="AI152:AI153"/>
    <mergeCell ref="AT152:AT153"/>
    <mergeCell ref="BE152:BE153"/>
    <mergeCell ref="BP152:BP153"/>
    <mergeCell ref="CA152:CA153"/>
    <mergeCell ref="CL152:CL153"/>
    <mergeCell ref="FV140:FV142"/>
    <mergeCell ref="GG140:GG142"/>
    <mergeCell ref="GR140:GR142"/>
    <mergeCell ref="HC140:HC142"/>
    <mergeCell ref="B143:B145"/>
    <mergeCell ref="M143:M145"/>
    <mergeCell ref="X143:X145"/>
    <mergeCell ref="AI143:AI145"/>
    <mergeCell ref="AT143:AT145"/>
    <mergeCell ref="BE143:BE145"/>
    <mergeCell ref="BP143:BP145"/>
    <mergeCell ref="CA143:CA145"/>
    <mergeCell ref="CL143:CL145"/>
    <mergeCell ref="CW143:CW145"/>
    <mergeCell ref="DH143:DH145"/>
    <mergeCell ref="DS143:DS145"/>
    <mergeCell ref="ED143:ED145"/>
    <mergeCell ref="EO143:EO145"/>
    <mergeCell ref="EZ143:EZ145"/>
    <mergeCell ref="FK143:FK145"/>
    <mergeCell ref="FV143:FV145"/>
    <mergeCell ref="GG143:GG145"/>
    <mergeCell ref="GR143:GR145"/>
    <mergeCell ref="GR152:GR153"/>
    <mergeCell ref="HC152:HC153"/>
    <mergeCell ref="D163:D165"/>
    <mergeCell ref="O163:O165"/>
    <mergeCell ref="Z163:Z165"/>
    <mergeCell ref="AK163:AK165"/>
    <mergeCell ref="AV163:AV165"/>
    <mergeCell ref="BG163:BG165"/>
    <mergeCell ref="BR163:BR165"/>
    <mergeCell ref="CC163:CC165"/>
    <mergeCell ref="CN163:CN165"/>
    <mergeCell ref="CY163:CY165"/>
    <mergeCell ref="DJ163:DJ165"/>
    <mergeCell ref="DU163:DU165"/>
    <mergeCell ref="EF163:EF165"/>
    <mergeCell ref="EQ163:EQ165"/>
    <mergeCell ref="FB163:FB165"/>
    <mergeCell ref="FM163:FM165"/>
    <mergeCell ref="FX163:FX165"/>
    <mergeCell ref="GI163:GI165"/>
    <mergeCell ref="GT163:GT165"/>
    <mergeCell ref="CW152:CW153"/>
    <mergeCell ref="DH152:DH153"/>
    <mergeCell ref="DS152:DS153"/>
    <mergeCell ref="ED152:ED153"/>
    <mergeCell ref="EO152:EO153"/>
    <mergeCell ref="EZ152:EZ153"/>
    <mergeCell ref="FK152:FK153"/>
    <mergeCell ref="FV152:FV153"/>
    <mergeCell ref="GG152:GG153"/>
    <mergeCell ref="HE163:HE165"/>
    <mergeCell ref="B168:B170"/>
    <mergeCell ref="D168:D176"/>
    <mergeCell ref="M168:M170"/>
    <mergeCell ref="O168:O176"/>
    <mergeCell ref="X168:X170"/>
    <mergeCell ref="Z168:Z176"/>
    <mergeCell ref="AI168:AI170"/>
    <mergeCell ref="AK168:AK176"/>
    <mergeCell ref="AT168:AT170"/>
    <mergeCell ref="AV168:AV176"/>
    <mergeCell ref="BE168:BE170"/>
    <mergeCell ref="BG168:BG176"/>
    <mergeCell ref="BP168:BP170"/>
    <mergeCell ref="BR168:BR176"/>
    <mergeCell ref="CA168:CA170"/>
    <mergeCell ref="CC168:CC176"/>
    <mergeCell ref="CL168:CL170"/>
    <mergeCell ref="CN168:CN176"/>
    <mergeCell ref="CW168:CW170"/>
    <mergeCell ref="CY168:CY176"/>
    <mergeCell ref="DH168:DH170"/>
    <mergeCell ref="DJ168:DJ176"/>
    <mergeCell ref="DS168:DS170"/>
    <mergeCell ref="HC174:HC176"/>
    <mergeCell ref="FV168:FV170"/>
    <mergeCell ref="FX168:FX176"/>
    <mergeCell ref="GG168:GG170"/>
    <mergeCell ref="GI168:GI176"/>
    <mergeCell ref="GR168:GR170"/>
    <mergeCell ref="GT168:GT176"/>
    <mergeCell ref="HC168:HC170"/>
    <mergeCell ref="HE168:HE176"/>
    <mergeCell ref="B171:B173"/>
    <mergeCell ref="M171:M173"/>
    <mergeCell ref="X171:X173"/>
    <mergeCell ref="AI171:AI173"/>
    <mergeCell ref="AT171:AT173"/>
    <mergeCell ref="BE171:BE173"/>
    <mergeCell ref="BP171:BP173"/>
    <mergeCell ref="CA171:CA173"/>
    <mergeCell ref="CL171:CL173"/>
    <mergeCell ref="CW171:CW173"/>
    <mergeCell ref="DH171:DH173"/>
    <mergeCell ref="DS171:DS173"/>
    <mergeCell ref="ED171:ED173"/>
    <mergeCell ref="EO171:EO173"/>
    <mergeCell ref="EZ171:EZ173"/>
    <mergeCell ref="FK171:FK173"/>
    <mergeCell ref="DU168:DU176"/>
    <mergeCell ref="ED168:ED170"/>
    <mergeCell ref="EF168:EF176"/>
    <mergeCell ref="EO168:EO170"/>
    <mergeCell ref="EQ168:EQ176"/>
    <mergeCell ref="EZ168:EZ170"/>
    <mergeCell ref="FB168:FB176"/>
    <mergeCell ref="FK168:FK170"/>
    <mergeCell ref="FM168:FM176"/>
    <mergeCell ref="B183:B184"/>
    <mergeCell ref="M183:M184"/>
    <mergeCell ref="X183:X184"/>
    <mergeCell ref="AI183:AI184"/>
    <mergeCell ref="AT183:AT184"/>
    <mergeCell ref="BE183:BE184"/>
    <mergeCell ref="BP183:BP184"/>
    <mergeCell ref="CA183:CA184"/>
    <mergeCell ref="CL183:CL184"/>
    <mergeCell ref="FV171:FV173"/>
    <mergeCell ref="GG171:GG173"/>
    <mergeCell ref="GR171:GR173"/>
    <mergeCell ref="HC171:HC173"/>
    <mergeCell ref="B174:B176"/>
    <mergeCell ref="M174:M176"/>
    <mergeCell ref="X174:X176"/>
    <mergeCell ref="AI174:AI176"/>
    <mergeCell ref="AT174:AT176"/>
    <mergeCell ref="BE174:BE176"/>
    <mergeCell ref="BP174:BP176"/>
    <mergeCell ref="CA174:CA176"/>
    <mergeCell ref="CL174:CL176"/>
    <mergeCell ref="CW174:CW176"/>
    <mergeCell ref="DH174:DH176"/>
    <mergeCell ref="DS174:DS176"/>
    <mergeCell ref="ED174:ED176"/>
    <mergeCell ref="EO174:EO176"/>
    <mergeCell ref="EZ174:EZ176"/>
    <mergeCell ref="FK174:FK176"/>
    <mergeCell ref="FV174:FV176"/>
    <mergeCell ref="GG174:GG176"/>
    <mergeCell ref="GR174:GR176"/>
    <mergeCell ref="GR183:GR184"/>
    <mergeCell ref="HC183:HC184"/>
    <mergeCell ref="D194:D196"/>
    <mergeCell ref="O194:O196"/>
    <mergeCell ref="Z194:Z196"/>
    <mergeCell ref="AK194:AK196"/>
    <mergeCell ref="AV194:AV196"/>
    <mergeCell ref="BG194:BG196"/>
    <mergeCell ref="BR194:BR196"/>
    <mergeCell ref="CC194:CC196"/>
    <mergeCell ref="CN194:CN196"/>
    <mergeCell ref="CY194:CY196"/>
    <mergeCell ref="DJ194:DJ196"/>
    <mergeCell ref="DU194:DU196"/>
    <mergeCell ref="EF194:EF196"/>
    <mergeCell ref="EQ194:EQ196"/>
    <mergeCell ref="FB194:FB196"/>
    <mergeCell ref="FM194:FM196"/>
    <mergeCell ref="FX194:FX196"/>
    <mergeCell ref="GI194:GI196"/>
    <mergeCell ref="GT194:GT196"/>
    <mergeCell ref="CW183:CW184"/>
    <mergeCell ref="DH183:DH184"/>
    <mergeCell ref="DS183:DS184"/>
    <mergeCell ref="ED183:ED184"/>
    <mergeCell ref="EO183:EO184"/>
    <mergeCell ref="EZ183:EZ184"/>
    <mergeCell ref="FK183:FK184"/>
    <mergeCell ref="FV183:FV184"/>
    <mergeCell ref="GG183:GG184"/>
    <mergeCell ref="HE194:HE196"/>
    <mergeCell ref="B199:B201"/>
    <mergeCell ref="D199:D207"/>
    <mergeCell ref="M199:M201"/>
    <mergeCell ref="O199:O207"/>
    <mergeCell ref="X199:X201"/>
    <mergeCell ref="Z199:Z207"/>
    <mergeCell ref="AI199:AI201"/>
    <mergeCell ref="AK199:AK207"/>
    <mergeCell ref="AT199:AT201"/>
    <mergeCell ref="AV199:AV207"/>
    <mergeCell ref="BE199:BE201"/>
    <mergeCell ref="BG199:BG207"/>
    <mergeCell ref="BP199:BP201"/>
    <mergeCell ref="BR199:BR207"/>
    <mergeCell ref="CA199:CA201"/>
    <mergeCell ref="CC199:CC207"/>
    <mergeCell ref="CL199:CL201"/>
    <mergeCell ref="CN199:CN207"/>
    <mergeCell ref="CW199:CW201"/>
    <mergeCell ref="CY199:CY207"/>
    <mergeCell ref="DH199:DH201"/>
    <mergeCell ref="DJ199:DJ207"/>
    <mergeCell ref="DS199:DS201"/>
    <mergeCell ref="HC205:HC207"/>
    <mergeCell ref="FV199:FV201"/>
    <mergeCell ref="FX199:FX207"/>
    <mergeCell ref="GG199:GG201"/>
    <mergeCell ref="GI199:GI207"/>
    <mergeCell ref="GR199:GR201"/>
    <mergeCell ref="GT199:GT207"/>
    <mergeCell ref="HC199:HC201"/>
    <mergeCell ref="HE199:HE207"/>
    <mergeCell ref="B202:B204"/>
    <mergeCell ref="M202:M204"/>
    <mergeCell ref="X202:X204"/>
    <mergeCell ref="AI202:AI204"/>
    <mergeCell ref="AT202:AT204"/>
    <mergeCell ref="BE202:BE204"/>
    <mergeCell ref="BP202:BP204"/>
    <mergeCell ref="CA202:CA204"/>
    <mergeCell ref="CL202:CL204"/>
    <mergeCell ref="CW202:CW204"/>
    <mergeCell ref="DH202:DH204"/>
    <mergeCell ref="DS202:DS204"/>
    <mergeCell ref="ED202:ED204"/>
    <mergeCell ref="EO202:EO204"/>
    <mergeCell ref="EZ202:EZ204"/>
    <mergeCell ref="FK202:FK204"/>
    <mergeCell ref="DU199:DU207"/>
    <mergeCell ref="ED199:ED201"/>
    <mergeCell ref="EF199:EF207"/>
    <mergeCell ref="EO199:EO201"/>
    <mergeCell ref="EQ199:EQ207"/>
    <mergeCell ref="EZ199:EZ201"/>
    <mergeCell ref="FB199:FB207"/>
    <mergeCell ref="FK199:FK201"/>
    <mergeCell ref="FM199:FM207"/>
    <mergeCell ref="B214:B215"/>
    <mergeCell ref="M214:M215"/>
    <mergeCell ref="X214:X215"/>
    <mergeCell ref="AI214:AI215"/>
    <mergeCell ref="AT214:AT215"/>
    <mergeCell ref="BE214:BE215"/>
    <mergeCell ref="BP214:BP215"/>
    <mergeCell ref="CA214:CA215"/>
    <mergeCell ref="CL214:CL215"/>
    <mergeCell ref="FV202:FV204"/>
    <mergeCell ref="GG202:GG204"/>
    <mergeCell ref="GR202:GR204"/>
    <mergeCell ref="HC202:HC204"/>
    <mergeCell ref="B205:B207"/>
    <mergeCell ref="M205:M207"/>
    <mergeCell ref="X205:X207"/>
    <mergeCell ref="AI205:AI207"/>
    <mergeCell ref="AT205:AT207"/>
    <mergeCell ref="BE205:BE207"/>
    <mergeCell ref="BP205:BP207"/>
    <mergeCell ref="CA205:CA207"/>
    <mergeCell ref="CL205:CL207"/>
    <mergeCell ref="CW205:CW207"/>
    <mergeCell ref="DH205:DH207"/>
    <mergeCell ref="DS205:DS207"/>
    <mergeCell ref="ED205:ED207"/>
    <mergeCell ref="EO205:EO207"/>
    <mergeCell ref="EZ205:EZ207"/>
    <mergeCell ref="FK205:FK207"/>
    <mergeCell ref="FV205:FV207"/>
    <mergeCell ref="GG205:GG207"/>
    <mergeCell ref="GR205:GR207"/>
    <mergeCell ref="GR214:GR215"/>
    <mergeCell ref="HC214:HC215"/>
    <mergeCell ref="D225:D227"/>
    <mergeCell ref="O225:O227"/>
    <mergeCell ref="Z225:Z227"/>
    <mergeCell ref="AK225:AK227"/>
    <mergeCell ref="AV225:AV227"/>
    <mergeCell ref="BG225:BG227"/>
    <mergeCell ref="BR225:BR227"/>
    <mergeCell ref="CC225:CC227"/>
    <mergeCell ref="CN225:CN227"/>
    <mergeCell ref="CY225:CY227"/>
    <mergeCell ref="DJ225:DJ227"/>
    <mergeCell ref="DU225:DU227"/>
    <mergeCell ref="EF225:EF227"/>
    <mergeCell ref="EQ225:EQ227"/>
    <mergeCell ref="FB225:FB227"/>
    <mergeCell ref="FM225:FM227"/>
    <mergeCell ref="FX225:FX227"/>
    <mergeCell ref="GI225:GI227"/>
    <mergeCell ref="GT225:GT227"/>
    <mergeCell ref="CW214:CW215"/>
    <mergeCell ref="DH214:DH215"/>
    <mergeCell ref="DS214:DS215"/>
    <mergeCell ref="ED214:ED215"/>
    <mergeCell ref="EO214:EO215"/>
    <mergeCell ref="EZ214:EZ215"/>
    <mergeCell ref="FK214:FK215"/>
    <mergeCell ref="FV214:FV215"/>
    <mergeCell ref="GG214:GG215"/>
    <mergeCell ref="HE225:HE227"/>
    <mergeCell ref="B230:B232"/>
    <mergeCell ref="D230:D238"/>
    <mergeCell ref="M230:M232"/>
    <mergeCell ref="O230:O238"/>
    <mergeCell ref="X230:X232"/>
    <mergeCell ref="Z230:Z238"/>
    <mergeCell ref="AI230:AI232"/>
    <mergeCell ref="AK230:AK238"/>
    <mergeCell ref="AT230:AT232"/>
    <mergeCell ref="AV230:AV238"/>
    <mergeCell ref="BE230:BE232"/>
    <mergeCell ref="BG230:BG238"/>
    <mergeCell ref="BP230:BP232"/>
    <mergeCell ref="BR230:BR238"/>
    <mergeCell ref="CA230:CA232"/>
    <mergeCell ref="CC230:CC238"/>
    <mergeCell ref="CL230:CL232"/>
    <mergeCell ref="CN230:CN238"/>
    <mergeCell ref="CW230:CW232"/>
    <mergeCell ref="CY230:CY238"/>
    <mergeCell ref="DH230:DH232"/>
    <mergeCell ref="DJ230:DJ238"/>
    <mergeCell ref="DS230:DS232"/>
    <mergeCell ref="HC236:HC238"/>
    <mergeCell ref="FV230:FV232"/>
    <mergeCell ref="FX230:FX238"/>
    <mergeCell ref="GG230:GG232"/>
    <mergeCell ref="GI230:GI238"/>
    <mergeCell ref="GR230:GR232"/>
    <mergeCell ref="GT230:GT238"/>
    <mergeCell ref="HC230:HC232"/>
    <mergeCell ref="HE230:HE238"/>
    <mergeCell ref="B233:B235"/>
    <mergeCell ref="M233:M235"/>
    <mergeCell ref="X233:X235"/>
    <mergeCell ref="AI233:AI235"/>
    <mergeCell ref="AT233:AT235"/>
    <mergeCell ref="BE233:BE235"/>
    <mergeCell ref="BP233:BP235"/>
    <mergeCell ref="CA233:CA235"/>
    <mergeCell ref="CL233:CL235"/>
    <mergeCell ref="CW233:CW235"/>
    <mergeCell ref="DH233:DH235"/>
    <mergeCell ref="DS233:DS235"/>
    <mergeCell ref="ED233:ED235"/>
    <mergeCell ref="EO233:EO235"/>
    <mergeCell ref="EZ233:EZ235"/>
    <mergeCell ref="FK233:FK235"/>
    <mergeCell ref="DU230:DU238"/>
    <mergeCell ref="ED230:ED232"/>
    <mergeCell ref="EF230:EF238"/>
    <mergeCell ref="EO230:EO232"/>
    <mergeCell ref="EQ230:EQ238"/>
    <mergeCell ref="EZ230:EZ232"/>
    <mergeCell ref="FB230:FB238"/>
    <mergeCell ref="FK230:FK232"/>
    <mergeCell ref="FM230:FM238"/>
    <mergeCell ref="B245:B246"/>
    <mergeCell ref="M245:M246"/>
    <mergeCell ref="X245:X246"/>
    <mergeCell ref="AI245:AI246"/>
    <mergeCell ref="AT245:AT246"/>
    <mergeCell ref="BE245:BE246"/>
    <mergeCell ref="BP245:BP246"/>
    <mergeCell ref="CA245:CA246"/>
    <mergeCell ref="CL245:CL246"/>
    <mergeCell ref="FV233:FV235"/>
    <mergeCell ref="GG233:GG235"/>
    <mergeCell ref="GR233:GR235"/>
    <mergeCell ref="HC233:HC235"/>
    <mergeCell ref="B236:B238"/>
    <mergeCell ref="M236:M238"/>
    <mergeCell ref="X236:X238"/>
    <mergeCell ref="AI236:AI238"/>
    <mergeCell ref="AT236:AT238"/>
    <mergeCell ref="BE236:BE238"/>
    <mergeCell ref="BP236:BP238"/>
    <mergeCell ref="CA236:CA238"/>
    <mergeCell ref="CL236:CL238"/>
    <mergeCell ref="CW236:CW238"/>
    <mergeCell ref="DH236:DH238"/>
    <mergeCell ref="DS236:DS238"/>
    <mergeCell ref="ED236:ED238"/>
    <mergeCell ref="EO236:EO238"/>
    <mergeCell ref="EZ236:EZ238"/>
    <mergeCell ref="FK236:FK238"/>
    <mergeCell ref="FV236:FV238"/>
    <mergeCell ref="GG236:GG238"/>
    <mergeCell ref="GR236:GR238"/>
    <mergeCell ref="GR245:GR246"/>
    <mergeCell ref="HC245:HC246"/>
    <mergeCell ref="D256:D258"/>
    <mergeCell ref="O256:O258"/>
    <mergeCell ref="Z256:Z258"/>
    <mergeCell ref="AK256:AK258"/>
    <mergeCell ref="AV256:AV258"/>
    <mergeCell ref="BG256:BG258"/>
    <mergeCell ref="BR256:BR258"/>
    <mergeCell ref="CC256:CC258"/>
    <mergeCell ref="CN256:CN258"/>
    <mergeCell ref="CY256:CY258"/>
    <mergeCell ref="DJ256:DJ258"/>
    <mergeCell ref="DU256:DU258"/>
    <mergeCell ref="EF256:EF258"/>
    <mergeCell ref="EQ256:EQ258"/>
    <mergeCell ref="FB256:FB258"/>
    <mergeCell ref="FM256:FM258"/>
    <mergeCell ref="FX256:FX258"/>
    <mergeCell ref="GI256:GI258"/>
    <mergeCell ref="GT256:GT258"/>
    <mergeCell ref="CW245:CW246"/>
    <mergeCell ref="DH245:DH246"/>
    <mergeCell ref="DS245:DS246"/>
    <mergeCell ref="ED245:ED246"/>
    <mergeCell ref="EO245:EO246"/>
    <mergeCell ref="EZ245:EZ246"/>
    <mergeCell ref="FK245:FK246"/>
    <mergeCell ref="FV245:FV246"/>
    <mergeCell ref="GG245:GG246"/>
    <mergeCell ref="HE256:HE258"/>
    <mergeCell ref="B261:B263"/>
    <mergeCell ref="D261:D269"/>
    <mergeCell ref="M261:M263"/>
    <mergeCell ref="O261:O269"/>
    <mergeCell ref="X261:X263"/>
    <mergeCell ref="Z261:Z269"/>
    <mergeCell ref="AI261:AI263"/>
    <mergeCell ref="AK261:AK269"/>
    <mergeCell ref="AT261:AT263"/>
    <mergeCell ref="AV261:AV269"/>
    <mergeCell ref="BE261:BE263"/>
    <mergeCell ref="BG261:BG269"/>
    <mergeCell ref="BP261:BP263"/>
    <mergeCell ref="BR261:BR269"/>
    <mergeCell ref="CA261:CA263"/>
    <mergeCell ref="CC261:CC269"/>
    <mergeCell ref="CL261:CL263"/>
    <mergeCell ref="CN261:CN269"/>
    <mergeCell ref="CW261:CW263"/>
    <mergeCell ref="CY261:CY269"/>
    <mergeCell ref="DH261:DH263"/>
    <mergeCell ref="DJ261:DJ269"/>
    <mergeCell ref="DS261:DS263"/>
    <mergeCell ref="HC267:HC269"/>
    <mergeCell ref="FV261:FV263"/>
    <mergeCell ref="FX261:FX269"/>
    <mergeCell ref="GG261:GG263"/>
    <mergeCell ref="GI261:GI269"/>
    <mergeCell ref="GR261:GR263"/>
    <mergeCell ref="GT261:GT269"/>
    <mergeCell ref="HC261:HC263"/>
    <mergeCell ref="HE261:HE269"/>
    <mergeCell ref="B264:B266"/>
    <mergeCell ref="M264:M266"/>
    <mergeCell ref="X264:X266"/>
    <mergeCell ref="AI264:AI266"/>
    <mergeCell ref="AT264:AT266"/>
    <mergeCell ref="BE264:BE266"/>
    <mergeCell ref="BP264:BP266"/>
    <mergeCell ref="CA264:CA266"/>
    <mergeCell ref="CL264:CL266"/>
    <mergeCell ref="CW264:CW266"/>
    <mergeCell ref="DH264:DH266"/>
    <mergeCell ref="DS264:DS266"/>
    <mergeCell ref="ED264:ED266"/>
    <mergeCell ref="EO264:EO266"/>
    <mergeCell ref="EZ264:EZ266"/>
    <mergeCell ref="FK264:FK266"/>
    <mergeCell ref="DU261:DU269"/>
    <mergeCell ref="ED261:ED263"/>
    <mergeCell ref="EF261:EF269"/>
    <mergeCell ref="EO261:EO263"/>
    <mergeCell ref="EQ261:EQ269"/>
    <mergeCell ref="EZ261:EZ263"/>
    <mergeCell ref="FB261:FB269"/>
    <mergeCell ref="FK261:FK263"/>
    <mergeCell ref="FM261:FM269"/>
    <mergeCell ref="B276:B277"/>
    <mergeCell ref="M276:M277"/>
    <mergeCell ref="X276:X277"/>
    <mergeCell ref="AI276:AI277"/>
    <mergeCell ref="AT276:AT277"/>
    <mergeCell ref="BE276:BE277"/>
    <mergeCell ref="BP276:BP277"/>
    <mergeCell ref="CA276:CA277"/>
    <mergeCell ref="CL276:CL277"/>
    <mergeCell ref="FV264:FV266"/>
    <mergeCell ref="GG264:GG266"/>
    <mergeCell ref="GR264:GR266"/>
    <mergeCell ref="HC264:HC266"/>
    <mergeCell ref="B267:B269"/>
    <mergeCell ref="M267:M269"/>
    <mergeCell ref="X267:X269"/>
    <mergeCell ref="AI267:AI269"/>
    <mergeCell ref="AT267:AT269"/>
    <mergeCell ref="BE267:BE269"/>
    <mergeCell ref="BP267:BP269"/>
    <mergeCell ref="CA267:CA269"/>
    <mergeCell ref="CL267:CL269"/>
    <mergeCell ref="CW267:CW269"/>
    <mergeCell ref="DH267:DH269"/>
    <mergeCell ref="DS267:DS269"/>
    <mergeCell ref="ED267:ED269"/>
    <mergeCell ref="EO267:EO269"/>
    <mergeCell ref="EZ267:EZ269"/>
    <mergeCell ref="FK267:FK269"/>
    <mergeCell ref="FV267:FV269"/>
    <mergeCell ref="GG267:GG269"/>
    <mergeCell ref="GR267:GR269"/>
    <mergeCell ref="GR276:GR277"/>
    <mergeCell ref="HC276:HC277"/>
    <mergeCell ref="D287:D289"/>
    <mergeCell ref="O287:O289"/>
    <mergeCell ref="Z287:Z289"/>
    <mergeCell ref="AK287:AK289"/>
    <mergeCell ref="AV287:AV289"/>
    <mergeCell ref="BG287:BG289"/>
    <mergeCell ref="BR287:BR289"/>
    <mergeCell ref="CC287:CC289"/>
    <mergeCell ref="CN287:CN289"/>
    <mergeCell ref="CY287:CY289"/>
    <mergeCell ref="DJ287:DJ289"/>
    <mergeCell ref="DU287:DU289"/>
    <mergeCell ref="EF287:EF289"/>
    <mergeCell ref="EQ287:EQ289"/>
    <mergeCell ref="FB287:FB289"/>
    <mergeCell ref="FM287:FM289"/>
    <mergeCell ref="FX287:FX289"/>
    <mergeCell ref="GI287:GI289"/>
    <mergeCell ref="GT287:GT289"/>
    <mergeCell ref="CW276:CW277"/>
    <mergeCell ref="DH276:DH277"/>
    <mergeCell ref="DS276:DS277"/>
    <mergeCell ref="ED276:ED277"/>
    <mergeCell ref="EO276:EO277"/>
    <mergeCell ref="EZ276:EZ277"/>
    <mergeCell ref="FK276:FK277"/>
    <mergeCell ref="FV276:FV277"/>
    <mergeCell ref="GG276:GG277"/>
    <mergeCell ref="HE287:HE289"/>
    <mergeCell ref="B292:B294"/>
    <mergeCell ref="D292:D300"/>
    <mergeCell ref="M292:M294"/>
    <mergeCell ref="O292:O300"/>
    <mergeCell ref="X292:X294"/>
    <mergeCell ref="Z292:Z300"/>
    <mergeCell ref="AI292:AI294"/>
    <mergeCell ref="AK292:AK300"/>
    <mergeCell ref="AT292:AT294"/>
    <mergeCell ref="AV292:AV300"/>
    <mergeCell ref="BE292:BE294"/>
    <mergeCell ref="BG292:BG300"/>
    <mergeCell ref="BP292:BP294"/>
    <mergeCell ref="BR292:BR300"/>
    <mergeCell ref="CA292:CA294"/>
    <mergeCell ref="CC292:CC300"/>
    <mergeCell ref="CL292:CL294"/>
    <mergeCell ref="CN292:CN300"/>
    <mergeCell ref="CW292:CW294"/>
    <mergeCell ref="CY292:CY300"/>
    <mergeCell ref="DH292:DH294"/>
    <mergeCell ref="DJ292:DJ300"/>
    <mergeCell ref="DS292:DS294"/>
    <mergeCell ref="HC298:HC300"/>
    <mergeCell ref="FV292:FV294"/>
    <mergeCell ref="FX292:FX300"/>
    <mergeCell ref="GG292:GG294"/>
    <mergeCell ref="GI292:GI300"/>
    <mergeCell ref="GR292:GR294"/>
    <mergeCell ref="GT292:GT300"/>
    <mergeCell ref="HC292:HC294"/>
    <mergeCell ref="HE292:HE300"/>
    <mergeCell ref="B295:B297"/>
    <mergeCell ref="M295:M297"/>
    <mergeCell ref="X295:X297"/>
    <mergeCell ref="AI295:AI297"/>
    <mergeCell ref="AT295:AT297"/>
    <mergeCell ref="BE295:BE297"/>
    <mergeCell ref="BP295:BP297"/>
    <mergeCell ref="CA295:CA297"/>
    <mergeCell ref="CL295:CL297"/>
    <mergeCell ref="CW295:CW297"/>
    <mergeCell ref="DH295:DH297"/>
    <mergeCell ref="DS295:DS297"/>
    <mergeCell ref="ED295:ED297"/>
    <mergeCell ref="EO295:EO297"/>
    <mergeCell ref="EZ295:EZ297"/>
    <mergeCell ref="FK295:FK297"/>
    <mergeCell ref="DU292:DU300"/>
    <mergeCell ref="ED292:ED294"/>
    <mergeCell ref="EF292:EF300"/>
    <mergeCell ref="EO292:EO294"/>
    <mergeCell ref="EQ292:EQ300"/>
    <mergeCell ref="EZ292:EZ294"/>
    <mergeCell ref="FB292:FB300"/>
    <mergeCell ref="FK292:FK294"/>
    <mergeCell ref="FM292:FM300"/>
    <mergeCell ref="B307:B308"/>
    <mergeCell ref="M307:M308"/>
    <mergeCell ref="X307:X308"/>
    <mergeCell ref="AI307:AI308"/>
    <mergeCell ref="AT307:AT308"/>
    <mergeCell ref="BE307:BE308"/>
    <mergeCell ref="BP307:BP308"/>
    <mergeCell ref="CA307:CA308"/>
    <mergeCell ref="CL307:CL308"/>
    <mergeCell ref="FV295:FV297"/>
    <mergeCell ref="GG295:GG297"/>
    <mergeCell ref="GR295:GR297"/>
    <mergeCell ref="HC295:HC297"/>
    <mergeCell ref="B298:B300"/>
    <mergeCell ref="M298:M300"/>
    <mergeCell ref="X298:X300"/>
    <mergeCell ref="AI298:AI300"/>
    <mergeCell ref="AT298:AT300"/>
    <mergeCell ref="BE298:BE300"/>
    <mergeCell ref="BP298:BP300"/>
    <mergeCell ref="CA298:CA300"/>
    <mergeCell ref="CL298:CL300"/>
    <mergeCell ref="CW298:CW300"/>
    <mergeCell ref="DH298:DH300"/>
    <mergeCell ref="DS298:DS300"/>
    <mergeCell ref="ED298:ED300"/>
    <mergeCell ref="EO298:EO300"/>
    <mergeCell ref="EZ298:EZ300"/>
    <mergeCell ref="FK298:FK300"/>
    <mergeCell ref="FV298:FV300"/>
    <mergeCell ref="GG298:GG300"/>
    <mergeCell ref="GR298:GR300"/>
    <mergeCell ref="GR307:GR308"/>
    <mergeCell ref="HC307:HC308"/>
    <mergeCell ref="D318:D320"/>
    <mergeCell ref="O318:O320"/>
    <mergeCell ref="Z318:Z320"/>
    <mergeCell ref="AK318:AK320"/>
    <mergeCell ref="AV318:AV320"/>
    <mergeCell ref="BG318:BG320"/>
    <mergeCell ref="BR318:BR320"/>
    <mergeCell ref="CC318:CC320"/>
    <mergeCell ref="CN318:CN320"/>
    <mergeCell ref="CY318:CY320"/>
    <mergeCell ref="DJ318:DJ320"/>
    <mergeCell ref="DU318:DU320"/>
    <mergeCell ref="EF318:EF320"/>
    <mergeCell ref="EQ318:EQ320"/>
    <mergeCell ref="FB318:FB320"/>
    <mergeCell ref="FM318:FM320"/>
    <mergeCell ref="FX318:FX320"/>
    <mergeCell ref="GI318:GI320"/>
    <mergeCell ref="GT318:GT320"/>
    <mergeCell ref="CW307:CW308"/>
    <mergeCell ref="DH307:DH308"/>
    <mergeCell ref="DS307:DS308"/>
    <mergeCell ref="ED307:ED308"/>
    <mergeCell ref="EO307:EO308"/>
    <mergeCell ref="EZ307:EZ308"/>
    <mergeCell ref="FK307:FK308"/>
    <mergeCell ref="FV307:FV308"/>
    <mergeCell ref="GG307:GG308"/>
    <mergeCell ref="HE318:HE320"/>
    <mergeCell ref="B323:B325"/>
    <mergeCell ref="D323:D331"/>
    <mergeCell ref="M323:M325"/>
    <mergeCell ref="O323:O331"/>
    <mergeCell ref="X323:X325"/>
    <mergeCell ref="Z323:Z331"/>
    <mergeCell ref="AI323:AI325"/>
    <mergeCell ref="AK323:AK331"/>
    <mergeCell ref="AT323:AT325"/>
    <mergeCell ref="AV323:AV331"/>
    <mergeCell ref="BE323:BE325"/>
    <mergeCell ref="BG323:BG331"/>
    <mergeCell ref="BP323:BP325"/>
    <mergeCell ref="BR323:BR331"/>
    <mergeCell ref="CA323:CA325"/>
    <mergeCell ref="CC323:CC331"/>
    <mergeCell ref="CL323:CL325"/>
    <mergeCell ref="CN323:CN331"/>
    <mergeCell ref="CW323:CW325"/>
    <mergeCell ref="CY323:CY331"/>
    <mergeCell ref="DH323:DH325"/>
    <mergeCell ref="DJ323:DJ331"/>
    <mergeCell ref="DS323:DS325"/>
    <mergeCell ref="FV323:FV325"/>
    <mergeCell ref="FX323:FX331"/>
    <mergeCell ref="GG323:GG325"/>
    <mergeCell ref="GI323:GI331"/>
    <mergeCell ref="GR323:GR325"/>
    <mergeCell ref="GT323:GT331"/>
    <mergeCell ref="HC323:HC325"/>
    <mergeCell ref="HE323:HE331"/>
    <mergeCell ref="CA326:CA328"/>
    <mergeCell ref="CL326:CL328"/>
    <mergeCell ref="CW326:CW328"/>
    <mergeCell ref="DH326:DH328"/>
    <mergeCell ref="DS326:DS328"/>
    <mergeCell ref="ED326:ED328"/>
    <mergeCell ref="EO326:EO328"/>
    <mergeCell ref="EZ326:EZ328"/>
    <mergeCell ref="FK326:FK328"/>
    <mergeCell ref="DU323:DU331"/>
    <mergeCell ref="ED323:ED325"/>
    <mergeCell ref="EF323:EF331"/>
    <mergeCell ref="EO323:EO325"/>
    <mergeCell ref="EQ323:EQ331"/>
    <mergeCell ref="EZ323:EZ325"/>
    <mergeCell ref="FB323:FB331"/>
    <mergeCell ref="FK323:FK325"/>
    <mergeCell ref="FV326:FV328"/>
    <mergeCell ref="GG326:GG328"/>
    <mergeCell ref="GR326:GR328"/>
    <mergeCell ref="HC326:HC328"/>
    <mergeCell ref="B329:B331"/>
    <mergeCell ref="M329:M331"/>
    <mergeCell ref="X329:X331"/>
    <mergeCell ref="AI329:AI331"/>
    <mergeCell ref="AT329:AT331"/>
    <mergeCell ref="BE329:BE331"/>
    <mergeCell ref="BP329:BP331"/>
    <mergeCell ref="CA329:CA331"/>
    <mergeCell ref="CL329:CL331"/>
    <mergeCell ref="CW329:CW331"/>
    <mergeCell ref="DH329:DH331"/>
    <mergeCell ref="DS329:DS331"/>
    <mergeCell ref="ED329:ED331"/>
    <mergeCell ref="EO329:EO331"/>
    <mergeCell ref="EZ329:EZ331"/>
    <mergeCell ref="FK329:FK331"/>
    <mergeCell ref="FV329:FV331"/>
    <mergeCell ref="GG329:GG331"/>
    <mergeCell ref="GR329:GR331"/>
    <mergeCell ref="HC329:HC331"/>
    <mergeCell ref="FM323:FM331"/>
    <mergeCell ref="B326:B328"/>
    <mergeCell ref="M326:M328"/>
    <mergeCell ref="X326:X328"/>
    <mergeCell ref="AI326:AI328"/>
    <mergeCell ref="AT326:AT328"/>
    <mergeCell ref="BE326:BE328"/>
    <mergeCell ref="BP326:BP32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D758D358-6304-4F04-8D40-E796B2C255D3}">
          <x14:formula1>
            <xm:f>Parámetros!$B$103:$B$104</xm:f>
          </x14:formula1>
          <xm:sqref>D29 GT308 O29 Z29 AK29 AV29 BG29 BR29 CC29 CN29 CY29 DJ29 DU29 EF29 EQ29 FB29 FM29 FX29 GI29 GT29 D60 HE29 O60 Z60 AK60 AV60 BG60 BR60 CC60 CN60 CY60 DJ60 DU60 EF60 EQ60 FB60 FM60 FX60 GI60 GT60 HE60 D91 O91 Z91 AK91 AV91 BG91 BR91 CC91 CN91 CY91 DJ91 DU91 EF91 EQ91 FB91 FM91 FX91 GI91 GT91 HE91 D122 O122 Z122 AK122 AV122 BG122 BR122 CC122 CN122 CY122 DJ122 DU122 EF122 EQ122 FB122 FM122 FX122 GI122 GT122 HE122 D153 O153 Z153 AK153 AV153 BG153 BR153 CC153 CN153 CY153 DJ153 DU153 EF153 EQ153 FB153 FM153 FX153 GI153 GT153 HE153 D184 O184 Z184 AK184 AV184 BG184 BR184 CC184 CN184 CY184 DJ184 DU184 EF184 EQ184 FB184 FM184 FX184 GI184 GT184 HE184 D215 O215 Z215 AK215 AV215 BG215 BR215 CC215 CN215 CY215 DJ215 DU215 EF215 EQ215 FB215 FM215 FX215 GI215 GT215 HE215 D246 O246 Z246 AK246 AV246 BG246 BR246 CC246 CN246 CY246 DJ246 DU246 EF246 EQ246 FB246 FM246 FX246 GI246 GT246 HE246 D277 O277 Z277 AK277 AV277 BG277 BR277 CC277 CN277 CY277 DJ277 DU277 EF277 EQ277 FB277 FM277 FX277 GI277 GT277 HE277 D308 O308 Z308 AK308 AV308 BG308 BR308 CC308 CN308 CY308 DJ308 DU308 EF308 EQ308 FB308 FM308 FX308 GI308 HE308</xm:sqref>
        </x14:dataValidation>
        <x14:dataValidation type="list" allowBlank="1" showInputMessage="1" showErrorMessage="1" xr:uid="{E43FB960-DC21-4805-9431-77B6BDA86BAE}">
          <x14:formula1>
            <xm:f>Parámetros!$B$101:$B$102</xm:f>
          </x14:formula1>
          <xm:sqref>D28 GT307 O28 Z28 AK28 AV28 BG28 BR28 CC28 CN28 CY28 DJ28 DU28 EF28 EQ28 FB28 FM28 FX28 GI28 GT28 D59 HE28 O59 Z59 AK59 AV59 BG59 BR59 CC59 CN59 CY59 DJ59 DU59 EF59 EQ59 FB59 FM59 FX59 GI59 GT59 HE59 D90 O90 Z90 AK90 AV90 BG90 BR90 CC90 CN90 CY90 DJ90 DU90 EF90 EQ90 FB90 FM90 FX90 GI90 GT90 HE90 D121 O121 Z121 AK121 AV121 BG121 BR121 CC121 CN121 CY121 DJ121 DU121 EF121 EQ121 FB121 FM121 FX121 GI121 GT121 HE121 D152 O152 Z152 AK152 AV152 BG152 BR152 CC152 CN152 CY152 DJ152 DU152 EF152 EQ152 FB152 FM152 FX152 GI152 GT152 HE152 D183 O183 Z183 AK183 AV183 BG183 BR183 CC183 CN183 CY183 DJ183 DU183 EF183 EQ183 FB183 FM183 FX183 GI183 GT183 HE183 D214 O214 Z214 AK214 AV214 BG214 BR214 CC214 CN214 CY214 DJ214 DU214 EF214 EQ214 FB214 FM214 FX214 GI214 GT214 HE214 D245 O245 Z245 AK245 AV245 BG245 BR245 CC245 CN245 CY245 DJ245 DU245 EF245 EQ245 FB245 FM245 FX245 GI245 GT245 HE245 D276 O276 Z276 AK276 AV276 BG276 BR276 CC276 CN276 CY276 DJ276 DU276 EF276 EQ276 FB276 FM276 FX276 GI276 GT276 HE276 D307 O307 Z307 AK307 AV307 BG307 BR307 CC307 CN307 CY307 DJ307 DU307 EF307 EQ307 FB307 FM307 FX307 GI307 HE307</xm:sqref>
        </x14:dataValidation>
        <x14:dataValidation type="list" allowBlank="1" showInputMessage="1" showErrorMessage="1" xr:uid="{AB9DFADC-FFFB-4E5B-8494-B16459BCB3B5}">
          <x14:formula1>
            <xm:f>Parámetros!$B$114:$B$116</xm:f>
          </x14:formula1>
          <xm:sqref>D34 GT313 O34 Z34 AK34 AV34 BG34 BR34 CC34 CN34 CY34 DJ34 DU34 EF34 EQ34 FB34 FM34 FX34 GI34 GT34 D65 HE34 O65 Z65 AK65 AV65 BG65 BR65 CC65 CN65 CY65 DJ65 DU65 EF65 EQ65 FB65 FM65 FX65 GI65 GT65 HE65 D96 O96 Z96 AK96 AV96 BG96 BR96 CC96 CN96 CY96 DJ96 DU96 EF96 EQ96 FB96 FM96 FX96 GI96 GT96 HE96 D127 O127 Z127 AK127 AV127 BG127 BR127 CC127 CN127 CY127 DJ127 DU127 EF127 EQ127 FB127 FM127 FX127 GI127 GT127 HE127 D158 O158 Z158 AK158 AV158 BG158 BR158 CC158 CN158 CY158 DJ158 DU158 EF158 EQ158 FB158 FM158 FX158 GI158 GT158 HE158 D189 O189 Z189 AK189 AV189 BG189 BR189 CC189 CN189 CY189 DJ189 DU189 EF189 EQ189 FB189 FM189 FX189 GI189 GT189 HE189 D220 O220 Z220 AK220 AV220 BG220 BR220 CC220 CN220 CY220 DJ220 DU220 EF220 EQ220 FB220 FM220 FX220 GI220 GT220 HE220 D251 O251 Z251 AK251 AV251 BG251 BR251 CC251 CN251 CY251 DJ251 DU251 EF251 EQ251 FB251 FM251 FX251 GI251 GT251 HE251 D282 O282 Z282 AK282 AV282 BG282 BR282 CC282 CN282 CY282 DJ282 DU282 EF282 EQ282 FB282 FM282 FX282 GI282 GT282 HE282 D313 O313 Z313 AK313 AV313 BG313 BR313 CC313 CN313 CY313 DJ313 DU313 EF313 EQ313 FB313 FM313 FX313 GI313 HE313</xm:sqref>
        </x14:dataValidation>
        <x14:dataValidation type="list" allowBlank="1" showInputMessage="1" showErrorMessage="1" xr:uid="{B52E7B3B-59AA-428B-A5EE-4B4B331C1F4D}">
          <x14:formula1>
            <xm:f>Parámetros!$B$107:$B$109</xm:f>
          </x14:formula1>
          <xm:sqref>D31 GT310 O31 Z31 AK31 AV31 BG31 BR31 CC31 CN31 CY31 DJ31 DU31 EF31 EQ31 FB31 FM31 FX31 GI31 GT31 D62 HE31 O62 Z62 AK62 AV62 BG62 BR62 CC62 CN62 CY62 DJ62 DU62 EF62 EQ62 FB62 FM62 FX62 GI62 GT62 HE62 D93 O93 Z93 AK93 AV93 BG93 BR93 CC93 CN93 CY93 DJ93 DU93 EF93 EQ93 FB93 FM93 FX93 GI93 GT93 HE93 D124 O124 Z124 AK124 AV124 BG124 BR124 CC124 CN124 CY124 DJ124 DU124 EF124 EQ124 FB124 FM124 FX124 GI124 GT124 HE124 D155 O155 Z155 AK155 AV155 BG155 BR155 CC155 CN155 CY155 DJ155 DU155 EF155 EQ155 FB155 FM155 FX155 GI155 GT155 HE155 D186 O186 Z186 AK186 AV186 BG186 BR186 CC186 CN186 CY186 DJ186 DU186 EF186 EQ186 FB186 FM186 FX186 GI186 GT186 HE186 D217 O217 Z217 AK217 AV217 BG217 BR217 CC217 CN217 CY217 DJ217 DU217 EF217 EQ217 FB217 FM217 FX217 GI217 GT217 HE217 D248 O248 Z248 AK248 AV248 BG248 BR248 CC248 CN248 CY248 DJ248 DU248 EF248 EQ248 FB248 FM248 FX248 GI248 GT248 HE248 D279 O279 Z279 AK279 AV279 BG279 BR279 CC279 CN279 CY279 DJ279 DU279 EF279 EQ279 FB279 FM279 FX279 GI279 GT279 HE279 D310 O310 Z310 AK310 AV310 BG310 BR310 CC310 CN310 CY310 DJ310 DU310 EF310 EQ310 FB310 FM310 FX310 GI310 HE310</xm:sqref>
        </x14:dataValidation>
        <x14:dataValidation type="list" allowBlank="1" showInputMessage="1" showErrorMessage="1" xr:uid="{C3B85216-DFC0-496F-9966-B00B878C3C64}">
          <x14:formula1>
            <xm:f>Parámetros!$B$112:$B$113</xm:f>
          </x14:formula1>
          <xm:sqref>D33 GT312 O33 Z33 AK33 AV33 BG33 BR33 CC33 CN33 CY33 DJ33 DU33 EF33 EQ33 FB33 FM33 FX33 GI33 GT33 D64 HE33 O64 Z64 AK64 AV64 BG64 BR64 CC64 CN64 CY64 DJ64 DU64 EF64 EQ64 FB64 FM64 FX64 GI64 GT64 HE64 D95 O95 Z95 AK95 AV95 BG95 BR95 CC95 CN95 CY95 DJ95 DU95 EF95 EQ95 FB95 FM95 FX95 GI95 GT95 HE95 D126 O126 Z126 AK126 AV126 BG126 BR126 CC126 CN126 CY126 DJ126 DU126 EF126 EQ126 FB126 FM126 FX126 GI126 GT126 HE126 D157 O157 Z157 AK157 AV157 BG157 BR157 CC157 CN157 CY157 DJ157 DU157 EF157 EQ157 FB157 FM157 FX157 GI157 GT157 HE157 D188 O188 Z188 AK188 AV188 BG188 BR188 CC188 CN188 CY188 DJ188 DU188 EF188 EQ188 FB188 FM188 FX188 GI188 GT188 HE188 D219 O219 Z219 AK219 AV219 BG219 BR219 CC219 CN219 CY219 DJ219 DU219 EF219 EQ219 FB219 FM219 FX219 GI219 GT219 HE219 D250 O250 Z250 AK250 AV250 BG250 BR250 CC250 CN250 CY250 DJ250 DU250 EF250 EQ250 FB250 FM250 FX250 GI250 GT250 HE250 D281 O281 Z281 AK281 AV281 BG281 BR281 CC281 CN281 CY281 DJ281 DU281 EF281 EQ281 FB281 FM281 FX281 GI281 GT281 HE281 D312 O312 Z312 AK312 AV312 BG312 BR312 CC312 CN312 CY312 DJ312 DU312 EF312 EQ312 FB312 FM312 FX312 GI312 HE312</xm:sqref>
        </x14:dataValidation>
        <x14:dataValidation type="list" allowBlank="1" showInputMessage="1" showErrorMessage="1" xr:uid="{6408F82E-A46D-454E-9EF9-7B343D86D3F2}">
          <x14:formula1>
            <xm:f>Parámetros!$B$110:$B$111</xm:f>
          </x14:formula1>
          <xm:sqref>D32 GT311 O32 Z32 AK32 AV32 BG32 BR32 CC32 CN32 CY32 DJ32 DU32 EF32 EQ32 FB32 FM32 FX32 GI32 GT32 D63 HE32 O63 Z63 AK63 AV63 BG63 BR63 CC63 CN63 CY63 DJ63 DU63 EF63 EQ63 FB63 FM63 FX63 GI63 GT63 HE63 D94 O94 Z94 AK94 AV94 BG94 BR94 CC94 CN94 CY94 DJ94 DU94 EF94 EQ94 FB94 FM94 FX94 GI94 GT94 HE94 D125 O125 Z125 AK125 AV125 BG125 BR125 CC125 CN125 CY125 DJ125 DU125 EF125 EQ125 FB125 FM125 FX125 GI125 GT125 HE125 D156 O156 Z156 AK156 AV156 BG156 BR156 CC156 CN156 CY156 DJ156 DU156 EF156 EQ156 FB156 FM156 FX156 GI156 GT156 HE156 D187 O187 Z187 AK187 AV187 BG187 BR187 CC187 CN187 CY187 DJ187 DU187 EF187 EQ187 FB187 FM187 FX187 GI187 GT187 HE187 D218 O218 Z218 AK218 AV218 BG218 BR218 CC218 CN218 CY218 DJ218 DU218 EF218 EQ218 FB218 FM218 FX218 GI218 GT218 HE218 D249 O249 Z249 AK249 AV249 BG249 BR249 CC249 CN249 CY249 DJ249 DU249 EF249 EQ249 FB249 FM249 FX249 GI249 GT249 HE249 D280 O280 Z280 AK280 AV280 BG280 BR280 CC280 CN280 CY280 DJ280 DU280 EF280 EQ280 FB280 FM280 FX280 GI280 GT280 HE280 D311 O311 Z311 AK311 AV311 BG311 BR311 CC311 CN311 CY311 DJ311 DU311 EF311 EQ311 FB311 FM311 FX311 GI311 HE311</xm:sqref>
        </x14:dataValidation>
        <x14:dataValidation type="list" allowBlank="1" showInputMessage="1" showErrorMessage="1" xr:uid="{91E8971F-A1C1-4CC7-B89A-F20BB7C5E958}">
          <x14:formula1>
            <xm:f>Parámetros!$B$105:$B$106</xm:f>
          </x14:formula1>
          <xm:sqref>D30 GT309 O30 Z30 AK30 AV30 BG30 BR30 CC30 CN30 CY30 DJ30 DU30 EF30 EQ30 FB30 FM30 FX30 GI30 GT30 D61 HE30 O61 Z61 AK61 AV61 BG61 BR61 CC61 CN61 CY61 DJ61 DU61 EF61 EQ61 FB61 FM61 FX61 GI61 GT61 HE61 D92 O92 Z92 AK92 AV92 BG92 BR92 CC92 CN92 CY92 DJ92 DU92 EF92 EQ92 FB92 FM92 FX92 GI92 GT92 HE92 D123 O123 Z123 AK123 AV123 BG123 BR123 CC123 CN123 CY123 DJ123 DU123 EF123 EQ123 FB123 FM123 FX123 GI123 GT123 HE123 D154 O154 Z154 AK154 AV154 BG154 BR154 CC154 CN154 CY154 DJ154 DU154 EF154 EQ154 FB154 FM154 FX154 GI154 GT154 HE154 D185 O185 Z185 AK185 AV185 BG185 BR185 CC185 CN185 CY185 DJ185 DU185 EF185 EQ185 FB185 FM185 FX185 GI185 GT185 HE185 D216 O216 Z216 AK216 AV216 BG216 BR216 CC216 CN216 CY216 DJ216 DU216 EF216 EQ216 FB216 FM216 FX216 GI216 GT216 HE216 D247 O247 Z247 AK247 AV247 BG247 BR247 CC247 CN247 CY247 DJ247 DU247 EF247 EQ247 FB247 FM247 FX247 GI247 GT247 HE247 D278 O278 Z278 AK278 AV278 BG278 BR278 CC278 CN278 CY278 DJ278 DU278 EF278 EQ278 FB278 FM278 FX278 GI278 GT278 HE278 D309 O309 Z309 AK309 AV309 BG309 BR309 CC309 CN309 CY309 DJ309 DU309 EF309 EQ309 FB309 FM309 FX309 GI309 HE309</xm:sqref>
        </x14:dataValidation>
        <x14:dataValidation type="list" allowBlank="1" showInputMessage="1" showErrorMessage="1" xr:uid="{38A490E1-ECCA-48EB-9FF9-09192430EE76}">
          <x14:formula1>
            <xm:f>Parámetros!$B$120:$B$122</xm:f>
          </x14:formula1>
          <xm:sqref>D39:D41 D70:D72 HE70:HE72 HE101:HE103 HE132:HE134 HE163:HE165 HE194:HE196 HE225:HE227 HE256:HE258 HE287:HE289 O39:O41 Z39:Z41 AK39:AK41 AV39:AV41 BG39:BG41 BR39:BR41 CC39:CC41 CN39:CN41 CY39:CY41 DJ39:DJ41 DU39:DU41 EF39:EF41 EQ39:EQ41 FB39:FB41 FM39:FM41 FX39:FX41 GI39:GI41 GT39:GT41 HE39:HE41 O70:O72 Z70:Z72 AK70:AK72 AV70:AV72 BG70:BG72 BR70:BR72 CC70:CC72 CN70:CN72 CY70:CY72 DJ70:DJ72 DU70:DU72 EF70:EF72 EQ70:EQ72 FB70:FB72 FM70:FM72 FX70:FX72 GI70:GI72 GT70:GT72 D101:D103 O101:O103 Z101:Z103 AK101:AK103 AV101:AV103 BG101:BG103 BR101:BR103 CC101:CC103 CN101:CN103 CY101:CY103 DJ101:DJ103 DU101:DU103 EF101:EF103 EQ101:EQ103 FB101:FB103 FM101:FM103 FX101:FX103 GI101:GI103 GT101:GT103 D132:D134 O132:O134 Z132:Z134 AK132:AK134 AV132:AV134 BG132:BG134 BR132:BR134 CC132:CC134 CN132:CN134 CY132:CY134 DJ132:DJ134 DU132:DU134 EF132:EF134 EQ132:EQ134 FB132:FB134 FM132:FM134 FX132:FX134 GI132:GI134 GT132:GT134 D163:D165 O163:O165 Z163:Z165 AK163:AK165 AV163:AV165 BG163:BG165 BR163:BR165 CC163:CC165 CN163:CN165 CY163:CY165 DJ163:DJ165 DU163:DU165 EF163:EF165 EQ163:EQ165 FB163:FB165 FM163:FM165 FX163:FX165 GI163:GI165 GT163:GT165 D194:D196 O194:O196 Z194:Z196 AK194:AK196 AV194:AV196 BG194:BG196 BR194:BR196 CC194:CC196 CN194:CN196 CY194:CY196 DJ194:DJ196 DU194:DU196 EF194:EF196 EQ194:EQ196 FB194:FB196 FM194:FM196 FX194:FX196 GI194:GI196 GT194:GT196 D225:D227 O225:O227 Z225:Z227 AK225:AK227 AV225:AV227 BG225:BG227 BR225:BR227 CC225:CC227 CN225:CN227 CY225:CY227 DJ225:DJ227 DU225:DU227 EF225:EF227 EQ225:EQ227 FB225:FB227 FM225:FM227 FX225:FX227 GI225:GI227 GT225:GT227 D256:D258 O256:O258 Z256:Z258 AK256:AK258 AV256:AV258 BG256:BG258 BR256:BR258 CC256:CC258 CN256:CN258 CY256:CY258 DJ256:DJ258 DU256:DU258 EF256:EF258 EQ256:EQ258 FB256:FB258 FM256:FM258 FX256:FX258 GI256:GI258 GT256:GT258 D287:D289 O287:O289 Z287:Z289 AK287:AK289 AV287:AV289 BG287:BG289 BR287:BR289 CC287:CC289 CN287:CN289 CY287:CY289 DJ287:DJ289 DU287:DU289 EF287:EF289 EQ287:EQ289 FB287:FB289 FM287:FM289 FX287:FX289 GI287:GI289 GT287:GT289 D318:D320 O318:O320 Z318:Z320 AK318:AK320 AV318:AV320 BG318:BG320 BR318:BR320 CC318:CC320 CN318:CN320 CY318:CY320 DJ318:DJ320 DU318:DU320 EF318:EF320 EQ318:EQ320 FB318:FB320 FM318:FM320 FX318:FX320 GI318:GI320 GT318:GT320 HE318:HE320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66A16-6379-47B2-83AD-3E02B1D4437E}">
  <dimension ref="A1:HL368"/>
  <sheetViews>
    <sheetView showGridLines="0" topLeftCell="A44" workbookViewId="0">
      <selection activeCell="C8" sqref="C8:H21"/>
    </sheetView>
  </sheetViews>
  <sheetFormatPr baseColWidth="10" defaultRowHeight="15" x14ac:dyDescent="0.25"/>
  <cols>
    <col min="1" max="1" width="2" customWidth="1"/>
    <col min="2" max="2" width="20.7109375" customWidth="1"/>
    <col min="3" max="3" width="70.7109375" style="7" customWidth="1"/>
    <col min="4" max="4" width="12.28515625" bestFit="1" customWidth="1"/>
    <col min="5" max="5" width="11.85546875" bestFit="1" customWidth="1"/>
    <col min="6" max="11" width="11.85546875" customWidth="1"/>
    <col min="13" max="13" width="20.7109375" customWidth="1"/>
    <col min="14" max="14" width="70.7109375" style="7" customWidth="1"/>
    <col min="15" max="15" width="12.28515625" bestFit="1" customWidth="1"/>
    <col min="24" max="24" width="20.7109375" customWidth="1"/>
    <col min="25" max="25" width="70.7109375" style="7" customWidth="1"/>
    <col min="26" max="26" width="12.28515625" bestFit="1" customWidth="1"/>
    <col min="35" max="35" width="20.7109375" customWidth="1"/>
    <col min="36" max="36" width="70.7109375" style="7" customWidth="1"/>
    <col min="37" max="37" width="12.28515625" bestFit="1" customWidth="1"/>
    <col min="46" max="46" width="20.7109375" customWidth="1"/>
    <col min="47" max="47" width="70.7109375" style="7" customWidth="1"/>
    <col min="48" max="48" width="12.28515625" bestFit="1" customWidth="1"/>
    <col min="49" max="55" width="11.42578125" customWidth="1"/>
    <col min="57" max="57" width="20.7109375" customWidth="1"/>
    <col min="58" max="58" width="70.7109375" style="7" customWidth="1"/>
    <col min="59" max="59" width="12.28515625" bestFit="1" customWidth="1"/>
    <col min="68" max="68" width="20.7109375" customWidth="1"/>
    <col min="69" max="69" width="70.7109375" style="7" customWidth="1"/>
    <col min="70" max="70" width="12.28515625" bestFit="1" customWidth="1"/>
    <col min="78" max="78" width="11.42578125" customWidth="1"/>
    <col min="79" max="79" width="20.7109375" customWidth="1"/>
    <col min="80" max="80" width="70.7109375" style="7" customWidth="1"/>
    <col min="81" max="81" width="12.28515625" bestFit="1" customWidth="1"/>
    <col min="90" max="90" width="20.7109375" customWidth="1"/>
    <col min="91" max="91" width="70.7109375" style="7" customWidth="1"/>
    <col min="92" max="92" width="12.28515625" bestFit="1" customWidth="1"/>
    <col min="101" max="101" width="20.7109375" customWidth="1"/>
    <col min="102" max="102" width="70.7109375" style="7" customWidth="1"/>
    <col min="103" max="103" width="12.28515625" bestFit="1" customWidth="1"/>
    <col min="112" max="112" width="20.7109375" customWidth="1"/>
    <col min="113" max="113" width="70.7109375" style="7" customWidth="1"/>
    <col min="114" max="114" width="12.28515625" bestFit="1" customWidth="1"/>
    <col min="123" max="123" width="20.7109375" customWidth="1"/>
    <col min="124" max="124" width="70.7109375" style="7" customWidth="1"/>
    <col min="125" max="125" width="12.28515625" bestFit="1" customWidth="1"/>
    <col min="134" max="134" width="20.7109375" customWidth="1"/>
    <col min="135" max="135" width="70.7109375" style="7" customWidth="1"/>
    <col min="136" max="136" width="12.28515625" bestFit="1" customWidth="1"/>
    <col min="145" max="145" width="20.7109375" customWidth="1"/>
    <col min="146" max="146" width="70.7109375" style="7" customWidth="1"/>
    <col min="147" max="147" width="12.28515625" bestFit="1" customWidth="1"/>
    <col min="156" max="156" width="20.7109375" customWidth="1"/>
    <col min="157" max="157" width="70.7109375" style="7" customWidth="1"/>
    <col min="158" max="158" width="12.28515625" bestFit="1" customWidth="1"/>
    <col min="167" max="167" width="20.7109375" customWidth="1"/>
    <col min="168" max="168" width="70.7109375" style="7" customWidth="1"/>
    <col min="169" max="169" width="12.28515625" bestFit="1" customWidth="1"/>
    <col min="170" max="176" width="11.42578125" customWidth="1"/>
    <col min="178" max="178" width="20.7109375" customWidth="1"/>
    <col min="179" max="179" width="70.7109375" style="7" customWidth="1"/>
    <col min="180" max="180" width="12.28515625" bestFit="1" customWidth="1"/>
    <col min="189" max="189" width="20.7109375" customWidth="1"/>
    <col min="190" max="190" width="70.7109375" style="7" customWidth="1"/>
    <col min="191" max="191" width="12.28515625" bestFit="1" customWidth="1"/>
    <col min="199" max="199" width="11.42578125" customWidth="1"/>
    <col min="200" max="200" width="20.7109375" customWidth="1"/>
    <col min="201" max="201" width="70.7109375" style="7" customWidth="1"/>
    <col min="202" max="202" width="12.28515625" bestFit="1" customWidth="1"/>
    <col min="211" max="211" width="20.7109375" customWidth="1"/>
    <col min="212" max="212" width="70.7109375" style="7" customWidth="1"/>
    <col min="213" max="213" width="12.28515625" bestFit="1" customWidth="1"/>
    <col min="216" max="216" width="11.42578125" customWidth="1"/>
    <col min="227" max="227" width="11.42578125" customWidth="1"/>
    <col min="238" max="238" width="11.42578125" customWidth="1"/>
    <col min="249" max="249" width="11.42578125" customWidth="1"/>
    <col min="260" max="260" width="11.42578125" customWidth="1"/>
    <col min="271" max="271" width="11.42578125" customWidth="1"/>
    <col min="282" max="282" width="11.42578125" customWidth="1"/>
    <col min="293" max="293" width="11.42578125" customWidth="1"/>
    <col min="304" max="304" width="11.42578125" customWidth="1"/>
    <col min="315" max="315" width="11.42578125" customWidth="1"/>
    <col min="326" max="326" width="11.42578125" customWidth="1"/>
  </cols>
  <sheetData>
    <row r="1" spans="2:220" s="54" customFormat="1" x14ac:dyDescent="0.25">
      <c r="B1" s="139" t="s">
        <v>367</v>
      </c>
      <c r="C1" s="140"/>
      <c r="M1" s="139" t="s">
        <v>368</v>
      </c>
      <c r="N1" s="140"/>
      <c r="X1" s="139" t="s">
        <v>425</v>
      </c>
      <c r="Y1" s="140"/>
      <c r="AI1" s="139" t="s">
        <v>426</v>
      </c>
      <c r="AJ1" s="140"/>
      <c r="AT1" s="139" t="s">
        <v>427</v>
      </c>
      <c r="AU1" s="140"/>
      <c r="BE1" s="139" t="s">
        <v>428</v>
      </c>
      <c r="BF1" s="140"/>
      <c r="BP1" s="139" t="s">
        <v>429</v>
      </c>
      <c r="BQ1" s="140"/>
      <c r="CA1" s="139" t="s">
        <v>430</v>
      </c>
      <c r="CB1" s="140"/>
      <c r="CL1" s="139" t="s">
        <v>431</v>
      </c>
      <c r="CM1" s="140"/>
      <c r="CW1" s="139" t="s">
        <v>432</v>
      </c>
      <c r="CX1" s="140"/>
      <c r="DH1" s="139" t="s">
        <v>433</v>
      </c>
      <c r="DI1" s="140"/>
      <c r="DS1" s="139" t="s">
        <v>434</v>
      </c>
      <c r="DT1" s="140"/>
      <c r="ED1" s="139" t="s">
        <v>435</v>
      </c>
      <c r="EE1" s="140"/>
      <c r="EO1" s="139" t="s">
        <v>436</v>
      </c>
      <c r="EP1" s="140"/>
      <c r="EZ1" s="139" t="s">
        <v>437</v>
      </c>
      <c r="FA1" s="140"/>
      <c r="FK1" s="139" t="s">
        <v>438</v>
      </c>
      <c r="FL1" s="140"/>
      <c r="FV1" s="139" t="s">
        <v>439</v>
      </c>
      <c r="FW1" s="140"/>
      <c r="GG1" s="139" t="s">
        <v>440</v>
      </c>
      <c r="GH1" s="140"/>
      <c r="GR1" s="139" t="s">
        <v>441</v>
      </c>
      <c r="GS1" s="140"/>
      <c r="HC1" s="139" t="s">
        <v>442</v>
      </c>
      <c r="HD1" s="140"/>
    </row>
    <row r="2" spans="2:220" ht="15.75" thickBot="1" x14ac:dyDescent="0.3">
      <c r="B2" s="2"/>
      <c r="M2" s="2"/>
      <c r="X2" s="2"/>
      <c r="AI2" s="2"/>
      <c r="AT2" s="2"/>
      <c r="BE2" s="2"/>
      <c r="BP2" s="2"/>
      <c r="CA2" s="2"/>
      <c r="CL2" s="2"/>
      <c r="CW2" s="2"/>
      <c r="DH2" s="2"/>
      <c r="DS2" s="2"/>
      <c r="ED2" s="2"/>
      <c r="EO2" s="2"/>
      <c r="EZ2" s="2"/>
      <c r="FK2" s="2"/>
      <c r="FV2" s="2"/>
      <c r="GG2" s="2"/>
      <c r="GR2" s="2"/>
      <c r="HC2" s="2"/>
    </row>
    <row r="3" spans="2:220" x14ac:dyDescent="0.25">
      <c r="C3" s="159" t="s">
        <v>443</v>
      </c>
      <c r="D3" s="141"/>
      <c r="M3" s="2"/>
      <c r="N3" s="159" t="s">
        <v>443</v>
      </c>
      <c r="O3" s="141"/>
      <c r="X3" s="2"/>
      <c r="Y3" s="159" t="s">
        <v>443</v>
      </c>
      <c r="Z3" s="141"/>
      <c r="AI3" s="2"/>
      <c r="AJ3" s="159" t="s">
        <v>443</v>
      </c>
      <c r="AK3" s="141"/>
      <c r="AT3" s="2"/>
      <c r="AU3" s="159" t="s">
        <v>443</v>
      </c>
      <c r="AV3" s="141"/>
      <c r="BE3" s="2"/>
      <c r="BF3" s="159" t="s">
        <v>443</v>
      </c>
      <c r="BG3" s="141"/>
      <c r="BP3" s="2"/>
      <c r="BQ3" s="159" t="s">
        <v>443</v>
      </c>
      <c r="BR3" s="141"/>
      <c r="CA3" s="2"/>
      <c r="CB3" s="159" t="s">
        <v>443</v>
      </c>
      <c r="CC3" s="141"/>
      <c r="CL3" s="2"/>
      <c r="CM3" s="159" t="s">
        <v>443</v>
      </c>
      <c r="CN3" s="141"/>
      <c r="CW3" s="2"/>
      <c r="CX3" s="159" t="s">
        <v>443</v>
      </c>
      <c r="CY3" s="141"/>
      <c r="DH3" s="2"/>
      <c r="DI3" s="159" t="s">
        <v>443</v>
      </c>
      <c r="DJ3" s="141"/>
      <c r="DS3" s="2"/>
      <c r="DT3" s="159" t="s">
        <v>443</v>
      </c>
      <c r="DU3" s="141"/>
      <c r="ED3" s="2"/>
      <c r="EE3" s="159" t="s">
        <v>443</v>
      </c>
      <c r="EF3" s="141"/>
      <c r="EO3" s="2"/>
      <c r="EP3" s="159" t="s">
        <v>443</v>
      </c>
      <c r="EQ3" s="141"/>
      <c r="EZ3" s="2"/>
      <c r="FA3" s="159" t="s">
        <v>443</v>
      </c>
      <c r="FB3" s="141"/>
      <c r="FK3" s="2"/>
      <c r="FL3" s="159" t="s">
        <v>443</v>
      </c>
      <c r="FM3" s="141"/>
      <c r="FV3" s="2"/>
      <c r="FW3" s="159" t="s">
        <v>443</v>
      </c>
      <c r="FX3" s="141"/>
      <c r="GG3" s="2"/>
      <c r="GH3" s="159" t="s">
        <v>443</v>
      </c>
      <c r="GI3" s="141"/>
      <c r="GR3" s="2"/>
      <c r="GS3" s="159" t="s">
        <v>443</v>
      </c>
      <c r="GT3" s="141"/>
      <c r="HC3" s="2"/>
      <c r="HD3" s="159" t="s">
        <v>443</v>
      </c>
      <c r="HE3" s="141"/>
    </row>
    <row r="4" spans="2:220" x14ac:dyDescent="0.25">
      <c r="C4" s="160" t="s">
        <v>444</v>
      </c>
      <c r="D4" s="142"/>
      <c r="M4" s="2"/>
      <c r="N4" s="160" t="s">
        <v>444</v>
      </c>
      <c r="O4" s="142"/>
      <c r="X4" s="2"/>
      <c r="Y4" s="160" t="s">
        <v>444</v>
      </c>
      <c r="Z4" s="142"/>
      <c r="AI4" s="2"/>
      <c r="AJ4" s="160" t="s">
        <v>444</v>
      </c>
      <c r="AK4" s="142"/>
      <c r="AT4" s="2"/>
      <c r="AU4" s="160" t="s">
        <v>444</v>
      </c>
      <c r="AV4" s="142"/>
      <c r="BE4" s="2"/>
      <c r="BF4" s="160" t="s">
        <v>444</v>
      </c>
      <c r="BG4" s="142"/>
      <c r="BP4" s="2"/>
      <c r="BQ4" s="160" t="s">
        <v>444</v>
      </c>
      <c r="BR4" s="142"/>
      <c r="CA4" s="2"/>
      <c r="CB4" s="160" t="s">
        <v>444</v>
      </c>
      <c r="CC4" s="142"/>
      <c r="CL4" s="2"/>
      <c r="CM4" s="160" t="s">
        <v>444</v>
      </c>
      <c r="CN4" s="142"/>
      <c r="CW4" s="2"/>
      <c r="CX4" s="160" t="s">
        <v>444</v>
      </c>
      <c r="CY4" s="142"/>
      <c r="DH4" s="2"/>
      <c r="DI4" s="160" t="s">
        <v>444</v>
      </c>
      <c r="DJ4" s="142"/>
      <c r="DS4" s="2"/>
      <c r="DT4" s="160" t="s">
        <v>444</v>
      </c>
      <c r="DU4" s="142"/>
      <c r="ED4" s="2"/>
      <c r="EE4" s="160" t="s">
        <v>444</v>
      </c>
      <c r="EF4" s="142"/>
      <c r="EO4" s="2"/>
      <c r="EP4" s="160" t="s">
        <v>444</v>
      </c>
      <c r="EQ4" s="142"/>
      <c r="EZ4" s="2"/>
      <c r="FA4" s="160" t="s">
        <v>444</v>
      </c>
      <c r="FB4" s="142"/>
      <c r="FK4" s="2"/>
      <c r="FL4" s="160" t="s">
        <v>444</v>
      </c>
      <c r="FM4" s="142"/>
      <c r="FV4" s="2"/>
      <c r="FW4" s="160" t="s">
        <v>444</v>
      </c>
      <c r="FX4" s="142"/>
      <c r="GG4" s="2"/>
      <c r="GH4" s="160" t="s">
        <v>444</v>
      </c>
      <c r="GI4" s="142"/>
      <c r="GR4" s="2"/>
      <c r="GS4" s="160" t="s">
        <v>444</v>
      </c>
      <c r="GT4" s="142"/>
      <c r="HC4" s="2"/>
      <c r="HD4" s="160" t="s">
        <v>444</v>
      </c>
      <c r="HE4" s="142"/>
    </row>
    <row r="5" spans="2:220" x14ac:dyDescent="0.25">
      <c r="C5" s="160" t="s">
        <v>445</v>
      </c>
      <c r="D5" s="142"/>
      <c r="M5" s="2"/>
      <c r="N5" s="160" t="s">
        <v>445</v>
      </c>
      <c r="O5" s="142"/>
      <c r="X5" s="2"/>
      <c r="Y5" s="160" t="s">
        <v>445</v>
      </c>
      <c r="Z5" s="142"/>
      <c r="AI5" s="2"/>
      <c r="AJ5" s="160" t="s">
        <v>445</v>
      </c>
      <c r="AK5" s="142"/>
      <c r="AT5" s="2"/>
      <c r="AU5" s="160" t="s">
        <v>445</v>
      </c>
      <c r="AV5" s="142"/>
      <c r="BE5" s="2"/>
      <c r="BF5" s="160" t="s">
        <v>445</v>
      </c>
      <c r="BG5" s="142"/>
      <c r="BP5" s="2"/>
      <c r="BQ5" s="160" t="s">
        <v>445</v>
      </c>
      <c r="BR5" s="142"/>
      <c r="CA5" s="2"/>
      <c r="CB5" s="160" t="s">
        <v>445</v>
      </c>
      <c r="CC5" s="142"/>
      <c r="CL5" s="2"/>
      <c r="CM5" s="160" t="s">
        <v>445</v>
      </c>
      <c r="CN5" s="142"/>
      <c r="CW5" s="2"/>
      <c r="CX5" s="160" t="s">
        <v>445</v>
      </c>
      <c r="CY5" s="142"/>
      <c r="DH5" s="2"/>
      <c r="DI5" s="160" t="s">
        <v>445</v>
      </c>
      <c r="DJ5" s="142"/>
      <c r="DS5" s="2"/>
      <c r="DT5" s="160" t="s">
        <v>445</v>
      </c>
      <c r="DU5" s="142"/>
      <c r="ED5" s="2"/>
      <c r="EE5" s="160" t="s">
        <v>445</v>
      </c>
      <c r="EF5" s="142"/>
      <c r="EO5" s="2"/>
      <c r="EP5" s="160" t="s">
        <v>445</v>
      </c>
      <c r="EQ5" s="142"/>
      <c r="EZ5" s="2"/>
      <c r="FA5" s="160" t="s">
        <v>445</v>
      </c>
      <c r="FB5" s="142"/>
      <c r="FK5" s="2"/>
      <c r="FL5" s="160" t="s">
        <v>445</v>
      </c>
      <c r="FM5" s="142"/>
      <c r="FV5" s="2"/>
      <c r="FW5" s="160" t="s">
        <v>445</v>
      </c>
      <c r="FX5" s="142"/>
      <c r="GG5" s="2"/>
      <c r="GH5" s="160" t="s">
        <v>445</v>
      </c>
      <c r="GI5" s="142"/>
      <c r="GR5" s="2"/>
      <c r="GS5" s="160" t="s">
        <v>445</v>
      </c>
      <c r="GT5" s="142"/>
      <c r="HC5" s="2"/>
      <c r="HD5" s="160" t="s">
        <v>445</v>
      </c>
      <c r="HE5" s="142"/>
    </row>
    <row r="6" spans="2:220" ht="15.75" thickBot="1" x14ac:dyDescent="0.3">
      <c r="B6" s="2"/>
      <c r="C6" s="161" t="s">
        <v>446</v>
      </c>
      <c r="D6" s="143"/>
      <c r="M6" s="2"/>
      <c r="N6" s="161" t="s">
        <v>446</v>
      </c>
      <c r="O6" s="143"/>
      <c r="X6" s="2"/>
      <c r="Y6" s="161" t="s">
        <v>446</v>
      </c>
      <c r="Z6" s="143"/>
      <c r="AI6" s="2"/>
      <c r="AJ6" s="161" t="s">
        <v>446</v>
      </c>
      <c r="AK6" s="143"/>
      <c r="AT6" s="2"/>
      <c r="AU6" s="161" t="s">
        <v>446</v>
      </c>
      <c r="AV6" s="143"/>
      <c r="BE6" s="2"/>
      <c r="BF6" s="161" t="s">
        <v>446</v>
      </c>
      <c r="BG6" s="143"/>
      <c r="BP6" s="2"/>
      <c r="BQ6" s="161" t="s">
        <v>446</v>
      </c>
      <c r="BR6" s="143"/>
      <c r="CA6" s="2"/>
      <c r="CB6" s="161" t="s">
        <v>446</v>
      </c>
      <c r="CC6" s="143"/>
      <c r="CL6" s="2"/>
      <c r="CM6" s="161" t="s">
        <v>446</v>
      </c>
      <c r="CN6" s="143"/>
      <c r="CW6" s="2"/>
      <c r="CX6" s="161" t="s">
        <v>446</v>
      </c>
      <c r="CY6" s="143"/>
      <c r="DH6" s="2"/>
      <c r="DI6" s="161" t="s">
        <v>446</v>
      </c>
      <c r="DJ6" s="143"/>
      <c r="DS6" s="2"/>
      <c r="DT6" s="161" t="s">
        <v>446</v>
      </c>
      <c r="DU6" s="143"/>
      <c r="ED6" s="2"/>
      <c r="EE6" s="161" t="s">
        <v>446</v>
      </c>
      <c r="EF6" s="143"/>
      <c r="EO6" s="2"/>
      <c r="EP6" s="161" t="s">
        <v>446</v>
      </c>
      <c r="EQ6" s="143"/>
      <c r="EZ6" s="2"/>
      <c r="FA6" s="161" t="s">
        <v>446</v>
      </c>
      <c r="FB6" s="143"/>
      <c r="FK6" s="2"/>
      <c r="FL6" s="161" t="s">
        <v>446</v>
      </c>
      <c r="FM6" s="143"/>
      <c r="FV6" s="2"/>
      <c r="FW6" s="161" t="s">
        <v>446</v>
      </c>
      <c r="FX6" s="143"/>
      <c r="GG6" s="2"/>
      <c r="GH6" s="161" t="s">
        <v>446</v>
      </c>
      <c r="GI6" s="143"/>
      <c r="GR6" s="2"/>
      <c r="GS6" s="161" t="s">
        <v>446</v>
      </c>
      <c r="GT6" s="143"/>
      <c r="HC6" s="2"/>
      <c r="HD6" s="161" t="s">
        <v>446</v>
      </c>
      <c r="HE6" s="143"/>
    </row>
    <row r="7" spans="2:220" x14ac:dyDescent="0.25">
      <c r="B7" s="2"/>
      <c r="M7" s="2"/>
      <c r="X7" s="2"/>
      <c r="AI7" s="2"/>
      <c r="AT7" s="2"/>
      <c r="BE7" s="2"/>
      <c r="BP7" s="2"/>
      <c r="CA7" s="2"/>
      <c r="CL7" s="2"/>
      <c r="CW7" s="2"/>
      <c r="DH7" s="2"/>
      <c r="DS7" s="2"/>
      <c r="ED7" s="2"/>
      <c r="EO7" s="2"/>
      <c r="EZ7" s="2"/>
      <c r="FK7" s="2"/>
      <c r="FV7" s="2"/>
      <c r="GG7" s="2"/>
      <c r="GR7" s="2"/>
      <c r="HC7" s="2"/>
    </row>
    <row r="8" spans="2:220" x14ac:dyDescent="0.25">
      <c r="B8" s="1" t="s">
        <v>355</v>
      </c>
      <c r="C8" s="20"/>
      <c r="D8" s="21"/>
      <c r="E8" s="21"/>
      <c r="M8" s="1" t="s">
        <v>355</v>
      </c>
      <c r="N8" s="20"/>
      <c r="O8" s="21"/>
      <c r="P8" s="21"/>
      <c r="X8" s="1" t="s">
        <v>355</v>
      </c>
      <c r="Y8" s="20"/>
      <c r="Z8" s="21"/>
      <c r="AA8" s="21"/>
      <c r="AI8" s="1" t="s">
        <v>355</v>
      </c>
      <c r="AJ8" s="20"/>
      <c r="AK8" s="21"/>
      <c r="AL8" s="21"/>
      <c r="AT8" s="1" t="s">
        <v>355</v>
      </c>
      <c r="AU8" s="20"/>
      <c r="AV8" s="21"/>
      <c r="AW8" s="21"/>
      <c r="BE8" s="1" t="s">
        <v>355</v>
      </c>
      <c r="BF8" s="20"/>
      <c r="BG8" s="21"/>
      <c r="BH8" s="21"/>
      <c r="BP8" s="1" t="s">
        <v>355</v>
      </c>
      <c r="BQ8" s="20"/>
      <c r="BR8" s="21"/>
      <c r="BS8" s="21"/>
      <c r="CA8" s="1" t="s">
        <v>355</v>
      </c>
      <c r="CB8" s="20"/>
      <c r="CC8" s="21"/>
      <c r="CD8" s="21"/>
      <c r="CL8" s="1" t="s">
        <v>355</v>
      </c>
      <c r="CM8" s="20"/>
      <c r="CN8" s="21"/>
      <c r="CO8" s="21"/>
      <c r="CW8" s="1" t="s">
        <v>355</v>
      </c>
      <c r="CX8" s="20"/>
      <c r="CY8" s="21"/>
      <c r="CZ8" s="21"/>
      <c r="DH8" s="1" t="s">
        <v>355</v>
      </c>
      <c r="DI8" s="20"/>
      <c r="DJ8" s="21"/>
      <c r="DK8" s="21"/>
      <c r="DS8" s="1" t="s">
        <v>355</v>
      </c>
      <c r="DT8" s="20"/>
      <c r="DU8" s="21"/>
      <c r="DV8" s="21"/>
      <c r="ED8" s="1" t="s">
        <v>355</v>
      </c>
      <c r="EE8" s="20"/>
      <c r="EF8" s="21"/>
      <c r="EG8" s="21"/>
      <c r="EO8" s="1" t="s">
        <v>355</v>
      </c>
      <c r="EP8" s="20"/>
      <c r="EQ8" s="21"/>
      <c r="ER8" s="21"/>
      <c r="EZ8" s="1" t="s">
        <v>355</v>
      </c>
      <c r="FA8" s="20"/>
      <c r="FB8" s="21"/>
      <c r="FC8" s="21"/>
      <c r="FK8" s="1" t="s">
        <v>355</v>
      </c>
      <c r="FL8" s="20"/>
      <c r="FM8" s="21"/>
      <c r="FN8" s="21"/>
      <c r="FV8" s="1" t="s">
        <v>355</v>
      </c>
      <c r="FW8" s="20"/>
      <c r="FX8" s="21"/>
      <c r="FY8" s="21"/>
      <c r="GG8" s="1" t="s">
        <v>355</v>
      </c>
      <c r="GH8" s="20"/>
      <c r="GI8" s="21"/>
      <c r="GJ8" s="21"/>
      <c r="GR8" s="1" t="s">
        <v>355</v>
      </c>
      <c r="GS8" s="20"/>
      <c r="GT8" s="21"/>
      <c r="GU8" s="21"/>
      <c r="HC8" s="1" t="s">
        <v>355</v>
      </c>
      <c r="HD8" s="20"/>
      <c r="HE8" s="21"/>
      <c r="HF8" s="21"/>
    </row>
    <row r="9" spans="2:220" ht="15.75" thickBot="1" x14ac:dyDescent="0.3">
      <c r="D9" s="10"/>
      <c r="E9" s="10"/>
      <c r="F9" s="10"/>
      <c r="G9" s="10"/>
      <c r="H9" s="10"/>
      <c r="I9" s="10"/>
      <c r="J9" s="10"/>
      <c r="K9" s="10"/>
      <c r="L9" s="10"/>
      <c r="O9" s="10"/>
      <c r="P9" s="10"/>
      <c r="Q9" s="10"/>
      <c r="R9" s="10"/>
      <c r="S9" s="10"/>
      <c r="T9" s="10"/>
      <c r="U9" s="10"/>
      <c r="V9" s="10"/>
      <c r="Z9" s="10"/>
      <c r="AA9" s="10"/>
      <c r="AB9" s="10"/>
      <c r="AC9" s="10"/>
      <c r="AD9" s="10"/>
      <c r="AE9" s="10"/>
      <c r="AF9" s="10"/>
      <c r="AG9" s="10"/>
      <c r="AK9" s="10"/>
      <c r="AL9" s="10"/>
      <c r="AM9" s="10"/>
      <c r="AN9" s="10"/>
      <c r="AO9" s="10"/>
      <c r="AP9" s="10"/>
      <c r="AQ9" s="10"/>
      <c r="AR9" s="10"/>
      <c r="AV9" s="10"/>
      <c r="AW9" s="10"/>
      <c r="AX9" s="10"/>
      <c r="AY9" s="10"/>
      <c r="AZ9" s="10"/>
      <c r="BA9" s="10"/>
      <c r="BB9" s="10"/>
      <c r="BC9" s="10"/>
      <c r="BG9" s="10"/>
      <c r="BH9" s="10"/>
      <c r="BI9" s="10"/>
      <c r="BJ9" s="10"/>
      <c r="BK9" s="10"/>
      <c r="BL9" s="10"/>
      <c r="BM9" s="10"/>
      <c r="BN9" s="10"/>
      <c r="BR9" s="10"/>
      <c r="BS9" s="10"/>
      <c r="BT9" s="10"/>
      <c r="BU9" s="10"/>
      <c r="BV9" s="10"/>
      <c r="BW9" s="10"/>
      <c r="BX9" s="10"/>
      <c r="BY9" s="10"/>
      <c r="CC9" s="10"/>
      <c r="CD9" s="10"/>
      <c r="CE9" s="10"/>
      <c r="CF9" s="10"/>
      <c r="CG9" s="10"/>
      <c r="CH9" s="10"/>
      <c r="CI9" s="10"/>
      <c r="CJ9" s="10"/>
      <c r="CN9" s="10"/>
      <c r="CO9" s="10"/>
      <c r="CP9" s="10"/>
      <c r="CQ9" s="10"/>
      <c r="CR9" s="10"/>
      <c r="CS9" s="10"/>
      <c r="CT9" s="10"/>
      <c r="CU9" s="10"/>
      <c r="CY9" s="10"/>
      <c r="CZ9" s="10"/>
      <c r="DA9" s="10"/>
      <c r="DB9" s="10"/>
      <c r="DC9" s="10"/>
      <c r="DD9" s="10"/>
      <c r="DE9" s="10"/>
      <c r="DF9" s="10"/>
      <c r="DJ9" s="10"/>
      <c r="DK9" s="10"/>
      <c r="DL9" s="10"/>
      <c r="DM9" s="10"/>
      <c r="DN9" s="10"/>
      <c r="DO9" s="10"/>
      <c r="DP9" s="10"/>
      <c r="DQ9" s="10"/>
      <c r="DU9" s="10"/>
      <c r="DV9" s="10"/>
      <c r="DW9" s="10"/>
      <c r="DX9" s="10"/>
      <c r="DY9" s="10"/>
      <c r="DZ9" s="10"/>
      <c r="EA9" s="10"/>
      <c r="EB9" s="10"/>
      <c r="EF9" s="10"/>
      <c r="EG9" s="10"/>
      <c r="EH9" s="10"/>
      <c r="EI9" s="10"/>
      <c r="EJ9" s="10"/>
      <c r="EK9" s="10"/>
      <c r="EL9" s="10"/>
      <c r="EM9" s="10"/>
      <c r="EQ9" s="10"/>
      <c r="ER9" s="10"/>
      <c r="ES9" s="10"/>
      <c r="ET9" s="10"/>
      <c r="EU9" s="10"/>
      <c r="EV9" s="10"/>
      <c r="EW9" s="10"/>
      <c r="EX9" s="10"/>
      <c r="FB9" s="10"/>
      <c r="FC9" s="10"/>
      <c r="FD9" s="10"/>
      <c r="FE9" s="10"/>
      <c r="FF9" s="10"/>
      <c r="FG9" s="10"/>
      <c r="FH9" s="10"/>
      <c r="FI9" s="10"/>
      <c r="FM9" s="10"/>
      <c r="FN9" s="10"/>
      <c r="FO9" s="10"/>
      <c r="FP9" s="10"/>
      <c r="FQ9" s="10"/>
      <c r="FR9" s="10"/>
      <c r="FS9" s="10"/>
      <c r="FT9" s="10"/>
      <c r="FX9" s="10"/>
      <c r="FY9" s="10"/>
      <c r="FZ9" s="10"/>
      <c r="GA9" s="10"/>
      <c r="GB9" s="10"/>
      <c r="GC9" s="10"/>
      <c r="GD9" s="10"/>
      <c r="GE9" s="10"/>
      <c r="GI9" s="10"/>
      <c r="GJ9" s="10"/>
      <c r="GK9" s="10"/>
      <c r="GL9" s="10"/>
      <c r="GM9" s="10"/>
      <c r="GN9" s="10"/>
      <c r="GO9" s="10"/>
      <c r="GP9" s="10"/>
      <c r="GT9" s="10"/>
      <c r="GU9" s="10"/>
      <c r="GV9" s="10"/>
      <c r="GW9" s="10"/>
      <c r="GX9" s="10"/>
      <c r="GY9" s="10"/>
      <c r="GZ9" s="10"/>
      <c r="HA9" s="10"/>
      <c r="HE9" s="10"/>
      <c r="HF9" s="10"/>
      <c r="HG9" s="10"/>
      <c r="HH9" s="10"/>
      <c r="HI9" s="10"/>
      <c r="HJ9" s="10"/>
      <c r="HK9" s="10"/>
      <c r="HL9" s="10"/>
    </row>
    <row r="10" spans="2:220" ht="15.75" thickBot="1" x14ac:dyDescent="0.3">
      <c r="B10" s="18" t="s">
        <v>353</v>
      </c>
      <c r="C10" s="3" t="s">
        <v>354</v>
      </c>
      <c r="D10" s="18" t="s">
        <v>0</v>
      </c>
      <c r="M10" s="18" t="s">
        <v>353</v>
      </c>
      <c r="N10" s="3" t="s">
        <v>354</v>
      </c>
      <c r="O10" s="18" t="s">
        <v>0</v>
      </c>
      <c r="X10" s="18" t="s">
        <v>353</v>
      </c>
      <c r="Y10" s="3" t="s">
        <v>354</v>
      </c>
      <c r="Z10" s="18" t="s">
        <v>0</v>
      </c>
      <c r="AI10" s="18" t="s">
        <v>353</v>
      </c>
      <c r="AJ10" s="3" t="s">
        <v>354</v>
      </c>
      <c r="AK10" s="18" t="s">
        <v>0</v>
      </c>
      <c r="AT10" s="18" t="s">
        <v>353</v>
      </c>
      <c r="AU10" s="3" t="s">
        <v>354</v>
      </c>
      <c r="AV10" s="18" t="s">
        <v>0</v>
      </c>
      <c r="BE10" s="18" t="s">
        <v>353</v>
      </c>
      <c r="BF10" s="3" t="s">
        <v>354</v>
      </c>
      <c r="BG10" s="18" t="s">
        <v>0</v>
      </c>
      <c r="BP10" s="18" t="s">
        <v>353</v>
      </c>
      <c r="BQ10" s="3" t="s">
        <v>354</v>
      </c>
      <c r="BR10" s="18" t="s">
        <v>0</v>
      </c>
      <c r="CA10" s="18" t="s">
        <v>353</v>
      </c>
      <c r="CB10" s="3" t="s">
        <v>354</v>
      </c>
      <c r="CC10" s="18" t="s">
        <v>0</v>
      </c>
      <c r="CL10" s="18" t="s">
        <v>353</v>
      </c>
      <c r="CM10" s="3" t="s">
        <v>354</v>
      </c>
      <c r="CN10" s="18" t="s">
        <v>0</v>
      </c>
      <c r="CW10" s="18" t="s">
        <v>353</v>
      </c>
      <c r="CX10" s="3" t="s">
        <v>354</v>
      </c>
      <c r="CY10" s="18" t="s">
        <v>0</v>
      </c>
      <c r="DH10" s="18" t="s">
        <v>353</v>
      </c>
      <c r="DI10" s="3" t="s">
        <v>354</v>
      </c>
      <c r="DJ10" s="18" t="s">
        <v>0</v>
      </c>
      <c r="DS10" s="18" t="s">
        <v>353</v>
      </c>
      <c r="DT10" s="3" t="s">
        <v>354</v>
      </c>
      <c r="DU10" s="18" t="s">
        <v>0</v>
      </c>
      <c r="ED10" s="18" t="s">
        <v>353</v>
      </c>
      <c r="EE10" s="3" t="s">
        <v>354</v>
      </c>
      <c r="EF10" s="18" t="s">
        <v>0</v>
      </c>
      <c r="EO10" s="18" t="s">
        <v>353</v>
      </c>
      <c r="EP10" s="3" t="s">
        <v>354</v>
      </c>
      <c r="EQ10" s="18" t="s">
        <v>0</v>
      </c>
      <c r="EZ10" s="18" t="s">
        <v>353</v>
      </c>
      <c r="FA10" s="3" t="s">
        <v>354</v>
      </c>
      <c r="FB10" s="18" t="s">
        <v>0</v>
      </c>
      <c r="FK10" s="18" t="s">
        <v>353</v>
      </c>
      <c r="FL10" s="3" t="s">
        <v>354</v>
      </c>
      <c r="FM10" s="18" t="s">
        <v>0</v>
      </c>
      <c r="FV10" s="18" t="s">
        <v>353</v>
      </c>
      <c r="FW10" s="3" t="s">
        <v>354</v>
      </c>
      <c r="FX10" s="18" t="s">
        <v>0</v>
      </c>
      <c r="GG10" s="18" t="s">
        <v>353</v>
      </c>
      <c r="GH10" s="3" t="s">
        <v>354</v>
      </c>
      <c r="GI10" s="18" t="s">
        <v>0</v>
      </c>
      <c r="GR10" s="18" t="s">
        <v>353</v>
      </c>
      <c r="GS10" s="3" t="s">
        <v>354</v>
      </c>
      <c r="GT10" s="18" t="s">
        <v>0</v>
      </c>
      <c r="HC10" s="18" t="s">
        <v>353</v>
      </c>
      <c r="HD10" s="3" t="s">
        <v>354</v>
      </c>
      <c r="HE10" s="18" t="s">
        <v>0</v>
      </c>
    </row>
    <row r="11" spans="2:220" ht="15.75" thickBot="1" x14ac:dyDescent="0.3">
      <c r="B11" s="110">
        <v>1</v>
      </c>
      <c r="C11" s="111"/>
      <c r="D11" s="114" t="str">
        <f>+IF(C11="","",VALUE(FIXED(IF(C16="","",SUM(K16:K25)/COUNTA(C16:C25)),0)))</f>
        <v/>
      </c>
      <c r="M11" s="110">
        <f>+B11+1</f>
        <v>2</v>
      </c>
      <c r="N11" s="111"/>
      <c r="O11" s="114" t="str">
        <f>+IF(N11="","",VALUE(FIXED(IF(N16="","",SUM(V16:V25)/COUNTA(N16:N25)),0)))</f>
        <v/>
      </c>
      <c r="X11" s="110">
        <f>+M11+1</f>
        <v>3</v>
      </c>
      <c r="Y11" s="111"/>
      <c r="Z11" s="114" t="str">
        <f>+IF(Y11="","",VALUE(FIXED(IF(Y16="","",SUM(AG16:AG25)/COUNTA(Y16:Y25)),0)))</f>
        <v/>
      </c>
      <c r="AI11" s="110">
        <f>+X11+1</f>
        <v>4</v>
      </c>
      <c r="AJ11" s="111"/>
      <c r="AK11" s="114" t="str">
        <f>+IF(AJ11="","",VALUE(FIXED(IF(AJ16="","",SUM(AR16:AR25)/COUNTA(AJ16:AJ25)),0)))</f>
        <v/>
      </c>
      <c r="AT11" s="110">
        <f>+AI11+1</f>
        <v>5</v>
      </c>
      <c r="AU11" s="111"/>
      <c r="AV11" s="114" t="str">
        <f>+IF(AU11="","",VALUE(FIXED(IF(AU16="","",SUM(BC16:BC25)/COUNTA(AU16:AU25)),0)))</f>
        <v/>
      </c>
      <c r="BE11" s="110">
        <f>+AT11+1</f>
        <v>6</v>
      </c>
      <c r="BF11" s="111"/>
      <c r="BG11" s="114" t="str">
        <f>+IF(BF11="","",VALUE(FIXED(IF(BF16="","",SUM(BN16:BN25)/COUNTA(BF16:BF25)),0)))</f>
        <v/>
      </c>
      <c r="BP11" s="110">
        <f>+BE11+1</f>
        <v>7</v>
      </c>
      <c r="BQ11" s="111"/>
      <c r="BR11" s="114" t="str">
        <f>+IF(BQ11="","",VALUE(FIXED(IF(BQ16="","",SUM(BY16:BY25)/COUNTA(BQ16:BQ25)),0)))</f>
        <v/>
      </c>
      <c r="CA11" s="110">
        <f>+BP11+1</f>
        <v>8</v>
      </c>
      <c r="CB11" s="111"/>
      <c r="CC11" s="114" t="str">
        <f>+IF(CB11="","",VALUE(FIXED(IF(CB16="","",SUM(CJ16:CJ25)/COUNTA(CB16:CB25)),0)))</f>
        <v/>
      </c>
      <c r="CL11" s="110">
        <f>+CA11+1</f>
        <v>9</v>
      </c>
      <c r="CM11" s="111"/>
      <c r="CN11" s="114" t="str">
        <f>+IF(CM11="","",VALUE(FIXED(IF(CM16="","",SUM(CU16:CU25)/COUNTA(CM16:CM25)),0)))</f>
        <v/>
      </c>
      <c r="CW11" s="110">
        <f>+CL11+1</f>
        <v>10</v>
      </c>
      <c r="CX11" s="111"/>
      <c r="CY11" s="114" t="str">
        <f>+IF(CX11="","",VALUE(FIXED(IF(CX16="","",SUM(DF16:DF25)/COUNTA(CX16:CX25)),0)))</f>
        <v/>
      </c>
      <c r="DH11" s="110">
        <f>+CW11+1</f>
        <v>11</v>
      </c>
      <c r="DI11" s="111"/>
      <c r="DJ11" s="114" t="str">
        <f>+IF(DI11="","",VALUE(FIXED(IF(DI16="","",SUM(DQ16:DQ25)/COUNTA(DI16:DI25)),0)))</f>
        <v/>
      </c>
      <c r="DS11" s="110">
        <f>+DH11+1</f>
        <v>12</v>
      </c>
      <c r="DT11" s="111"/>
      <c r="DU11" s="114" t="str">
        <f>+IF(DT11="","",VALUE(FIXED(IF(DT16="","",SUM(EB16:EB25)/COUNTA(DT16:DT25)),0)))</f>
        <v/>
      </c>
      <c r="ED11" s="110">
        <f>+DS11+1</f>
        <v>13</v>
      </c>
      <c r="EE11" s="111"/>
      <c r="EF11" s="114" t="str">
        <f>+IF(EE11="","",VALUE(FIXED(IF(EE16="","",SUM(EM16:EM25)/COUNTA(EE16:EE25)),0)))</f>
        <v/>
      </c>
      <c r="EO11" s="110">
        <f>+ED11+1</f>
        <v>14</v>
      </c>
      <c r="EP11" s="111"/>
      <c r="EQ11" s="114" t="str">
        <f>+IF(EP11="","",VALUE(FIXED(IF(EP16="","",SUM(EX16:EX25)/COUNTA(EP16:EP25)),0)))</f>
        <v/>
      </c>
      <c r="EZ11" s="110">
        <f>+EO11+1</f>
        <v>15</v>
      </c>
      <c r="FA11" s="111"/>
      <c r="FB11" s="114" t="str">
        <f>+IF(FA11="","",VALUE(FIXED(IF(FA16="","",SUM(FI16:FI25)/COUNTA(FA16:FA25)),0)))</f>
        <v/>
      </c>
      <c r="FK11" s="110">
        <f>+EZ11+1</f>
        <v>16</v>
      </c>
      <c r="FL11" s="111"/>
      <c r="FM11" s="114" t="str">
        <f>+IF(FL11="","",VALUE(FIXED(IF(FL16="","",SUM(FT16:FT25)/COUNTA(FL16:FL25)),0)))</f>
        <v/>
      </c>
      <c r="FV11" s="110">
        <f>+FK11+1</f>
        <v>17</v>
      </c>
      <c r="FW11" s="111"/>
      <c r="FX11" s="114" t="str">
        <f>+IF(FW11="","",VALUE(FIXED(IF(FW16="","",SUM(GE16:GE25)/COUNTA(FW16:FW25)),0)))</f>
        <v/>
      </c>
      <c r="GG11" s="110">
        <f>+FV11+1</f>
        <v>18</v>
      </c>
      <c r="GH11" s="111"/>
      <c r="GI11" s="114" t="str">
        <f>+IF(GH11="","",VALUE(FIXED(IF(GH16="","",SUM(GP16:GP25)/COUNTA(GH16:GH25)),0)))</f>
        <v/>
      </c>
      <c r="GR11" s="110">
        <f>+GG11+1</f>
        <v>19</v>
      </c>
      <c r="GS11" s="111"/>
      <c r="GT11" s="114" t="str">
        <f>+IF(GS11="","",VALUE(FIXED(IF(GS16="","",SUM(HA16:HA25)/COUNTA(GS16:GS25)),0)))</f>
        <v/>
      </c>
      <c r="HC11" s="110">
        <f>+GR11+1</f>
        <v>20</v>
      </c>
      <c r="HD11" s="111"/>
      <c r="HE11" s="114" t="str">
        <f>+IF(HD11="","",VALUE(FIXED(IF(HD16="","",SUM(HL16:HL25)/COUNTA(HD16:HD25)),0)))</f>
        <v/>
      </c>
    </row>
    <row r="12" spans="2:220" x14ac:dyDescent="0.25">
      <c r="D12" s="10"/>
      <c r="E12" s="10"/>
      <c r="F12" s="10"/>
      <c r="G12" s="10"/>
      <c r="H12" s="10"/>
      <c r="I12" s="10"/>
      <c r="J12" s="10"/>
      <c r="K12" s="10"/>
      <c r="L12" s="10"/>
      <c r="O12" s="10"/>
      <c r="P12" s="10"/>
      <c r="Q12" s="10"/>
      <c r="R12" s="10"/>
      <c r="S12" s="10"/>
      <c r="T12" s="10"/>
      <c r="U12" s="10"/>
      <c r="V12" s="10"/>
      <c r="Z12" s="10"/>
      <c r="AA12" s="10"/>
      <c r="AB12" s="10"/>
      <c r="AC12" s="10"/>
      <c r="AD12" s="10"/>
      <c r="AE12" s="10"/>
      <c r="AF12" s="10"/>
      <c r="AG12" s="10"/>
      <c r="AK12" s="10"/>
      <c r="AL12" s="10"/>
      <c r="AM12" s="10"/>
      <c r="AN12" s="10"/>
      <c r="AO12" s="10"/>
      <c r="AP12" s="10"/>
      <c r="AQ12" s="10"/>
      <c r="AR12" s="10"/>
      <c r="AV12" s="10"/>
      <c r="AW12" s="10"/>
      <c r="AX12" s="10"/>
      <c r="AY12" s="10"/>
      <c r="AZ12" s="10"/>
      <c r="BA12" s="10"/>
      <c r="BB12" s="10"/>
      <c r="BC12" s="10"/>
      <c r="BG12" s="10"/>
      <c r="BH12" s="10"/>
      <c r="BI12" s="10"/>
      <c r="BJ12" s="10"/>
      <c r="BK12" s="10"/>
      <c r="BL12" s="10"/>
      <c r="BM12" s="10"/>
      <c r="BN12" s="10"/>
      <c r="BR12" s="10"/>
      <c r="BS12" s="10"/>
      <c r="BT12" s="10"/>
      <c r="BU12" s="10"/>
      <c r="BV12" s="10"/>
      <c r="BW12" s="10"/>
      <c r="BX12" s="10"/>
      <c r="BY12" s="10"/>
      <c r="CC12" s="10"/>
      <c r="CD12" s="10"/>
      <c r="CE12" s="10"/>
      <c r="CF12" s="10"/>
      <c r="CG12" s="10"/>
      <c r="CH12" s="10"/>
      <c r="CI12" s="10"/>
      <c r="CJ12" s="10"/>
      <c r="CN12" s="10"/>
      <c r="CO12" s="10"/>
      <c r="CP12" s="10"/>
      <c r="CQ12" s="10"/>
      <c r="CR12" s="10"/>
      <c r="CS12" s="10"/>
      <c r="CT12" s="10"/>
      <c r="CU12" s="10"/>
      <c r="CY12" s="10"/>
      <c r="CZ12" s="10"/>
      <c r="DA12" s="10"/>
      <c r="DB12" s="10"/>
      <c r="DC12" s="10"/>
      <c r="DD12" s="10"/>
      <c r="DE12" s="10"/>
      <c r="DF12" s="10"/>
      <c r="DJ12" s="10"/>
      <c r="DK12" s="10"/>
      <c r="DL12" s="10"/>
      <c r="DM12" s="10"/>
      <c r="DN12" s="10"/>
      <c r="DO12" s="10"/>
      <c r="DP12" s="10"/>
      <c r="DQ12" s="10"/>
      <c r="DU12" s="10"/>
      <c r="DV12" s="10"/>
      <c r="DW12" s="10"/>
      <c r="DX12" s="10"/>
      <c r="DY12" s="10"/>
      <c r="DZ12" s="10"/>
      <c r="EA12" s="10"/>
      <c r="EB12" s="10"/>
      <c r="EF12" s="10"/>
      <c r="EG12" s="10"/>
      <c r="EH12" s="10"/>
      <c r="EI12" s="10"/>
      <c r="EJ12" s="10"/>
      <c r="EK12" s="10"/>
      <c r="EL12" s="10"/>
      <c r="EM12" s="10"/>
      <c r="EQ12" s="10"/>
      <c r="ER12" s="10"/>
      <c r="ES12" s="10"/>
      <c r="ET12" s="10"/>
      <c r="EU12" s="10"/>
      <c r="EV12" s="10"/>
      <c r="EW12" s="10"/>
      <c r="EX12" s="10"/>
      <c r="FB12" s="10"/>
      <c r="FC12" s="10"/>
      <c r="FD12" s="10"/>
      <c r="FE12" s="10"/>
      <c r="FF12" s="10"/>
      <c r="FG12" s="10"/>
      <c r="FH12" s="10"/>
      <c r="FI12" s="10"/>
      <c r="FM12" s="10"/>
      <c r="FN12" s="10"/>
      <c r="FO12" s="10"/>
      <c r="FP12" s="10"/>
      <c r="FQ12" s="10"/>
      <c r="FR12" s="10"/>
      <c r="FS12" s="10"/>
      <c r="FT12" s="10"/>
      <c r="FX12" s="10"/>
      <c r="FY12" s="10"/>
      <c r="FZ12" s="10"/>
      <c r="GA12" s="10"/>
      <c r="GB12" s="10"/>
      <c r="GC12" s="10"/>
      <c r="GD12" s="10"/>
      <c r="GE12" s="10"/>
      <c r="GI12" s="10"/>
      <c r="GJ12" s="10"/>
      <c r="GK12" s="10"/>
      <c r="GL12" s="10"/>
      <c r="GM12" s="10"/>
      <c r="GN12" s="10"/>
      <c r="GO12" s="10"/>
      <c r="GP12" s="10"/>
      <c r="GT12" s="10"/>
      <c r="GU12" s="10"/>
      <c r="GV12" s="10"/>
      <c r="GW12" s="10"/>
      <c r="GX12" s="10"/>
      <c r="GY12" s="10"/>
      <c r="GZ12" s="10"/>
      <c r="HA12" s="10"/>
      <c r="HE12" s="10"/>
      <c r="HF12" s="10"/>
      <c r="HG12" s="10"/>
      <c r="HH12" s="10"/>
      <c r="HI12" s="10"/>
      <c r="HJ12" s="10"/>
      <c r="HK12" s="10"/>
      <c r="HL12" s="10"/>
    </row>
    <row r="13" spans="2:220" x14ac:dyDescent="0.25">
      <c r="B13" s="109" t="s">
        <v>367</v>
      </c>
      <c r="C13" s="9"/>
      <c r="D13" s="21"/>
      <c r="E13" s="21"/>
      <c r="F13" s="21"/>
      <c r="G13" s="21"/>
      <c r="H13" s="21"/>
      <c r="I13" s="21"/>
      <c r="J13" s="21"/>
      <c r="K13" s="21"/>
      <c r="L13" s="21"/>
      <c r="M13" s="109" t="s">
        <v>367</v>
      </c>
      <c r="N13" s="9"/>
      <c r="O13" s="21"/>
      <c r="P13" s="21"/>
      <c r="Q13" s="21"/>
      <c r="R13" s="21"/>
      <c r="S13" s="21"/>
      <c r="T13" s="21"/>
      <c r="U13" s="21"/>
      <c r="V13" s="21"/>
      <c r="X13" s="109" t="s">
        <v>367</v>
      </c>
      <c r="Y13" s="9"/>
      <c r="Z13" s="21"/>
      <c r="AA13" s="21"/>
      <c r="AB13" s="21"/>
      <c r="AC13" s="21"/>
      <c r="AD13" s="21"/>
      <c r="AE13" s="21"/>
      <c r="AF13" s="21"/>
      <c r="AG13" s="21"/>
      <c r="AI13" s="109" t="s">
        <v>367</v>
      </c>
      <c r="AJ13" s="9"/>
      <c r="AK13" s="21"/>
      <c r="AL13" s="21"/>
      <c r="AM13" s="21"/>
      <c r="AN13" s="21"/>
      <c r="AO13" s="21"/>
      <c r="AP13" s="21"/>
      <c r="AQ13" s="21"/>
      <c r="AR13" s="21"/>
      <c r="AT13" s="109" t="s">
        <v>367</v>
      </c>
      <c r="AU13" s="9"/>
      <c r="AV13" s="21"/>
      <c r="AW13" s="21"/>
      <c r="AX13" s="21"/>
      <c r="AY13" s="21"/>
      <c r="AZ13" s="21"/>
      <c r="BA13" s="21"/>
      <c r="BB13" s="21"/>
      <c r="BC13" s="21"/>
      <c r="BE13" s="109" t="s">
        <v>367</v>
      </c>
      <c r="BF13" s="9"/>
      <c r="BG13" s="21"/>
      <c r="BH13" s="21"/>
      <c r="BI13" s="21"/>
      <c r="BJ13" s="21"/>
      <c r="BK13" s="21"/>
      <c r="BL13" s="21"/>
      <c r="BM13" s="21"/>
      <c r="BN13" s="21"/>
      <c r="BP13" s="109" t="s">
        <v>367</v>
      </c>
      <c r="BQ13" s="9"/>
      <c r="BR13" s="21"/>
      <c r="BS13" s="21"/>
      <c r="BT13" s="21"/>
      <c r="BU13" s="21"/>
      <c r="BV13" s="21"/>
      <c r="BW13" s="21"/>
      <c r="BX13" s="21"/>
      <c r="BY13" s="21"/>
      <c r="CA13" s="109" t="s">
        <v>367</v>
      </c>
      <c r="CB13" s="9"/>
      <c r="CC13" s="21"/>
      <c r="CD13" s="21"/>
      <c r="CE13" s="21"/>
      <c r="CF13" s="21"/>
      <c r="CG13" s="21"/>
      <c r="CH13" s="21"/>
      <c r="CI13" s="21"/>
      <c r="CJ13" s="21"/>
      <c r="CL13" s="109" t="s">
        <v>367</v>
      </c>
      <c r="CM13" s="9"/>
      <c r="CN13" s="21"/>
      <c r="CO13" s="21"/>
      <c r="CP13" s="21"/>
      <c r="CQ13" s="21"/>
      <c r="CR13" s="21"/>
      <c r="CS13" s="21"/>
      <c r="CT13" s="21"/>
      <c r="CU13" s="21"/>
      <c r="CW13" s="109" t="s">
        <v>367</v>
      </c>
      <c r="CX13" s="9"/>
      <c r="CY13" s="21"/>
      <c r="CZ13" s="21"/>
      <c r="DA13" s="21"/>
      <c r="DB13" s="21"/>
      <c r="DC13" s="21"/>
      <c r="DD13" s="21"/>
      <c r="DE13" s="21"/>
      <c r="DF13" s="21"/>
      <c r="DH13" s="109" t="s">
        <v>367</v>
      </c>
      <c r="DI13" s="9"/>
      <c r="DJ13" s="21"/>
      <c r="DK13" s="21"/>
      <c r="DL13" s="21"/>
      <c r="DM13" s="21"/>
      <c r="DN13" s="21"/>
      <c r="DO13" s="21"/>
      <c r="DP13" s="21"/>
      <c r="DQ13" s="21"/>
      <c r="DS13" s="109" t="s">
        <v>367</v>
      </c>
      <c r="DT13" s="9"/>
      <c r="DU13" s="21"/>
      <c r="DV13" s="21"/>
      <c r="DW13" s="21"/>
      <c r="DX13" s="21"/>
      <c r="DY13" s="21"/>
      <c r="DZ13" s="21"/>
      <c r="EA13" s="21"/>
      <c r="EB13" s="21"/>
      <c r="ED13" s="109" t="s">
        <v>367</v>
      </c>
      <c r="EE13" s="9"/>
      <c r="EF13" s="21"/>
      <c r="EG13" s="21"/>
      <c r="EH13" s="21"/>
      <c r="EI13" s="21"/>
      <c r="EJ13" s="21"/>
      <c r="EK13" s="21"/>
      <c r="EL13" s="21"/>
      <c r="EM13" s="21"/>
      <c r="EO13" s="109" t="s">
        <v>367</v>
      </c>
      <c r="EP13" s="9"/>
      <c r="EQ13" s="21"/>
      <c r="ER13" s="21"/>
      <c r="ES13" s="21"/>
      <c r="ET13" s="21"/>
      <c r="EU13" s="21"/>
      <c r="EV13" s="21"/>
      <c r="EW13" s="21"/>
      <c r="EX13" s="21"/>
      <c r="EZ13" s="109" t="s">
        <v>367</v>
      </c>
      <c r="FA13" s="9"/>
      <c r="FB13" s="21"/>
      <c r="FC13" s="21"/>
      <c r="FD13" s="21"/>
      <c r="FE13" s="21"/>
      <c r="FF13" s="21"/>
      <c r="FG13" s="21"/>
      <c r="FH13" s="21"/>
      <c r="FI13" s="21"/>
      <c r="FK13" s="109" t="s">
        <v>367</v>
      </c>
      <c r="FL13" s="9"/>
      <c r="FM13" s="21"/>
      <c r="FN13" s="21"/>
      <c r="FO13" s="21"/>
      <c r="FP13" s="21"/>
      <c r="FQ13" s="21"/>
      <c r="FR13" s="21"/>
      <c r="FS13" s="21"/>
      <c r="FT13" s="21"/>
      <c r="FV13" s="109" t="s">
        <v>367</v>
      </c>
      <c r="FW13" s="9"/>
      <c r="FX13" s="21"/>
      <c r="FY13" s="21"/>
      <c r="FZ13" s="21"/>
      <c r="GA13" s="21"/>
      <c r="GB13" s="21"/>
      <c r="GC13" s="21"/>
      <c r="GD13" s="21"/>
      <c r="GE13" s="21"/>
      <c r="GG13" s="109" t="s">
        <v>367</v>
      </c>
      <c r="GH13" s="9"/>
      <c r="GI13" s="21"/>
      <c r="GJ13" s="21"/>
      <c r="GK13" s="21"/>
      <c r="GL13" s="21"/>
      <c r="GM13" s="21"/>
      <c r="GN13" s="21"/>
      <c r="GO13" s="21"/>
      <c r="GP13" s="21"/>
      <c r="GR13" s="109" t="s">
        <v>367</v>
      </c>
      <c r="GS13" s="9"/>
      <c r="GT13" s="21"/>
      <c r="GU13" s="21"/>
      <c r="GV13" s="21"/>
      <c r="GW13" s="21"/>
      <c r="GX13" s="21"/>
      <c r="GY13" s="21"/>
      <c r="GZ13" s="21"/>
      <c r="HA13" s="21"/>
      <c r="HC13" s="109" t="s">
        <v>367</v>
      </c>
      <c r="HD13" s="9"/>
      <c r="HE13" s="21"/>
      <c r="HF13" s="21"/>
      <c r="HG13" s="21"/>
      <c r="HH13" s="21"/>
      <c r="HI13" s="21"/>
      <c r="HJ13" s="21"/>
      <c r="HK13" s="21"/>
      <c r="HL13" s="21"/>
    </row>
    <row r="14" spans="2:220" ht="15.75" thickBot="1" x14ac:dyDescent="0.3">
      <c r="D14" s="10"/>
      <c r="E14" s="10"/>
      <c r="F14" s="10"/>
      <c r="G14" s="10"/>
      <c r="H14" s="10"/>
      <c r="I14" s="10"/>
      <c r="J14" s="10"/>
      <c r="K14" s="10"/>
      <c r="L14" s="10"/>
      <c r="O14" s="10"/>
      <c r="P14" s="10"/>
      <c r="Q14" s="10"/>
      <c r="R14" s="10"/>
      <c r="S14" s="10"/>
      <c r="T14" s="10"/>
      <c r="U14" s="10"/>
      <c r="V14" s="10"/>
      <c r="Z14" s="10"/>
      <c r="AA14" s="10"/>
      <c r="AB14" s="10"/>
      <c r="AC14" s="10"/>
      <c r="AD14" s="10"/>
      <c r="AE14" s="10"/>
      <c r="AF14" s="10"/>
      <c r="AG14" s="10"/>
      <c r="AK14" s="10"/>
      <c r="AL14" s="10"/>
      <c r="AM14" s="10"/>
      <c r="AN14" s="10"/>
      <c r="AO14" s="10"/>
      <c r="AP14" s="10"/>
      <c r="AQ14" s="10"/>
      <c r="AR14" s="10"/>
      <c r="AV14" s="10"/>
      <c r="AW14" s="10"/>
      <c r="AX14" s="10"/>
      <c r="AY14" s="10"/>
      <c r="AZ14" s="10"/>
      <c r="BA14" s="10"/>
      <c r="BB14" s="10"/>
      <c r="BC14" s="10"/>
      <c r="BG14" s="10"/>
      <c r="BH14" s="10"/>
      <c r="BI14" s="10"/>
      <c r="BJ14" s="10"/>
      <c r="BK14" s="10"/>
      <c r="BL14" s="10"/>
      <c r="BM14" s="10"/>
      <c r="BN14" s="10"/>
      <c r="BR14" s="10"/>
      <c r="BS14" s="10"/>
      <c r="BT14" s="10"/>
      <c r="BU14" s="10"/>
      <c r="BV14" s="10"/>
      <c r="BW14" s="10"/>
      <c r="BX14" s="10"/>
      <c r="BY14" s="10"/>
      <c r="CC14" s="10"/>
      <c r="CD14" s="10"/>
      <c r="CE14" s="10"/>
      <c r="CF14" s="10"/>
      <c r="CG14" s="10"/>
      <c r="CH14" s="10"/>
      <c r="CI14" s="10"/>
      <c r="CJ14" s="10"/>
      <c r="CN14" s="10"/>
      <c r="CO14" s="10"/>
      <c r="CP14" s="10"/>
      <c r="CQ14" s="10"/>
      <c r="CR14" s="10"/>
      <c r="CS14" s="10"/>
      <c r="CT14" s="10"/>
      <c r="CU14" s="10"/>
      <c r="CY14" s="10"/>
      <c r="CZ14" s="10"/>
      <c r="DA14" s="10"/>
      <c r="DB14" s="10"/>
      <c r="DC14" s="10"/>
      <c r="DD14" s="10"/>
      <c r="DE14" s="10"/>
      <c r="DF14" s="10"/>
      <c r="DJ14" s="10"/>
      <c r="DK14" s="10"/>
      <c r="DL14" s="10"/>
      <c r="DM14" s="10"/>
      <c r="DN14" s="10"/>
      <c r="DO14" s="10"/>
      <c r="DP14" s="10"/>
      <c r="DQ14" s="10"/>
      <c r="DU14" s="10"/>
      <c r="DV14" s="10"/>
      <c r="DW14" s="10"/>
      <c r="DX14" s="10"/>
      <c r="DY14" s="10"/>
      <c r="DZ14" s="10"/>
      <c r="EA14" s="10"/>
      <c r="EB14" s="10"/>
      <c r="EF14" s="10"/>
      <c r="EG14" s="10"/>
      <c r="EH14" s="10"/>
      <c r="EI14" s="10"/>
      <c r="EJ14" s="10"/>
      <c r="EK14" s="10"/>
      <c r="EL14" s="10"/>
      <c r="EM14" s="10"/>
      <c r="EQ14" s="10"/>
      <c r="ER14" s="10"/>
      <c r="ES14" s="10"/>
      <c r="ET14" s="10"/>
      <c r="EU14" s="10"/>
      <c r="EV14" s="10"/>
      <c r="EW14" s="10"/>
      <c r="EX14" s="10"/>
      <c r="FB14" s="10"/>
      <c r="FC14" s="10"/>
      <c r="FD14" s="10"/>
      <c r="FE14" s="10"/>
      <c r="FF14" s="10"/>
      <c r="FG14" s="10"/>
      <c r="FH14" s="10"/>
      <c r="FI14" s="10"/>
      <c r="FM14" s="10"/>
      <c r="FN14" s="10"/>
      <c r="FO14" s="10"/>
      <c r="FP14" s="10"/>
      <c r="FQ14" s="10"/>
      <c r="FR14" s="10"/>
      <c r="FS14" s="10"/>
      <c r="FT14" s="10"/>
      <c r="FX14" s="10"/>
      <c r="FY14" s="10"/>
      <c r="FZ14" s="10"/>
      <c r="GA14" s="10"/>
      <c r="GB14" s="10"/>
      <c r="GC14" s="10"/>
      <c r="GD14" s="10"/>
      <c r="GE14" s="10"/>
      <c r="GI14" s="10"/>
      <c r="GJ14" s="10"/>
      <c r="GK14" s="10"/>
      <c r="GL14" s="10"/>
      <c r="GM14" s="10"/>
      <c r="GN14" s="10"/>
      <c r="GO14" s="10"/>
      <c r="GP14" s="10"/>
      <c r="GT14" s="10"/>
      <c r="GU14" s="10"/>
      <c r="GV14" s="10"/>
      <c r="GW14" s="10"/>
      <c r="GX14" s="10"/>
      <c r="GY14" s="10"/>
      <c r="GZ14" s="10"/>
      <c r="HA14" s="10"/>
      <c r="HE14" s="10"/>
      <c r="HF14" s="10"/>
      <c r="HG14" s="10"/>
      <c r="HH14" s="10"/>
      <c r="HI14" s="10"/>
      <c r="HJ14" s="10"/>
      <c r="HK14" s="10"/>
      <c r="HL14" s="10"/>
    </row>
    <row r="15" spans="2:220" ht="15.75" thickBot="1" x14ac:dyDescent="0.3">
      <c r="B15" s="18" t="s">
        <v>353</v>
      </c>
      <c r="C15" s="3" t="s">
        <v>366</v>
      </c>
      <c r="D15" s="18" t="s">
        <v>345</v>
      </c>
      <c r="E15" s="18" t="s">
        <v>346</v>
      </c>
      <c r="F15" s="18" t="s">
        <v>347</v>
      </c>
      <c r="G15" s="18" t="s">
        <v>348</v>
      </c>
      <c r="H15" s="18" t="s">
        <v>349</v>
      </c>
      <c r="I15" s="18" t="s">
        <v>350</v>
      </c>
      <c r="J15" s="18" t="s">
        <v>351</v>
      </c>
      <c r="K15" s="18" t="s">
        <v>352</v>
      </c>
      <c r="L15" s="118"/>
      <c r="M15" s="18" t="s">
        <v>353</v>
      </c>
      <c r="N15" s="3" t="s">
        <v>366</v>
      </c>
      <c r="O15" s="18" t="s">
        <v>345</v>
      </c>
      <c r="P15" s="18" t="s">
        <v>346</v>
      </c>
      <c r="Q15" s="18" t="s">
        <v>347</v>
      </c>
      <c r="R15" s="18" t="s">
        <v>348</v>
      </c>
      <c r="S15" s="18" t="s">
        <v>349</v>
      </c>
      <c r="T15" s="18" t="s">
        <v>350</v>
      </c>
      <c r="U15" s="18" t="s">
        <v>351</v>
      </c>
      <c r="V15" s="18" t="s">
        <v>352</v>
      </c>
      <c r="X15" s="18" t="s">
        <v>353</v>
      </c>
      <c r="Y15" s="3" t="s">
        <v>366</v>
      </c>
      <c r="Z15" s="18" t="s">
        <v>345</v>
      </c>
      <c r="AA15" s="18" t="s">
        <v>346</v>
      </c>
      <c r="AB15" s="18" t="s">
        <v>347</v>
      </c>
      <c r="AC15" s="18" t="s">
        <v>348</v>
      </c>
      <c r="AD15" s="18" t="s">
        <v>349</v>
      </c>
      <c r="AE15" s="18" t="s">
        <v>350</v>
      </c>
      <c r="AF15" s="18" t="s">
        <v>351</v>
      </c>
      <c r="AG15" s="18" t="s">
        <v>352</v>
      </c>
      <c r="AI15" s="18" t="s">
        <v>353</v>
      </c>
      <c r="AJ15" s="3" t="s">
        <v>366</v>
      </c>
      <c r="AK15" s="18" t="s">
        <v>345</v>
      </c>
      <c r="AL15" s="18" t="s">
        <v>346</v>
      </c>
      <c r="AM15" s="18" t="s">
        <v>347</v>
      </c>
      <c r="AN15" s="18" t="s">
        <v>348</v>
      </c>
      <c r="AO15" s="18" t="s">
        <v>349</v>
      </c>
      <c r="AP15" s="18" t="s">
        <v>350</v>
      </c>
      <c r="AQ15" s="18" t="s">
        <v>351</v>
      </c>
      <c r="AR15" s="18" t="s">
        <v>352</v>
      </c>
      <c r="AT15" s="18" t="s">
        <v>353</v>
      </c>
      <c r="AU15" s="3" t="s">
        <v>366</v>
      </c>
      <c r="AV15" s="18" t="s">
        <v>345</v>
      </c>
      <c r="AW15" s="18" t="s">
        <v>346</v>
      </c>
      <c r="AX15" s="18" t="s">
        <v>347</v>
      </c>
      <c r="AY15" s="18" t="s">
        <v>348</v>
      </c>
      <c r="AZ15" s="18" t="s">
        <v>349</v>
      </c>
      <c r="BA15" s="18" t="s">
        <v>350</v>
      </c>
      <c r="BB15" s="18" t="s">
        <v>351</v>
      </c>
      <c r="BC15" s="18" t="s">
        <v>352</v>
      </c>
      <c r="BE15" s="18" t="s">
        <v>353</v>
      </c>
      <c r="BF15" s="3" t="s">
        <v>366</v>
      </c>
      <c r="BG15" s="18" t="s">
        <v>345</v>
      </c>
      <c r="BH15" s="18" t="s">
        <v>346</v>
      </c>
      <c r="BI15" s="18" t="s">
        <v>347</v>
      </c>
      <c r="BJ15" s="18" t="s">
        <v>348</v>
      </c>
      <c r="BK15" s="18" t="s">
        <v>349</v>
      </c>
      <c r="BL15" s="18" t="s">
        <v>350</v>
      </c>
      <c r="BM15" s="18" t="s">
        <v>351</v>
      </c>
      <c r="BN15" s="18" t="s">
        <v>352</v>
      </c>
      <c r="BP15" s="18" t="s">
        <v>353</v>
      </c>
      <c r="BQ15" s="3" t="s">
        <v>366</v>
      </c>
      <c r="BR15" s="18" t="s">
        <v>345</v>
      </c>
      <c r="BS15" s="18" t="s">
        <v>346</v>
      </c>
      <c r="BT15" s="18" t="s">
        <v>347</v>
      </c>
      <c r="BU15" s="18" t="s">
        <v>348</v>
      </c>
      <c r="BV15" s="18" t="s">
        <v>349</v>
      </c>
      <c r="BW15" s="18" t="s">
        <v>350</v>
      </c>
      <c r="BX15" s="18" t="s">
        <v>351</v>
      </c>
      <c r="BY15" s="18" t="s">
        <v>352</v>
      </c>
      <c r="CA15" s="18" t="s">
        <v>353</v>
      </c>
      <c r="CB15" s="3" t="s">
        <v>366</v>
      </c>
      <c r="CC15" s="18" t="s">
        <v>345</v>
      </c>
      <c r="CD15" s="18" t="s">
        <v>346</v>
      </c>
      <c r="CE15" s="18" t="s">
        <v>347</v>
      </c>
      <c r="CF15" s="18" t="s">
        <v>348</v>
      </c>
      <c r="CG15" s="18" t="s">
        <v>349</v>
      </c>
      <c r="CH15" s="18" t="s">
        <v>350</v>
      </c>
      <c r="CI15" s="18" t="s">
        <v>351</v>
      </c>
      <c r="CJ15" s="18" t="s">
        <v>352</v>
      </c>
      <c r="CL15" s="18" t="s">
        <v>353</v>
      </c>
      <c r="CM15" s="3" t="s">
        <v>366</v>
      </c>
      <c r="CN15" s="18" t="s">
        <v>345</v>
      </c>
      <c r="CO15" s="18" t="s">
        <v>346</v>
      </c>
      <c r="CP15" s="18" t="s">
        <v>347</v>
      </c>
      <c r="CQ15" s="18" t="s">
        <v>348</v>
      </c>
      <c r="CR15" s="18" t="s">
        <v>349</v>
      </c>
      <c r="CS15" s="18" t="s">
        <v>350</v>
      </c>
      <c r="CT15" s="18" t="s">
        <v>351</v>
      </c>
      <c r="CU15" s="18" t="s">
        <v>352</v>
      </c>
      <c r="CW15" s="18" t="s">
        <v>353</v>
      </c>
      <c r="CX15" s="3" t="s">
        <v>366</v>
      </c>
      <c r="CY15" s="18" t="s">
        <v>345</v>
      </c>
      <c r="CZ15" s="18" t="s">
        <v>346</v>
      </c>
      <c r="DA15" s="18" t="s">
        <v>347</v>
      </c>
      <c r="DB15" s="18" t="s">
        <v>348</v>
      </c>
      <c r="DC15" s="18" t="s">
        <v>349</v>
      </c>
      <c r="DD15" s="18" t="s">
        <v>350</v>
      </c>
      <c r="DE15" s="18" t="s">
        <v>351</v>
      </c>
      <c r="DF15" s="18" t="s">
        <v>352</v>
      </c>
      <c r="DH15" s="18" t="s">
        <v>353</v>
      </c>
      <c r="DI15" s="3" t="s">
        <v>366</v>
      </c>
      <c r="DJ15" s="18" t="s">
        <v>345</v>
      </c>
      <c r="DK15" s="18" t="s">
        <v>346</v>
      </c>
      <c r="DL15" s="18" t="s">
        <v>347</v>
      </c>
      <c r="DM15" s="18" t="s">
        <v>348</v>
      </c>
      <c r="DN15" s="18" t="s">
        <v>349</v>
      </c>
      <c r="DO15" s="18" t="s">
        <v>350</v>
      </c>
      <c r="DP15" s="18" t="s">
        <v>351</v>
      </c>
      <c r="DQ15" s="18" t="s">
        <v>352</v>
      </c>
      <c r="DS15" s="18" t="s">
        <v>353</v>
      </c>
      <c r="DT15" s="3" t="s">
        <v>366</v>
      </c>
      <c r="DU15" s="18" t="s">
        <v>345</v>
      </c>
      <c r="DV15" s="18" t="s">
        <v>346</v>
      </c>
      <c r="DW15" s="18" t="s">
        <v>347</v>
      </c>
      <c r="DX15" s="18" t="s">
        <v>348</v>
      </c>
      <c r="DY15" s="18" t="s">
        <v>349</v>
      </c>
      <c r="DZ15" s="18" t="s">
        <v>350</v>
      </c>
      <c r="EA15" s="18" t="s">
        <v>351</v>
      </c>
      <c r="EB15" s="18" t="s">
        <v>352</v>
      </c>
      <c r="ED15" s="18" t="s">
        <v>353</v>
      </c>
      <c r="EE15" s="3" t="s">
        <v>366</v>
      </c>
      <c r="EF15" s="18" t="s">
        <v>345</v>
      </c>
      <c r="EG15" s="18" t="s">
        <v>346</v>
      </c>
      <c r="EH15" s="18" t="s">
        <v>347</v>
      </c>
      <c r="EI15" s="18" t="s">
        <v>348</v>
      </c>
      <c r="EJ15" s="18" t="s">
        <v>349</v>
      </c>
      <c r="EK15" s="18" t="s">
        <v>350</v>
      </c>
      <c r="EL15" s="18" t="s">
        <v>351</v>
      </c>
      <c r="EM15" s="18" t="s">
        <v>352</v>
      </c>
      <c r="EO15" s="18" t="s">
        <v>353</v>
      </c>
      <c r="EP15" s="3" t="s">
        <v>366</v>
      </c>
      <c r="EQ15" s="18" t="s">
        <v>345</v>
      </c>
      <c r="ER15" s="18" t="s">
        <v>346</v>
      </c>
      <c r="ES15" s="18" t="s">
        <v>347</v>
      </c>
      <c r="ET15" s="18" t="s">
        <v>348</v>
      </c>
      <c r="EU15" s="18" t="s">
        <v>349</v>
      </c>
      <c r="EV15" s="18" t="s">
        <v>350</v>
      </c>
      <c r="EW15" s="18" t="s">
        <v>351</v>
      </c>
      <c r="EX15" s="18" t="s">
        <v>352</v>
      </c>
      <c r="EZ15" s="18" t="s">
        <v>353</v>
      </c>
      <c r="FA15" s="3" t="s">
        <v>366</v>
      </c>
      <c r="FB15" s="18" t="s">
        <v>345</v>
      </c>
      <c r="FC15" s="18" t="s">
        <v>346</v>
      </c>
      <c r="FD15" s="18" t="s">
        <v>347</v>
      </c>
      <c r="FE15" s="18" t="s">
        <v>348</v>
      </c>
      <c r="FF15" s="18" t="s">
        <v>349</v>
      </c>
      <c r="FG15" s="18" t="s">
        <v>350</v>
      </c>
      <c r="FH15" s="18" t="s">
        <v>351</v>
      </c>
      <c r="FI15" s="18" t="s">
        <v>352</v>
      </c>
      <c r="FK15" s="18" t="s">
        <v>353</v>
      </c>
      <c r="FL15" s="3" t="s">
        <v>366</v>
      </c>
      <c r="FM15" s="18" t="s">
        <v>345</v>
      </c>
      <c r="FN15" s="18" t="s">
        <v>346</v>
      </c>
      <c r="FO15" s="18" t="s">
        <v>347</v>
      </c>
      <c r="FP15" s="18" t="s">
        <v>348</v>
      </c>
      <c r="FQ15" s="18" t="s">
        <v>349</v>
      </c>
      <c r="FR15" s="18" t="s">
        <v>350</v>
      </c>
      <c r="FS15" s="18" t="s">
        <v>351</v>
      </c>
      <c r="FT15" s="18" t="s">
        <v>352</v>
      </c>
      <c r="FV15" s="18" t="s">
        <v>353</v>
      </c>
      <c r="FW15" s="3" t="s">
        <v>366</v>
      </c>
      <c r="FX15" s="18" t="s">
        <v>345</v>
      </c>
      <c r="FY15" s="18" t="s">
        <v>346</v>
      </c>
      <c r="FZ15" s="18" t="s">
        <v>347</v>
      </c>
      <c r="GA15" s="18" t="s">
        <v>348</v>
      </c>
      <c r="GB15" s="18" t="s">
        <v>349</v>
      </c>
      <c r="GC15" s="18" t="s">
        <v>350</v>
      </c>
      <c r="GD15" s="18" t="s">
        <v>351</v>
      </c>
      <c r="GE15" s="18" t="s">
        <v>352</v>
      </c>
      <c r="GG15" s="18" t="s">
        <v>353</v>
      </c>
      <c r="GH15" s="3" t="s">
        <v>366</v>
      </c>
      <c r="GI15" s="18" t="s">
        <v>345</v>
      </c>
      <c r="GJ15" s="18" t="s">
        <v>346</v>
      </c>
      <c r="GK15" s="18" t="s">
        <v>347</v>
      </c>
      <c r="GL15" s="18" t="s">
        <v>348</v>
      </c>
      <c r="GM15" s="18" t="s">
        <v>349</v>
      </c>
      <c r="GN15" s="18" t="s">
        <v>350</v>
      </c>
      <c r="GO15" s="18" t="s">
        <v>351</v>
      </c>
      <c r="GP15" s="18" t="s">
        <v>352</v>
      </c>
      <c r="GR15" s="18" t="s">
        <v>353</v>
      </c>
      <c r="GS15" s="3" t="s">
        <v>366</v>
      </c>
      <c r="GT15" s="18" t="s">
        <v>345</v>
      </c>
      <c r="GU15" s="18" t="s">
        <v>346</v>
      </c>
      <c r="GV15" s="18" t="s">
        <v>347</v>
      </c>
      <c r="GW15" s="18" t="s">
        <v>348</v>
      </c>
      <c r="GX15" s="18" t="s">
        <v>349</v>
      </c>
      <c r="GY15" s="18" t="s">
        <v>350</v>
      </c>
      <c r="GZ15" s="18" t="s">
        <v>351</v>
      </c>
      <c r="HA15" s="18" t="s">
        <v>352</v>
      </c>
      <c r="HC15" s="18" t="s">
        <v>353</v>
      </c>
      <c r="HD15" s="3" t="s">
        <v>366</v>
      </c>
      <c r="HE15" s="18" t="s">
        <v>345</v>
      </c>
      <c r="HF15" s="18" t="s">
        <v>346</v>
      </c>
      <c r="HG15" s="18" t="s">
        <v>347</v>
      </c>
      <c r="HH15" s="18" t="s">
        <v>348</v>
      </c>
      <c r="HI15" s="18" t="s">
        <v>349</v>
      </c>
      <c r="HJ15" s="18" t="s">
        <v>350</v>
      </c>
      <c r="HK15" s="18" t="s">
        <v>351</v>
      </c>
      <c r="HL15" s="18" t="s">
        <v>352</v>
      </c>
    </row>
    <row r="16" spans="2:220" x14ac:dyDescent="0.25">
      <c r="B16" s="104">
        <v>1</v>
      </c>
      <c r="C16" s="172"/>
      <c r="D16" s="104"/>
      <c r="E16" s="104"/>
      <c r="F16" s="104"/>
      <c r="G16" s="104"/>
      <c r="H16" s="104"/>
      <c r="I16" s="104"/>
      <c r="J16" s="115">
        <f>+SUM(D16:I16)</f>
        <v>0</v>
      </c>
      <c r="K16" s="115">
        <f>+VALUE(IF(C16="",0,FIXED(AVERAGE(D16:I16),0)))</f>
        <v>0</v>
      </c>
      <c r="L16" s="119"/>
      <c r="M16" s="104">
        <v>1</v>
      </c>
      <c r="N16" s="172"/>
      <c r="O16" s="104"/>
      <c r="P16" s="104"/>
      <c r="Q16" s="104"/>
      <c r="R16" s="104"/>
      <c r="S16" s="104"/>
      <c r="T16" s="104"/>
      <c r="U16" s="115">
        <f>+SUM(O16:T16)</f>
        <v>0</v>
      </c>
      <c r="V16" s="115">
        <f>+VALUE(IF(N16="",0,FIXED(AVERAGE(O16:T16),0)))</f>
        <v>0</v>
      </c>
      <c r="X16" s="104">
        <v>1</v>
      </c>
      <c r="Y16" s="172"/>
      <c r="Z16" s="104"/>
      <c r="AA16" s="104"/>
      <c r="AB16" s="104"/>
      <c r="AC16" s="104"/>
      <c r="AD16" s="104"/>
      <c r="AE16" s="104"/>
      <c r="AF16" s="115">
        <f>+SUM(Z16:AE16)</f>
        <v>0</v>
      </c>
      <c r="AG16" s="115">
        <f>+VALUE(IF(Y16="",0,FIXED(AVERAGE(Z16:AE16),0)))</f>
        <v>0</v>
      </c>
      <c r="AI16" s="104">
        <v>1</v>
      </c>
      <c r="AJ16" s="172"/>
      <c r="AK16" s="104"/>
      <c r="AL16" s="104"/>
      <c r="AM16" s="104"/>
      <c r="AN16" s="104"/>
      <c r="AO16" s="104"/>
      <c r="AP16" s="104"/>
      <c r="AQ16" s="115">
        <f>+SUM(AK16:AP16)</f>
        <v>0</v>
      </c>
      <c r="AR16" s="115">
        <f>+VALUE(IF(AJ16="",0,FIXED(AVERAGE(AK16:AP16),0)))</f>
        <v>0</v>
      </c>
      <c r="AT16" s="104">
        <v>1</v>
      </c>
      <c r="AU16" s="172"/>
      <c r="AV16" s="104"/>
      <c r="AW16" s="104"/>
      <c r="AX16" s="104"/>
      <c r="AY16" s="104"/>
      <c r="AZ16" s="104"/>
      <c r="BA16" s="104"/>
      <c r="BB16" s="115">
        <f>+SUM(AV16:BA16)</f>
        <v>0</v>
      </c>
      <c r="BC16" s="115">
        <f>+VALUE(IF(AU16="",0,FIXED(AVERAGE(AV16:BA16),0)))</f>
        <v>0</v>
      </c>
      <c r="BE16" s="104">
        <v>1</v>
      </c>
      <c r="BF16" s="172"/>
      <c r="BG16" s="104"/>
      <c r="BH16" s="104"/>
      <c r="BI16" s="104"/>
      <c r="BJ16" s="104"/>
      <c r="BK16" s="104"/>
      <c r="BL16" s="104"/>
      <c r="BM16" s="115">
        <f>+SUM(BG16:BL16)</f>
        <v>0</v>
      </c>
      <c r="BN16" s="115">
        <f>+VALUE(IF(BF16="",0,FIXED(AVERAGE(BG16:BL16),0)))</f>
        <v>0</v>
      </c>
      <c r="BP16" s="104">
        <v>1</v>
      </c>
      <c r="BQ16" s="172"/>
      <c r="BR16" s="104"/>
      <c r="BS16" s="104"/>
      <c r="BT16" s="104"/>
      <c r="BU16" s="104"/>
      <c r="BV16" s="104"/>
      <c r="BW16" s="104"/>
      <c r="BX16" s="115">
        <f>+SUM(BR16:BW16)</f>
        <v>0</v>
      </c>
      <c r="BY16" s="115">
        <f>+VALUE(IF(BQ16="",0,FIXED(AVERAGE(BR16:BW16),0)))</f>
        <v>0</v>
      </c>
      <c r="CA16" s="104">
        <v>1</v>
      </c>
      <c r="CB16" s="172"/>
      <c r="CC16" s="104"/>
      <c r="CD16" s="104"/>
      <c r="CE16" s="104"/>
      <c r="CF16" s="104"/>
      <c r="CG16" s="104"/>
      <c r="CH16" s="104"/>
      <c r="CI16" s="115">
        <f>+SUM(CC16:CH16)</f>
        <v>0</v>
      </c>
      <c r="CJ16" s="115">
        <f>+VALUE(IF(CB16="",0,FIXED(AVERAGE(CC16:CH16),0)))</f>
        <v>0</v>
      </c>
      <c r="CL16" s="104">
        <v>1</v>
      </c>
      <c r="CM16" s="172"/>
      <c r="CN16" s="104"/>
      <c r="CO16" s="104"/>
      <c r="CP16" s="104"/>
      <c r="CQ16" s="104"/>
      <c r="CR16" s="104"/>
      <c r="CS16" s="104"/>
      <c r="CT16" s="115">
        <f>+SUM(CN16:CS16)</f>
        <v>0</v>
      </c>
      <c r="CU16" s="115">
        <f>+VALUE(IF(CM16="",0,FIXED(AVERAGE(CN16:CS16),0)))</f>
        <v>0</v>
      </c>
      <c r="CW16" s="104">
        <v>1</v>
      </c>
      <c r="CX16" s="172"/>
      <c r="CY16" s="104"/>
      <c r="CZ16" s="104"/>
      <c r="DA16" s="104"/>
      <c r="DB16" s="104"/>
      <c r="DC16" s="104"/>
      <c r="DD16" s="104"/>
      <c r="DE16" s="115">
        <f>+SUM(CY16:DD16)</f>
        <v>0</v>
      </c>
      <c r="DF16" s="115">
        <f>+VALUE(IF(CX16="",0,FIXED(AVERAGE(CY16:DD16),0)))</f>
        <v>0</v>
      </c>
      <c r="DH16" s="104">
        <v>1</v>
      </c>
      <c r="DI16" s="172"/>
      <c r="DJ16" s="104"/>
      <c r="DK16" s="104"/>
      <c r="DL16" s="104"/>
      <c r="DM16" s="104"/>
      <c r="DN16" s="104"/>
      <c r="DO16" s="104"/>
      <c r="DP16" s="115">
        <f>+SUM(DJ16:DO16)</f>
        <v>0</v>
      </c>
      <c r="DQ16" s="115">
        <f>+VALUE(IF(DI16="",0,FIXED(AVERAGE(DJ16:DO16),0)))</f>
        <v>0</v>
      </c>
      <c r="DS16" s="104">
        <v>1</v>
      </c>
      <c r="DT16" s="172"/>
      <c r="DU16" s="104"/>
      <c r="DV16" s="104"/>
      <c r="DW16" s="104"/>
      <c r="DX16" s="104"/>
      <c r="DY16" s="104"/>
      <c r="DZ16" s="104"/>
      <c r="EA16" s="115">
        <f>+SUM(DU16:DZ16)</f>
        <v>0</v>
      </c>
      <c r="EB16" s="115">
        <f>+VALUE(IF(DT16="",0,FIXED(AVERAGE(DU16:DZ16),0)))</f>
        <v>0</v>
      </c>
      <c r="ED16" s="104">
        <v>1</v>
      </c>
      <c r="EE16" s="172"/>
      <c r="EF16" s="104"/>
      <c r="EG16" s="104"/>
      <c r="EH16" s="104"/>
      <c r="EI16" s="104"/>
      <c r="EJ16" s="104"/>
      <c r="EK16" s="104"/>
      <c r="EL16" s="115">
        <f>+SUM(EF16:EK16)</f>
        <v>0</v>
      </c>
      <c r="EM16" s="115">
        <f>+VALUE(IF(EE16="",0,FIXED(AVERAGE(EF16:EK16),0)))</f>
        <v>0</v>
      </c>
      <c r="EO16" s="104">
        <v>1</v>
      </c>
      <c r="EP16" s="172"/>
      <c r="EQ16" s="104"/>
      <c r="ER16" s="104"/>
      <c r="ES16" s="104"/>
      <c r="ET16" s="104"/>
      <c r="EU16" s="104"/>
      <c r="EV16" s="104"/>
      <c r="EW16" s="115">
        <f>+SUM(EQ16:EV16)</f>
        <v>0</v>
      </c>
      <c r="EX16" s="115">
        <f>+VALUE(IF(EP16="",0,FIXED(AVERAGE(EQ16:EV16),0)))</f>
        <v>0</v>
      </c>
      <c r="EZ16" s="104">
        <v>1</v>
      </c>
      <c r="FA16" s="172"/>
      <c r="FB16" s="104"/>
      <c r="FC16" s="104"/>
      <c r="FD16" s="104"/>
      <c r="FE16" s="104"/>
      <c r="FF16" s="104"/>
      <c r="FG16" s="104"/>
      <c r="FH16" s="115">
        <f>+SUM(FB16:FG16)</f>
        <v>0</v>
      </c>
      <c r="FI16" s="115">
        <f>+VALUE(IF(FA16="",0,FIXED(AVERAGE(FB16:FG16),0)))</f>
        <v>0</v>
      </c>
      <c r="FK16" s="104">
        <v>1</v>
      </c>
      <c r="FL16" s="172"/>
      <c r="FM16" s="104"/>
      <c r="FN16" s="104"/>
      <c r="FO16" s="104"/>
      <c r="FP16" s="104"/>
      <c r="FQ16" s="104"/>
      <c r="FR16" s="104"/>
      <c r="FS16" s="115">
        <f>+SUM(FM16:FR16)</f>
        <v>0</v>
      </c>
      <c r="FT16" s="115">
        <f>+VALUE(IF(FL16="",0,FIXED(AVERAGE(FM16:FR16),0)))</f>
        <v>0</v>
      </c>
      <c r="FV16" s="104">
        <v>1</v>
      </c>
      <c r="FW16" s="172"/>
      <c r="FX16" s="104"/>
      <c r="FY16" s="104"/>
      <c r="FZ16" s="104"/>
      <c r="GA16" s="104"/>
      <c r="GB16" s="104"/>
      <c r="GC16" s="104"/>
      <c r="GD16" s="115">
        <f>+SUM(FX16:GC16)</f>
        <v>0</v>
      </c>
      <c r="GE16" s="115">
        <f>+VALUE(IF(FW16="",0,FIXED(AVERAGE(FX16:GC16),0)))</f>
        <v>0</v>
      </c>
      <c r="GG16" s="104">
        <v>1</v>
      </c>
      <c r="GH16" s="172"/>
      <c r="GI16" s="104"/>
      <c r="GJ16" s="104"/>
      <c r="GK16" s="104"/>
      <c r="GL16" s="104"/>
      <c r="GM16" s="104"/>
      <c r="GN16" s="104"/>
      <c r="GO16" s="115">
        <f>+SUM(GI16:GN16)</f>
        <v>0</v>
      </c>
      <c r="GP16" s="115">
        <f>+VALUE(IF(GH16="",0,FIXED(AVERAGE(GI16:GN16),0)))</f>
        <v>0</v>
      </c>
      <c r="GR16" s="104">
        <v>1</v>
      </c>
      <c r="GS16" s="172"/>
      <c r="GT16" s="104"/>
      <c r="GU16" s="104"/>
      <c r="GV16" s="104"/>
      <c r="GW16" s="104"/>
      <c r="GX16" s="104"/>
      <c r="GY16" s="104"/>
      <c r="GZ16" s="115">
        <f>+SUM(GT16:GY16)</f>
        <v>0</v>
      </c>
      <c r="HA16" s="115">
        <f>+VALUE(IF(GS16="",0,FIXED(AVERAGE(GT16:GY16),0)))</f>
        <v>0</v>
      </c>
      <c r="HC16" s="104">
        <v>1</v>
      </c>
      <c r="HD16" s="172"/>
      <c r="HE16" s="104"/>
      <c r="HF16" s="104"/>
      <c r="HG16" s="104"/>
      <c r="HH16" s="104"/>
      <c r="HI16" s="104"/>
      <c r="HJ16" s="104"/>
      <c r="HK16" s="115">
        <f>+SUM(HE16:HJ16)</f>
        <v>0</v>
      </c>
      <c r="HL16" s="115">
        <f>+VALUE(IF(HD16="",0,FIXED(AVERAGE(HE16:HJ16),0)))</f>
        <v>0</v>
      </c>
    </row>
    <row r="17" spans="1:220" x14ac:dyDescent="0.25">
      <c r="B17" s="105">
        <v>2</v>
      </c>
      <c r="C17" s="173"/>
      <c r="D17" s="105"/>
      <c r="E17" s="105"/>
      <c r="F17" s="105"/>
      <c r="G17" s="105"/>
      <c r="H17" s="105"/>
      <c r="I17" s="105"/>
      <c r="J17" s="116">
        <f t="shared" ref="J17:J25" si="0">+SUM(D17:I17)</f>
        <v>0</v>
      </c>
      <c r="K17" s="116">
        <f t="shared" ref="K17:K25" si="1">+VALUE(IF(C17="",0,FIXED(AVERAGE(D17:I17),0)))</f>
        <v>0</v>
      </c>
      <c r="L17" s="119"/>
      <c r="M17" s="105">
        <v>2</v>
      </c>
      <c r="N17" s="173"/>
      <c r="O17" s="105"/>
      <c r="P17" s="105"/>
      <c r="Q17" s="105"/>
      <c r="R17" s="105"/>
      <c r="S17" s="105"/>
      <c r="T17" s="105"/>
      <c r="U17" s="116">
        <f t="shared" ref="U17:U25" si="2">+SUM(O17:T17)</f>
        <v>0</v>
      </c>
      <c r="V17" s="116">
        <f t="shared" ref="V17:V25" si="3">+VALUE(IF(N17="",0,FIXED(AVERAGE(O17:T17),0)))</f>
        <v>0</v>
      </c>
      <c r="X17" s="105">
        <v>2</v>
      </c>
      <c r="Y17" s="173"/>
      <c r="Z17" s="105"/>
      <c r="AA17" s="105"/>
      <c r="AB17" s="105"/>
      <c r="AC17" s="105"/>
      <c r="AD17" s="105"/>
      <c r="AE17" s="105"/>
      <c r="AF17" s="116">
        <f t="shared" ref="AF17:AF25" si="4">+SUM(Z17:AE17)</f>
        <v>0</v>
      </c>
      <c r="AG17" s="116">
        <f t="shared" ref="AG17:AG25" si="5">+VALUE(IF(Y17="",0,FIXED(AVERAGE(Z17:AE17),0)))</f>
        <v>0</v>
      </c>
      <c r="AI17" s="105">
        <v>2</v>
      </c>
      <c r="AJ17" s="173"/>
      <c r="AK17" s="105"/>
      <c r="AL17" s="105"/>
      <c r="AM17" s="105"/>
      <c r="AN17" s="105"/>
      <c r="AO17" s="105"/>
      <c r="AP17" s="105"/>
      <c r="AQ17" s="116">
        <f t="shared" ref="AQ17:AQ25" si="6">+SUM(AK17:AP17)</f>
        <v>0</v>
      </c>
      <c r="AR17" s="116">
        <f t="shared" ref="AR17:AR25" si="7">+VALUE(IF(AJ17="",0,FIXED(AVERAGE(AK17:AP17),0)))</f>
        <v>0</v>
      </c>
      <c r="AT17" s="105">
        <v>2</v>
      </c>
      <c r="AU17" s="173"/>
      <c r="AV17" s="105"/>
      <c r="AW17" s="105"/>
      <c r="AX17" s="105"/>
      <c r="AY17" s="105"/>
      <c r="AZ17" s="105"/>
      <c r="BA17" s="105"/>
      <c r="BB17" s="116">
        <f t="shared" ref="BB17:BB25" si="8">+SUM(AV17:BA17)</f>
        <v>0</v>
      </c>
      <c r="BC17" s="116">
        <f t="shared" ref="BC17:BC25" si="9">+VALUE(IF(AU17="",0,FIXED(AVERAGE(AV17:BA17),0)))</f>
        <v>0</v>
      </c>
      <c r="BE17" s="105">
        <v>2</v>
      </c>
      <c r="BF17" s="173"/>
      <c r="BG17" s="105"/>
      <c r="BH17" s="105"/>
      <c r="BI17" s="105"/>
      <c r="BJ17" s="105"/>
      <c r="BK17" s="105"/>
      <c r="BL17" s="105"/>
      <c r="BM17" s="116">
        <f t="shared" ref="BM17:BM25" si="10">+SUM(BG17:BL17)</f>
        <v>0</v>
      </c>
      <c r="BN17" s="116">
        <f t="shared" ref="BN17:BN25" si="11">+VALUE(IF(BF17="",0,FIXED(AVERAGE(BG17:BL17),0)))</f>
        <v>0</v>
      </c>
      <c r="BP17" s="105">
        <v>2</v>
      </c>
      <c r="BQ17" s="173"/>
      <c r="BR17" s="105"/>
      <c r="BS17" s="105"/>
      <c r="BT17" s="105"/>
      <c r="BU17" s="105"/>
      <c r="BV17" s="105"/>
      <c r="BW17" s="105"/>
      <c r="BX17" s="116">
        <f t="shared" ref="BX17:BX25" si="12">+SUM(BR17:BW17)</f>
        <v>0</v>
      </c>
      <c r="BY17" s="116">
        <f t="shared" ref="BY17:BY25" si="13">+VALUE(IF(BQ17="",0,FIXED(AVERAGE(BR17:BW17),0)))</f>
        <v>0</v>
      </c>
      <c r="CA17" s="105">
        <v>2</v>
      </c>
      <c r="CB17" s="173"/>
      <c r="CC17" s="105"/>
      <c r="CD17" s="105"/>
      <c r="CE17" s="105"/>
      <c r="CF17" s="105"/>
      <c r="CG17" s="105"/>
      <c r="CH17" s="105"/>
      <c r="CI17" s="116">
        <f t="shared" ref="CI17:CI25" si="14">+SUM(CC17:CH17)</f>
        <v>0</v>
      </c>
      <c r="CJ17" s="116">
        <f t="shared" ref="CJ17:CJ25" si="15">+VALUE(IF(CB17="",0,FIXED(AVERAGE(CC17:CH17),0)))</f>
        <v>0</v>
      </c>
      <c r="CL17" s="105">
        <v>2</v>
      </c>
      <c r="CM17" s="173"/>
      <c r="CN17" s="105"/>
      <c r="CO17" s="105"/>
      <c r="CP17" s="105"/>
      <c r="CQ17" s="105"/>
      <c r="CR17" s="105"/>
      <c r="CS17" s="105"/>
      <c r="CT17" s="116">
        <f t="shared" ref="CT17:CT25" si="16">+SUM(CN17:CS17)</f>
        <v>0</v>
      </c>
      <c r="CU17" s="116">
        <f t="shared" ref="CU17:CU25" si="17">+VALUE(IF(CM17="",0,FIXED(AVERAGE(CN17:CS17),0)))</f>
        <v>0</v>
      </c>
      <c r="CW17" s="105">
        <v>2</v>
      </c>
      <c r="CX17" s="173"/>
      <c r="CY17" s="105"/>
      <c r="CZ17" s="105"/>
      <c r="DA17" s="105"/>
      <c r="DB17" s="105"/>
      <c r="DC17" s="105"/>
      <c r="DD17" s="105"/>
      <c r="DE17" s="116">
        <f t="shared" ref="DE17:DE25" si="18">+SUM(CY17:DD17)</f>
        <v>0</v>
      </c>
      <c r="DF17" s="116">
        <f t="shared" ref="DF17:DF25" si="19">+VALUE(IF(CX17="",0,FIXED(AVERAGE(CY17:DD17),0)))</f>
        <v>0</v>
      </c>
      <c r="DH17" s="105">
        <v>2</v>
      </c>
      <c r="DI17" s="173"/>
      <c r="DJ17" s="105"/>
      <c r="DK17" s="105"/>
      <c r="DL17" s="105"/>
      <c r="DM17" s="105"/>
      <c r="DN17" s="105"/>
      <c r="DO17" s="105"/>
      <c r="DP17" s="116">
        <f t="shared" ref="DP17:DP25" si="20">+SUM(DJ17:DO17)</f>
        <v>0</v>
      </c>
      <c r="DQ17" s="116">
        <f t="shared" ref="DQ17:DQ25" si="21">+VALUE(IF(DI17="",0,FIXED(AVERAGE(DJ17:DO17),0)))</f>
        <v>0</v>
      </c>
      <c r="DS17" s="105">
        <v>2</v>
      </c>
      <c r="DT17" s="173"/>
      <c r="DU17" s="105"/>
      <c r="DV17" s="105"/>
      <c r="DW17" s="105"/>
      <c r="DX17" s="105"/>
      <c r="DY17" s="105"/>
      <c r="DZ17" s="105"/>
      <c r="EA17" s="116">
        <f t="shared" ref="EA17:EA25" si="22">+SUM(DU17:DZ17)</f>
        <v>0</v>
      </c>
      <c r="EB17" s="116">
        <f t="shared" ref="EB17:EB25" si="23">+VALUE(IF(DT17="",0,FIXED(AVERAGE(DU17:DZ17),0)))</f>
        <v>0</v>
      </c>
      <c r="ED17" s="105">
        <v>2</v>
      </c>
      <c r="EE17" s="173"/>
      <c r="EF17" s="105"/>
      <c r="EG17" s="105"/>
      <c r="EH17" s="105"/>
      <c r="EI17" s="105"/>
      <c r="EJ17" s="105"/>
      <c r="EK17" s="105"/>
      <c r="EL17" s="116">
        <f t="shared" ref="EL17:EL25" si="24">+SUM(EF17:EK17)</f>
        <v>0</v>
      </c>
      <c r="EM17" s="116">
        <f t="shared" ref="EM17:EM25" si="25">+VALUE(IF(EE17="",0,FIXED(AVERAGE(EF17:EK17),0)))</f>
        <v>0</v>
      </c>
      <c r="EO17" s="105">
        <v>2</v>
      </c>
      <c r="EP17" s="173"/>
      <c r="EQ17" s="105"/>
      <c r="ER17" s="105"/>
      <c r="ES17" s="105"/>
      <c r="ET17" s="105"/>
      <c r="EU17" s="105"/>
      <c r="EV17" s="105"/>
      <c r="EW17" s="116">
        <f t="shared" ref="EW17:EW25" si="26">+SUM(EQ17:EV17)</f>
        <v>0</v>
      </c>
      <c r="EX17" s="116">
        <f t="shared" ref="EX17:EX25" si="27">+VALUE(IF(EP17="",0,FIXED(AVERAGE(EQ17:EV17),0)))</f>
        <v>0</v>
      </c>
      <c r="EZ17" s="105">
        <v>2</v>
      </c>
      <c r="FA17" s="173"/>
      <c r="FB17" s="105"/>
      <c r="FC17" s="105"/>
      <c r="FD17" s="105"/>
      <c r="FE17" s="105"/>
      <c r="FF17" s="105"/>
      <c r="FG17" s="105"/>
      <c r="FH17" s="116">
        <f t="shared" ref="FH17:FH25" si="28">+SUM(FB17:FG17)</f>
        <v>0</v>
      </c>
      <c r="FI17" s="116">
        <f t="shared" ref="FI17:FI25" si="29">+VALUE(IF(FA17="",0,FIXED(AVERAGE(FB17:FG17),0)))</f>
        <v>0</v>
      </c>
      <c r="FK17" s="105">
        <v>2</v>
      </c>
      <c r="FL17" s="173"/>
      <c r="FM17" s="105"/>
      <c r="FN17" s="105"/>
      <c r="FO17" s="105"/>
      <c r="FP17" s="105"/>
      <c r="FQ17" s="105"/>
      <c r="FR17" s="105"/>
      <c r="FS17" s="116">
        <f t="shared" ref="FS17:FS25" si="30">+SUM(FM17:FR17)</f>
        <v>0</v>
      </c>
      <c r="FT17" s="116">
        <f t="shared" ref="FT17:FT25" si="31">+VALUE(IF(FL17="",0,FIXED(AVERAGE(FM17:FR17),0)))</f>
        <v>0</v>
      </c>
      <c r="FV17" s="105">
        <v>2</v>
      </c>
      <c r="FW17" s="173"/>
      <c r="FX17" s="105"/>
      <c r="FY17" s="105"/>
      <c r="FZ17" s="105"/>
      <c r="GA17" s="105"/>
      <c r="GB17" s="105"/>
      <c r="GC17" s="105"/>
      <c r="GD17" s="116">
        <f t="shared" ref="GD17:GD25" si="32">+SUM(FX17:GC17)</f>
        <v>0</v>
      </c>
      <c r="GE17" s="116">
        <f t="shared" ref="GE17:GE25" si="33">+VALUE(IF(FW17="",0,FIXED(AVERAGE(FX17:GC17),0)))</f>
        <v>0</v>
      </c>
      <c r="GG17" s="105">
        <v>2</v>
      </c>
      <c r="GH17" s="173"/>
      <c r="GI17" s="105"/>
      <c r="GJ17" s="105"/>
      <c r="GK17" s="105"/>
      <c r="GL17" s="105"/>
      <c r="GM17" s="105"/>
      <c r="GN17" s="105"/>
      <c r="GO17" s="116">
        <f t="shared" ref="GO17:GO25" si="34">+SUM(GI17:GN17)</f>
        <v>0</v>
      </c>
      <c r="GP17" s="116">
        <f t="shared" ref="GP17:GP25" si="35">+VALUE(IF(GH17="",0,FIXED(AVERAGE(GI17:GN17),0)))</f>
        <v>0</v>
      </c>
      <c r="GR17" s="105">
        <v>2</v>
      </c>
      <c r="GS17" s="173"/>
      <c r="GT17" s="105"/>
      <c r="GU17" s="105"/>
      <c r="GV17" s="105"/>
      <c r="GW17" s="105"/>
      <c r="GX17" s="105"/>
      <c r="GY17" s="105"/>
      <c r="GZ17" s="116">
        <f t="shared" ref="GZ17:GZ25" si="36">+SUM(GT17:GY17)</f>
        <v>0</v>
      </c>
      <c r="HA17" s="116">
        <f t="shared" ref="HA17:HA25" si="37">+VALUE(IF(GS17="",0,FIXED(AVERAGE(GT17:GY17),0)))</f>
        <v>0</v>
      </c>
      <c r="HC17" s="105">
        <v>2</v>
      </c>
      <c r="HD17" s="173"/>
      <c r="HE17" s="105"/>
      <c r="HF17" s="105"/>
      <c r="HG17" s="105"/>
      <c r="HH17" s="105"/>
      <c r="HI17" s="105"/>
      <c r="HJ17" s="105"/>
      <c r="HK17" s="116">
        <f t="shared" ref="HK17:HK25" si="38">+SUM(HE17:HJ17)</f>
        <v>0</v>
      </c>
      <c r="HL17" s="116">
        <f t="shared" ref="HL17:HL25" si="39">+VALUE(IF(HD17="",0,FIXED(AVERAGE(HE17:HJ17),0)))</f>
        <v>0</v>
      </c>
    </row>
    <row r="18" spans="1:220" x14ac:dyDescent="0.25">
      <c r="B18" s="105">
        <v>3</v>
      </c>
      <c r="C18" s="173"/>
      <c r="D18" s="105"/>
      <c r="E18" s="105"/>
      <c r="F18" s="105"/>
      <c r="G18" s="105"/>
      <c r="H18" s="105"/>
      <c r="I18" s="105"/>
      <c r="J18" s="116">
        <f t="shared" si="0"/>
        <v>0</v>
      </c>
      <c r="K18" s="116">
        <f t="shared" si="1"/>
        <v>0</v>
      </c>
      <c r="L18" s="119"/>
      <c r="M18" s="105">
        <v>3</v>
      </c>
      <c r="N18" s="173"/>
      <c r="O18" s="105"/>
      <c r="P18" s="105"/>
      <c r="Q18" s="105"/>
      <c r="R18" s="105"/>
      <c r="S18" s="105"/>
      <c r="T18" s="105"/>
      <c r="U18" s="116">
        <f t="shared" si="2"/>
        <v>0</v>
      </c>
      <c r="V18" s="116">
        <f t="shared" si="3"/>
        <v>0</v>
      </c>
      <c r="X18" s="105">
        <v>3</v>
      </c>
      <c r="Y18" s="173"/>
      <c r="Z18" s="105"/>
      <c r="AA18" s="105"/>
      <c r="AB18" s="105"/>
      <c r="AC18" s="105"/>
      <c r="AD18" s="105"/>
      <c r="AE18" s="105"/>
      <c r="AF18" s="116">
        <f t="shared" si="4"/>
        <v>0</v>
      </c>
      <c r="AG18" s="116">
        <f t="shared" si="5"/>
        <v>0</v>
      </c>
      <c r="AI18" s="105">
        <v>3</v>
      </c>
      <c r="AJ18" s="173"/>
      <c r="AK18" s="105"/>
      <c r="AL18" s="105"/>
      <c r="AM18" s="105"/>
      <c r="AN18" s="105"/>
      <c r="AO18" s="105"/>
      <c r="AP18" s="105"/>
      <c r="AQ18" s="116">
        <f t="shared" si="6"/>
        <v>0</v>
      </c>
      <c r="AR18" s="116">
        <f t="shared" si="7"/>
        <v>0</v>
      </c>
      <c r="AT18" s="105">
        <v>3</v>
      </c>
      <c r="AU18" s="173"/>
      <c r="AV18" s="105"/>
      <c r="AW18" s="105"/>
      <c r="AX18" s="105"/>
      <c r="AY18" s="105"/>
      <c r="AZ18" s="105"/>
      <c r="BA18" s="105"/>
      <c r="BB18" s="116">
        <f t="shared" si="8"/>
        <v>0</v>
      </c>
      <c r="BC18" s="116">
        <f t="shared" si="9"/>
        <v>0</v>
      </c>
      <c r="BE18" s="105">
        <v>3</v>
      </c>
      <c r="BF18" s="173"/>
      <c r="BG18" s="105"/>
      <c r="BH18" s="105"/>
      <c r="BI18" s="105"/>
      <c r="BJ18" s="105"/>
      <c r="BK18" s="105"/>
      <c r="BL18" s="105"/>
      <c r="BM18" s="116">
        <f t="shared" si="10"/>
        <v>0</v>
      </c>
      <c r="BN18" s="116">
        <f t="shared" si="11"/>
        <v>0</v>
      </c>
      <c r="BP18" s="105">
        <v>3</v>
      </c>
      <c r="BQ18" s="173"/>
      <c r="BR18" s="105"/>
      <c r="BS18" s="105"/>
      <c r="BT18" s="105"/>
      <c r="BU18" s="105"/>
      <c r="BV18" s="105"/>
      <c r="BW18" s="105"/>
      <c r="BX18" s="116">
        <f t="shared" si="12"/>
        <v>0</v>
      </c>
      <c r="BY18" s="116">
        <f t="shared" si="13"/>
        <v>0</v>
      </c>
      <c r="CA18" s="105">
        <v>3</v>
      </c>
      <c r="CB18" s="173"/>
      <c r="CC18" s="105"/>
      <c r="CD18" s="105"/>
      <c r="CE18" s="105"/>
      <c r="CF18" s="105"/>
      <c r="CG18" s="105"/>
      <c r="CH18" s="105"/>
      <c r="CI18" s="116">
        <f t="shared" si="14"/>
        <v>0</v>
      </c>
      <c r="CJ18" s="116">
        <f t="shared" si="15"/>
        <v>0</v>
      </c>
      <c r="CL18" s="105">
        <v>3</v>
      </c>
      <c r="CM18" s="173"/>
      <c r="CN18" s="105"/>
      <c r="CO18" s="105"/>
      <c r="CP18" s="105"/>
      <c r="CQ18" s="105"/>
      <c r="CR18" s="105"/>
      <c r="CS18" s="105"/>
      <c r="CT18" s="116">
        <f t="shared" si="16"/>
        <v>0</v>
      </c>
      <c r="CU18" s="116">
        <f t="shared" si="17"/>
        <v>0</v>
      </c>
      <c r="CW18" s="105">
        <v>3</v>
      </c>
      <c r="CX18" s="173"/>
      <c r="CY18" s="105"/>
      <c r="CZ18" s="105"/>
      <c r="DA18" s="105"/>
      <c r="DB18" s="105"/>
      <c r="DC18" s="105"/>
      <c r="DD18" s="105"/>
      <c r="DE18" s="116">
        <f t="shared" si="18"/>
        <v>0</v>
      </c>
      <c r="DF18" s="116">
        <f t="shared" si="19"/>
        <v>0</v>
      </c>
      <c r="DH18" s="105">
        <v>3</v>
      </c>
      <c r="DI18" s="173"/>
      <c r="DJ18" s="105"/>
      <c r="DK18" s="105"/>
      <c r="DL18" s="105"/>
      <c r="DM18" s="105"/>
      <c r="DN18" s="105"/>
      <c r="DO18" s="105"/>
      <c r="DP18" s="116">
        <f t="shared" si="20"/>
        <v>0</v>
      </c>
      <c r="DQ18" s="116">
        <f t="shared" si="21"/>
        <v>0</v>
      </c>
      <c r="DS18" s="105">
        <v>3</v>
      </c>
      <c r="DT18" s="173"/>
      <c r="DU18" s="105"/>
      <c r="DV18" s="105"/>
      <c r="DW18" s="105"/>
      <c r="DX18" s="105"/>
      <c r="DY18" s="105"/>
      <c r="DZ18" s="105"/>
      <c r="EA18" s="116">
        <f t="shared" si="22"/>
        <v>0</v>
      </c>
      <c r="EB18" s="116">
        <f t="shared" si="23"/>
        <v>0</v>
      </c>
      <c r="ED18" s="105">
        <v>3</v>
      </c>
      <c r="EE18" s="173"/>
      <c r="EF18" s="105"/>
      <c r="EG18" s="105"/>
      <c r="EH18" s="105"/>
      <c r="EI18" s="105"/>
      <c r="EJ18" s="105"/>
      <c r="EK18" s="105"/>
      <c r="EL18" s="116">
        <f t="shared" si="24"/>
        <v>0</v>
      </c>
      <c r="EM18" s="116">
        <f t="shared" si="25"/>
        <v>0</v>
      </c>
      <c r="EO18" s="105">
        <v>3</v>
      </c>
      <c r="EP18" s="173"/>
      <c r="EQ18" s="105"/>
      <c r="ER18" s="105"/>
      <c r="ES18" s="105"/>
      <c r="ET18" s="105"/>
      <c r="EU18" s="105"/>
      <c r="EV18" s="105"/>
      <c r="EW18" s="116">
        <f t="shared" si="26"/>
        <v>0</v>
      </c>
      <c r="EX18" s="116">
        <f t="shared" si="27"/>
        <v>0</v>
      </c>
      <c r="EZ18" s="105">
        <v>3</v>
      </c>
      <c r="FA18" s="173"/>
      <c r="FB18" s="105"/>
      <c r="FC18" s="105"/>
      <c r="FD18" s="105"/>
      <c r="FE18" s="105"/>
      <c r="FF18" s="105"/>
      <c r="FG18" s="105"/>
      <c r="FH18" s="116">
        <f t="shared" si="28"/>
        <v>0</v>
      </c>
      <c r="FI18" s="116">
        <f t="shared" si="29"/>
        <v>0</v>
      </c>
      <c r="FK18" s="105">
        <v>3</v>
      </c>
      <c r="FL18" s="173"/>
      <c r="FM18" s="105"/>
      <c r="FN18" s="105"/>
      <c r="FO18" s="105"/>
      <c r="FP18" s="105"/>
      <c r="FQ18" s="105"/>
      <c r="FR18" s="105"/>
      <c r="FS18" s="116">
        <f t="shared" si="30"/>
        <v>0</v>
      </c>
      <c r="FT18" s="116">
        <f t="shared" si="31"/>
        <v>0</v>
      </c>
      <c r="FV18" s="105">
        <v>3</v>
      </c>
      <c r="FW18" s="173"/>
      <c r="FX18" s="105"/>
      <c r="FY18" s="105"/>
      <c r="FZ18" s="105"/>
      <c r="GA18" s="105"/>
      <c r="GB18" s="105"/>
      <c r="GC18" s="105"/>
      <c r="GD18" s="116">
        <f t="shared" si="32"/>
        <v>0</v>
      </c>
      <c r="GE18" s="116">
        <f t="shared" si="33"/>
        <v>0</v>
      </c>
      <c r="GG18" s="105">
        <v>3</v>
      </c>
      <c r="GH18" s="173"/>
      <c r="GI18" s="105"/>
      <c r="GJ18" s="105"/>
      <c r="GK18" s="105"/>
      <c r="GL18" s="105"/>
      <c r="GM18" s="105"/>
      <c r="GN18" s="105"/>
      <c r="GO18" s="116">
        <f t="shared" si="34"/>
        <v>0</v>
      </c>
      <c r="GP18" s="116">
        <f t="shared" si="35"/>
        <v>0</v>
      </c>
      <c r="GR18" s="105">
        <v>3</v>
      </c>
      <c r="GS18" s="173"/>
      <c r="GT18" s="105"/>
      <c r="GU18" s="105"/>
      <c r="GV18" s="105"/>
      <c r="GW18" s="105"/>
      <c r="GX18" s="105"/>
      <c r="GY18" s="105"/>
      <c r="GZ18" s="116">
        <f t="shared" si="36"/>
        <v>0</v>
      </c>
      <c r="HA18" s="116">
        <f t="shared" si="37"/>
        <v>0</v>
      </c>
      <c r="HC18" s="105">
        <v>3</v>
      </c>
      <c r="HD18" s="173"/>
      <c r="HE18" s="105"/>
      <c r="HF18" s="105"/>
      <c r="HG18" s="105"/>
      <c r="HH18" s="105"/>
      <c r="HI18" s="105"/>
      <c r="HJ18" s="105"/>
      <c r="HK18" s="116">
        <f t="shared" si="38"/>
        <v>0</v>
      </c>
      <c r="HL18" s="116">
        <f t="shared" si="39"/>
        <v>0</v>
      </c>
    </row>
    <row r="19" spans="1:220" x14ac:dyDescent="0.25">
      <c r="B19" s="105">
        <v>4</v>
      </c>
      <c r="C19" s="173"/>
      <c r="D19" s="105"/>
      <c r="E19" s="105"/>
      <c r="F19" s="105"/>
      <c r="G19" s="105"/>
      <c r="H19" s="105"/>
      <c r="I19" s="105"/>
      <c r="J19" s="116">
        <f t="shared" si="0"/>
        <v>0</v>
      </c>
      <c r="K19" s="116">
        <f t="shared" si="1"/>
        <v>0</v>
      </c>
      <c r="L19" s="119"/>
      <c r="M19" s="105">
        <v>4</v>
      </c>
      <c r="N19" s="173"/>
      <c r="O19" s="105"/>
      <c r="P19" s="105"/>
      <c r="Q19" s="105"/>
      <c r="R19" s="105"/>
      <c r="S19" s="105"/>
      <c r="T19" s="105"/>
      <c r="U19" s="116">
        <f t="shared" si="2"/>
        <v>0</v>
      </c>
      <c r="V19" s="116">
        <f t="shared" si="3"/>
        <v>0</v>
      </c>
      <c r="X19" s="105">
        <v>4</v>
      </c>
      <c r="Y19" s="173"/>
      <c r="Z19" s="105"/>
      <c r="AA19" s="105"/>
      <c r="AB19" s="105"/>
      <c r="AC19" s="105"/>
      <c r="AD19" s="105"/>
      <c r="AE19" s="105"/>
      <c r="AF19" s="116">
        <f t="shared" si="4"/>
        <v>0</v>
      </c>
      <c r="AG19" s="116">
        <f t="shared" si="5"/>
        <v>0</v>
      </c>
      <c r="AI19" s="105">
        <v>4</v>
      </c>
      <c r="AJ19" s="173"/>
      <c r="AK19" s="105"/>
      <c r="AL19" s="105"/>
      <c r="AM19" s="105"/>
      <c r="AN19" s="105"/>
      <c r="AO19" s="105"/>
      <c r="AP19" s="105"/>
      <c r="AQ19" s="116">
        <f t="shared" si="6"/>
        <v>0</v>
      </c>
      <c r="AR19" s="116">
        <f t="shared" si="7"/>
        <v>0</v>
      </c>
      <c r="AT19" s="105">
        <v>4</v>
      </c>
      <c r="AU19" s="173"/>
      <c r="AV19" s="105"/>
      <c r="AW19" s="105"/>
      <c r="AX19" s="105"/>
      <c r="AY19" s="105"/>
      <c r="AZ19" s="105"/>
      <c r="BA19" s="105"/>
      <c r="BB19" s="116">
        <f t="shared" si="8"/>
        <v>0</v>
      </c>
      <c r="BC19" s="116">
        <f t="shared" si="9"/>
        <v>0</v>
      </c>
      <c r="BE19" s="105">
        <v>4</v>
      </c>
      <c r="BF19" s="173"/>
      <c r="BG19" s="105"/>
      <c r="BH19" s="105"/>
      <c r="BI19" s="105"/>
      <c r="BJ19" s="105"/>
      <c r="BK19" s="105"/>
      <c r="BL19" s="105"/>
      <c r="BM19" s="116">
        <f t="shared" si="10"/>
        <v>0</v>
      </c>
      <c r="BN19" s="116">
        <f t="shared" si="11"/>
        <v>0</v>
      </c>
      <c r="BP19" s="105">
        <v>4</v>
      </c>
      <c r="BQ19" s="173"/>
      <c r="BR19" s="105"/>
      <c r="BS19" s="105"/>
      <c r="BT19" s="105"/>
      <c r="BU19" s="105"/>
      <c r="BV19" s="105"/>
      <c r="BW19" s="105"/>
      <c r="BX19" s="116">
        <f t="shared" si="12"/>
        <v>0</v>
      </c>
      <c r="BY19" s="116">
        <f t="shared" si="13"/>
        <v>0</v>
      </c>
      <c r="CA19" s="105">
        <v>4</v>
      </c>
      <c r="CB19" s="173"/>
      <c r="CC19" s="105"/>
      <c r="CD19" s="105"/>
      <c r="CE19" s="105"/>
      <c r="CF19" s="105"/>
      <c r="CG19" s="105"/>
      <c r="CH19" s="105"/>
      <c r="CI19" s="116">
        <f t="shared" si="14"/>
        <v>0</v>
      </c>
      <c r="CJ19" s="116">
        <f t="shared" si="15"/>
        <v>0</v>
      </c>
      <c r="CL19" s="105">
        <v>4</v>
      </c>
      <c r="CM19" s="173"/>
      <c r="CN19" s="105"/>
      <c r="CO19" s="105"/>
      <c r="CP19" s="105"/>
      <c r="CQ19" s="105"/>
      <c r="CR19" s="105"/>
      <c r="CS19" s="105"/>
      <c r="CT19" s="116">
        <f t="shared" si="16"/>
        <v>0</v>
      </c>
      <c r="CU19" s="116">
        <f t="shared" si="17"/>
        <v>0</v>
      </c>
      <c r="CW19" s="105">
        <v>4</v>
      </c>
      <c r="CX19" s="173"/>
      <c r="CY19" s="105"/>
      <c r="CZ19" s="105"/>
      <c r="DA19" s="105"/>
      <c r="DB19" s="105"/>
      <c r="DC19" s="105"/>
      <c r="DD19" s="105"/>
      <c r="DE19" s="116">
        <f t="shared" si="18"/>
        <v>0</v>
      </c>
      <c r="DF19" s="116">
        <f t="shared" si="19"/>
        <v>0</v>
      </c>
      <c r="DH19" s="105">
        <v>4</v>
      </c>
      <c r="DI19" s="173"/>
      <c r="DJ19" s="105"/>
      <c r="DK19" s="105"/>
      <c r="DL19" s="105"/>
      <c r="DM19" s="105"/>
      <c r="DN19" s="105"/>
      <c r="DO19" s="105"/>
      <c r="DP19" s="116">
        <f t="shared" si="20"/>
        <v>0</v>
      </c>
      <c r="DQ19" s="116">
        <f t="shared" si="21"/>
        <v>0</v>
      </c>
      <c r="DS19" s="105">
        <v>4</v>
      </c>
      <c r="DT19" s="173"/>
      <c r="DU19" s="105"/>
      <c r="DV19" s="105"/>
      <c r="DW19" s="105"/>
      <c r="DX19" s="105"/>
      <c r="DY19" s="105"/>
      <c r="DZ19" s="105"/>
      <c r="EA19" s="116">
        <f t="shared" si="22"/>
        <v>0</v>
      </c>
      <c r="EB19" s="116">
        <f t="shared" si="23"/>
        <v>0</v>
      </c>
      <c r="ED19" s="105">
        <v>4</v>
      </c>
      <c r="EE19" s="173"/>
      <c r="EF19" s="105"/>
      <c r="EG19" s="105"/>
      <c r="EH19" s="105"/>
      <c r="EI19" s="105"/>
      <c r="EJ19" s="105"/>
      <c r="EK19" s="105"/>
      <c r="EL19" s="116">
        <f t="shared" si="24"/>
        <v>0</v>
      </c>
      <c r="EM19" s="116">
        <f t="shared" si="25"/>
        <v>0</v>
      </c>
      <c r="EO19" s="105">
        <v>4</v>
      </c>
      <c r="EP19" s="173"/>
      <c r="EQ19" s="105"/>
      <c r="ER19" s="105"/>
      <c r="ES19" s="105"/>
      <c r="ET19" s="105"/>
      <c r="EU19" s="105"/>
      <c r="EV19" s="105"/>
      <c r="EW19" s="116">
        <f t="shared" si="26"/>
        <v>0</v>
      </c>
      <c r="EX19" s="116">
        <f t="shared" si="27"/>
        <v>0</v>
      </c>
      <c r="EZ19" s="105">
        <v>4</v>
      </c>
      <c r="FA19" s="173"/>
      <c r="FB19" s="105"/>
      <c r="FC19" s="105"/>
      <c r="FD19" s="105"/>
      <c r="FE19" s="105"/>
      <c r="FF19" s="105"/>
      <c r="FG19" s="105"/>
      <c r="FH19" s="116">
        <f t="shared" si="28"/>
        <v>0</v>
      </c>
      <c r="FI19" s="116">
        <f t="shared" si="29"/>
        <v>0</v>
      </c>
      <c r="FK19" s="105">
        <v>4</v>
      </c>
      <c r="FL19" s="173"/>
      <c r="FM19" s="105"/>
      <c r="FN19" s="105"/>
      <c r="FO19" s="105"/>
      <c r="FP19" s="105"/>
      <c r="FQ19" s="105"/>
      <c r="FR19" s="105"/>
      <c r="FS19" s="116">
        <f t="shared" si="30"/>
        <v>0</v>
      </c>
      <c r="FT19" s="116">
        <f t="shared" si="31"/>
        <v>0</v>
      </c>
      <c r="FV19" s="105">
        <v>4</v>
      </c>
      <c r="FW19" s="173"/>
      <c r="FX19" s="105"/>
      <c r="FY19" s="105"/>
      <c r="FZ19" s="105"/>
      <c r="GA19" s="105"/>
      <c r="GB19" s="105"/>
      <c r="GC19" s="105"/>
      <c r="GD19" s="116">
        <f t="shared" si="32"/>
        <v>0</v>
      </c>
      <c r="GE19" s="116">
        <f t="shared" si="33"/>
        <v>0</v>
      </c>
      <c r="GG19" s="105">
        <v>4</v>
      </c>
      <c r="GH19" s="173"/>
      <c r="GI19" s="105"/>
      <c r="GJ19" s="105"/>
      <c r="GK19" s="105"/>
      <c r="GL19" s="105"/>
      <c r="GM19" s="105"/>
      <c r="GN19" s="105"/>
      <c r="GO19" s="116">
        <f t="shared" si="34"/>
        <v>0</v>
      </c>
      <c r="GP19" s="116">
        <f t="shared" si="35"/>
        <v>0</v>
      </c>
      <c r="GR19" s="105">
        <v>4</v>
      </c>
      <c r="GS19" s="173"/>
      <c r="GT19" s="105"/>
      <c r="GU19" s="105"/>
      <c r="GV19" s="105"/>
      <c r="GW19" s="105"/>
      <c r="GX19" s="105"/>
      <c r="GY19" s="105"/>
      <c r="GZ19" s="116">
        <f t="shared" si="36"/>
        <v>0</v>
      </c>
      <c r="HA19" s="116">
        <f t="shared" si="37"/>
        <v>0</v>
      </c>
      <c r="HC19" s="105">
        <v>4</v>
      </c>
      <c r="HD19" s="173"/>
      <c r="HE19" s="105"/>
      <c r="HF19" s="105"/>
      <c r="HG19" s="105"/>
      <c r="HH19" s="105"/>
      <c r="HI19" s="105"/>
      <c r="HJ19" s="105"/>
      <c r="HK19" s="116">
        <f t="shared" si="38"/>
        <v>0</v>
      </c>
      <c r="HL19" s="116">
        <f t="shared" si="39"/>
        <v>0</v>
      </c>
    </row>
    <row r="20" spans="1:220" x14ac:dyDescent="0.25">
      <c r="B20" s="105">
        <v>5</v>
      </c>
      <c r="C20" s="173"/>
      <c r="D20" s="105"/>
      <c r="E20" s="105"/>
      <c r="F20" s="105"/>
      <c r="G20" s="105"/>
      <c r="H20" s="105"/>
      <c r="I20" s="105"/>
      <c r="J20" s="116">
        <f t="shared" si="0"/>
        <v>0</v>
      </c>
      <c r="K20" s="116">
        <f t="shared" si="1"/>
        <v>0</v>
      </c>
      <c r="L20" s="119"/>
      <c r="M20" s="105">
        <v>5</v>
      </c>
      <c r="N20" s="173"/>
      <c r="O20" s="105"/>
      <c r="P20" s="105"/>
      <c r="Q20" s="105"/>
      <c r="R20" s="105"/>
      <c r="S20" s="105"/>
      <c r="T20" s="105"/>
      <c r="U20" s="116">
        <f t="shared" si="2"/>
        <v>0</v>
      </c>
      <c r="V20" s="116">
        <f t="shared" si="3"/>
        <v>0</v>
      </c>
      <c r="X20" s="105">
        <v>5</v>
      </c>
      <c r="Y20" s="173"/>
      <c r="Z20" s="105"/>
      <c r="AA20" s="105"/>
      <c r="AB20" s="105"/>
      <c r="AC20" s="105"/>
      <c r="AD20" s="105"/>
      <c r="AE20" s="105"/>
      <c r="AF20" s="116">
        <f t="shared" si="4"/>
        <v>0</v>
      </c>
      <c r="AG20" s="116">
        <f t="shared" si="5"/>
        <v>0</v>
      </c>
      <c r="AI20" s="105">
        <v>5</v>
      </c>
      <c r="AJ20" s="173"/>
      <c r="AK20" s="105"/>
      <c r="AL20" s="105"/>
      <c r="AM20" s="105"/>
      <c r="AN20" s="105"/>
      <c r="AO20" s="105"/>
      <c r="AP20" s="105"/>
      <c r="AQ20" s="116">
        <f t="shared" si="6"/>
        <v>0</v>
      </c>
      <c r="AR20" s="116">
        <f t="shared" si="7"/>
        <v>0</v>
      </c>
      <c r="AT20" s="105">
        <v>5</v>
      </c>
      <c r="AU20" s="173"/>
      <c r="AV20" s="105"/>
      <c r="AW20" s="105"/>
      <c r="AX20" s="105"/>
      <c r="AY20" s="105"/>
      <c r="AZ20" s="105"/>
      <c r="BA20" s="105"/>
      <c r="BB20" s="116">
        <f t="shared" si="8"/>
        <v>0</v>
      </c>
      <c r="BC20" s="116">
        <f t="shared" si="9"/>
        <v>0</v>
      </c>
      <c r="BE20" s="105">
        <v>5</v>
      </c>
      <c r="BF20" s="173"/>
      <c r="BG20" s="105"/>
      <c r="BH20" s="105"/>
      <c r="BI20" s="105"/>
      <c r="BJ20" s="105"/>
      <c r="BK20" s="105"/>
      <c r="BL20" s="105"/>
      <c r="BM20" s="116">
        <f t="shared" si="10"/>
        <v>0</v>
      </c>
      <c r="BN20" s="116">
        <f t="shared" si="11"/>
        <v>0</v>
      </c>
      <c r="BP20" s="105">
        <v>5</v>
      </c>
      <c r="BQ20" s="173"/>
      <c r="BR20" s="105"/>
      <c r="BS20" s="105"/>
      <c r="BT20" s="105"/>
      <c r="BU20" s="105"/>
      <c r="BV20" s="105"/>
      <c r="BW20" s="105"/>
      <c r="BX20" s="116">
        <f t="shared" si="12"/>
        <v>0</v>
      </c>
      <c r="BY20" s="116">
        <f t="shared" si="13"/>
        <v>0</v>
      </c>
      <c r="CA20" s="105">
        <v>5</v>
      </c>
      <c r="CB20" s="173"/>
      <c r="CC20" s="105"/>
      <c r="CD20" s="105"/>
      <c r="CE20" s="105"/>
      <c r="CF20" s="105"/>
      <c r="CG20" s="105"/>
      <c r="CH20" s="105"/>
      <c r="CI20" s="116">
        <f t="shared" si="14"/>
        <v>0</v>
      </c>
      <c r="CJ20" s="116">
        <f t="shared" si="15"/>
        <v>0</v>
      </c>
      <c r="CL20" s="105">
        <v>5</v>
      </c>
      <c r="CM20" s="173"/>
      <c r="CN20" s="105"/>
      <c r="CO20" s="105"/>
      <c r="CP20" s="105"/>
      <c r="CQ20" s="105"/>
      <c r="CR20" s="105"/>
      <c r="CS20" s="105"/>
      <c r="CT20" s="116">
        <f t="shared" si="16"/>
        <v>0</v>
      </c>
      <c r="CU20" s="116">
        <f t="shared" si="17"/>
        <v>0</v>
      </c>
      <c r="CW20" s="105">
        <v>5</v>
      </c>
      <c r="CX20" s="173"/>
      <c r="CY20" s="105"/>
      <c r="CZ20" s="105"/>
      <c r="DA20" s="105"/>
      <c r="DB20" s="105"/>
      <c r="DC20" s="105"/>
      <c r="DD20" s="105"/>
      <c r="DE20" s="116">
        <f t="shared" si="18"/>
        <v>0</v>
      </c>
      <c r="DF20" s="116">
        <f t="shared" si="19"/>
        <v>0</v>
      </c>
      <c r="DH20" s="105">
        <v>5</v>
      </c>
      <c r="DI20" s="173"/>
      <c r="DJ20" s="105"/>
      <c r="DK20" s="105"/>
      <c r="DL20" s="105"/>
      <c r="DM20" s="105"/>
      <c r="DN20" s="105"/>
      <c r="DO20" s="105"/>
      <c r="DP20" s="116">
        <f t="shared" si="20"/>
        <v>0</v>
      </c>
      <c r="DQ20" s="116">
        <f t="shared" si="21"/>
        <v>0</v>
      </c>
      <c r="DS20" s="105">
        <v>5</v>
      </c>
      <c r="DT20" s="173"/>
      <c r="DU20" s="105"/>
      <c r="DV20" s="105"/>
      <c r="DW20" s="105"/>
      <c r="DX20" s="105"/>
      <c r="DY20" s="105"/>
      <c r="DZ20" s="105"/>
      <c r="EA20" s="116">
        <f t="shared" si="22"/>
        <v>0</v>
      </c>
      <c r="EB20" s="116">
        <f t="shared" si="23"/>
        <v>0</v>
      </c>
      <c r="ED20" s="105">
        <v>5</v>
      </c>
      <c r="EE20" s="173"/>
      <c r="EF20" s="105"/>
      <c r="EG20" s="105"/>
      <c r="EH20" s="105"/>
      <c r="EI20" s="105"/>
      <c r="EJ20" s="105"/>
      <c r="EK20" s="105"/>
      <c r="EL20" s="116">
        <f t="shared" si="24"/>
        <v>0</v>
      </c>
      <c r="EM20" s="116">
        <f t="shared" si="25"/>
        <v>0</v>
      </c>
      <c r="EO20" s="105">
        <v>5</v>
      </c>
      <c r="EP20" s="173"/>
      <c r="EQ20" s="105"/>
      <c r="ER20" s="105"/>
      <c r="ES20" s="105"/>
      <c r="ET20" s="105"/>
      <c r="EU20" s="105"/>
      <c r="EV20" s="105"/>
      <c r="EW20" s="116">
        <f t="shared" si="26"/>
        <v>0</v>
      </c>
      <c r="EX20" s="116">
        <f t="shared" si="27"/>
        <v>0</v>
      </c>
      <c r="EZ20" s="105">
        <v>5</v>
      </c>
      <c r="FA20" s="173"/>
      <c r="FB20" s="105"/>
      <c r="FC20" s="105"/>
      <c r="FD20" s="105"/>
      <c r="FE20" s="105"/>
      <c r="FF20" s="105"/>
      <c r="FG20" s="105"/>
      <c r="FH20" s="116">
        <f t="shared" si="28"/>
        <v>0</v>
      </c>
      <c r="FI20" s="116">
        <f t="shared" si="29"/>
        <v>0</v>
      </c>
      <c r="FK20" s="105">
        <v>5</v>
      </c>
      <c r="FL20" s="173"/>
      <c r="FM20" s="105"/>
      <c r="FN20" s="105"/>
      <c r="FO20" s="105"/>
      <c r="FP20" s="105"/>
      <c r="FQ20" s="105"/>
      <c r="FR20" s="105"/>
      <c r="FS20" s="116">
        <f t="shared" si="30"/>
        <v>0</v>
      </c>
      <c r="FT20" s="116">
        <f t="shared" si="31"/>
        <v>0</v>
      </c>
      <c r="FV20" s="105">
        <v>5</v>
      </c>
      <c r="FW20" s="173"/>
      <c r="FX20" s="105"/>
      <c r="FY20" s="105"/>
      <c r="FZ20" s="105"/>
      <c r="GA20" s="105"/>
      <c r="GB20" s="105"/>
      <c r="GC20" s="105"/>
      <c r="GD20" s="116">
        <f t="shared" si="32"/>
        <v>0</v>
      </c>
      <c r="GE20" s="116">
        <f t="shared" si="33"/>
        <v>0</v>
      </c>
      <c r="GG20" s="105">
        <v>5</v>
      </c>
      <c r="GH20" s="173"/>
      <c r="GI20" s="105"/>
      <c r="GJ20" s="105"/>
      <c r="GK20" s="105"/>
      <c r="GL20" s="105"/>
      <c r="GM20" s="105"/>
      <c r="GN20" s="105"/>
      <c r="GO20" s="116">
        <f t="shared" si="34"/>
        <v>0</v>
      </c>
      <c r="GP20" s="116">
        <f t="shared" si="35"/>
        <v>0</v>
      </c>
      <c r="GR20" s="105">
        <v>5</v>
      </c>
      <c r="GS20" s="173"/>
      <c r="GT20" s="105"/>
      <c r="GU20" s="105"/>
      <c r="GV20" s="105"/>
      <c r="GW20" s="105"/>
      <c r="GX20" s="105"/>
      <c r="GY20" s="105"/>
      <c r="GZ20" s="116">
        <f t="shared" si="36"/>
        <v>0</v>
      </c>
      <c r="HA20" s="116">
        <f t="shared" si="37"/>
        <v>0</v>
      </c>
      <c r="HC20" s="105">
        <v>5</v>
      </c>
      <c r="HD20" s="173"/>
      <c r="HE20" s="105"/>
      <c r="HF20" s="105"/>
      <c r="HG20" s="105"/>
      <c r="HH20" s="105"/>
      <c r="HI20" s="105"/>
      <c r="HJ20" s="105"/>
      <c r="HK20" s="116">
        <f t="shared" si="38"/>
        <v>0</v>
      </c>
      <c r="HL20" s="116">
        <f t="shared" si="39"/>
        <v>0</v>
      </c>
    </row>
    <row r="21" spans="1:220" x14ac:dyDescent="0.25">
      <c r="B21" s="105">
        <v>6</v>
      </c>
      <c r="C21" s="173"/>
      <c r="D21" s="105"/>
      <c r="E21" s="105"/>
      <c r="F21" s="105"/>
      <c r="G21" s="105"/>
      <c r="H21" s="105"/>
      <c r="I21" s="105"/>
      <c r="J21" s="116">
        <f t="shared" si="0"/>
        <v>0</v>
      </c>
      <c r="K21" s="116">
        <f t="shared" si="1"/>
        <v>0</v>
      </c>
      <c r="L21" s="119"/>
      <c r="M21" s="105">
        <v>6</v>
      </c>
      <c r="N21" s="173"/>
      <c r="O21" s="105"/>
      <c r="P21" s="105"/>
      <c r="Q21" s="105"/>
      <c r="R21" s="105"/>
      <c r="S21" s="105"/>
      <c r="T21" s="105"/>
      <c r="U21" s="116">
        <f t="shared" si="2"/>
        <v>0</v>
      </c>
      <c r="V21" s="116">
        <f t="shared" si="3"/>
        <v>0</v>
      </c>
      <c r="X21" s="105">
        <v>6</v>
      </c>
      <c r="Y21" s="173"/>
      <c r="Z21" s="105"/>
      <c r="AA21" s="105"/>
      <c r="AB21" s="105"/>
      <c r="AC21" s="105"/>
      <c r="AD21" s="105"/>
      <c r="AE21" s="105"/>
      <c r="AF21" s="116">
        <f t="shared" si="4"/>
        <v>0</v>
      </c>
      <c r="AG21" s="116">
        <f t="shared" si="5"/>
        <v>0</v>
      </c>
      <c r="AI21" s="105">
        <v>6</v>
      </c>
      <c r="AJ21" s="173"/>
      <c r="AK21" s="105"/>
      <c r="AL21" s="105"/>
      <c r="AM21" s="105"/>
      <c r="AN21" s="105"/>
      <c r="AO21" s="105"/>
      <c r="AP21" s="105"/>
      <c r="AQ21" s="116">
        <f t="shared" si="6"/>
        <v>0</v>
      </c>
      <c r="AR21" s="116">
        <f t="shared" si="7"/>
        <v>0</v>
      </c>
      <c r="AT21" s="105">
        <v>6</v>
      </c>
      <c r="AU21" s="173"/>
      <c r="AV21" s="105"/>
      <c r="AW21" s="105"/>
      <c r="AX21" s="105"/>
      <c r="AY21" s="105"/>
      <c r="AZ21" s="105"/>
      <c r="BA21" s="105"/>
      <c r="BB21" s="116">
        <f t="shared" si="8"/>
        <v>0</v>
      </c>
      <c r="BC21" s="116">
        <f t="shared" si="9"/>
        <v>0</v>
      </c>
      <c r="BE21" s="105">
        <v>6</v>
      </c>
      <c r="BF21" s="173"/>
      <c r="BG21" s="105"/>
      <c r="BH21" s="105"/>
      <c r="BI21" s="105"/>
      <c r="BJ21" s="105"/>
      <c r="BK21" s="105"/>
      <c r="BL21" s="105"/>
      <c r="BM21" s="116">
        <f t="shared" si="10"/>
        <v>0</v>
      </c>
      <c r="BN21" s="116">
        <f t="shared" si="11"/>
        <v>0</v>
      </c>
      <c r="BP21" s="105">
        <v>6</v>
      </c>
      <c r="BQ21" s="173"/>
      <c r="BR21" s="105"/>
      <c r="BS21" s="105"/>
      <c r="BT21" s="105"/>
      <c r="BU21" s="105"/>
      <c r="BV21" s="105"/>
      <c r="BW21" s="105"/>
      <c r="BX21" s="116">
        <f t="shared" si="12"/>
        <v>0</v>
      </c>
      <c r="BY21" s="116">
        <f t="shared" si="13"/>
        <v>0</v>
      </c>
      <c r="CA21" s="105">
        <v>6</v>
      </c>
      <c r="CB21" s="173"/>
      <c r="CC21" s="105"/>
      <c r="CD21" s="105"/>
      <c r="CE21" s="105"/>
      <c r="CF21" s="105"/>
      <c r="CG21" s="105"/>
      <c r="CH21" s="105"/>
      <c r="CI21" s="116">
        <f t="shared" si="14"/>
        <v>0</v>
      </c>
      <c r="CJ21" s="116">
        <f t="shared" si="15"/>
        <v>0</v>
      </c>
      <c r="CL21" s="105">
        <v>6</v>
      </c>
      <c r="CM21" s="173"/>
      <c r="CN21" s="105"/>
      <c r="CO21" s="105"/>
      <c r="CP21" s="105"/>
      <c r="CQ21" s="105"/>
      <c r="CR21" s="105"/>
      <c r="CS21" s="105"/>
      <c r="CT21" s="116">
        <f t="shared" si="16"/>
        <v>0</v>
      </c>
      <c r="CU21" s="116">
        <f t="shared" si="17"/>
        <v>0</v>
      </c>
      <c r="CW21" s="105">
        <v>6</v>
      </c>
      <c r="CX21" s="173"/>
      <c r="CY21" s="105"/>
      <c r="CZ21" s="105"/>
      <c r="DA21" s="105"/>
      <c r="DB21" s="105"/>
      <c r="DC21" s="105"/>
      <c r="DD21" s="105"/>
      <c r="DE21" s="116">
        <f t="shared" si="18"/>
        <v>0</v>
      </c>
      <c r="DF21" s="116">
        <f t="shared" si="19"/>
        <v>0</v>
      </c>
      <c r="DH21" s="105">
        <v>6</v>
      </c>
      <c r="DI21" s="173"/>
      <c r="DJ21" s="105"/>
      <c r="DK21" s="105"/>
      <c r="DL21" s="105"/>
      <c r="DM21" s="105"/>
      <c r="DN21" s="105"/>
      <c r="DO21" s="105"/>
      <c r="DP21" s="116">
        <f t="shared" si="20"/>
        <v>0</v>
      </c>
      <c r="DQ21" s="116">
        <f t="shared" si="21"/>
        <v>0</v>
      </c>
      <c r="DS21" s="105">
        <v>6</v>
      </c>
      <c r="DT21" s="173"/>
      <c r="DU21" s="105"/>
      <c r="DV21" s="105"/>
      <c r="DW21" s="105"/>
      <c r="DX21" s="105"/>
      <c r="DY21" s="105"/>
      <c r="DZ21" s="105"/>
      <c r="EA21" s="116">
        <f t="shared" si="22"/>
        <v>0</v>
      </c>
      <c r="EB21" s="116">
        <f t="shared" si="23"/>
        <v>0</v>
      </c>
      <c r="ED21" s="105">
        <v>6</v>
      </c>
      <c r="EE21" s="173"/>
      <c r="EF21" s="105"/>
      <c r="EG21" s="105"/>
      <c r="EH21" s="105"/>
      <c r="EI21" s="105"/>
      <c r="EJ21" s="105"/>
      <c r="EK21" s="105"/>
      <c r="EL21" s="116">
        <f t="shared" si="24"/>
        <v>0</v>
      </c>
      <c r="EM21" s="116">
        <f t="shared" si="25"/>
        <v>0</v>
      </c>
      <c r="EO21" s="105">
        <v>6</v>
      </c>
      <c r="EP21" s="173"/>
      <c r="EQ21" s="105"/>
      <c r="ER21" s="105"/>
      <c r="ES21" s="105"/>
      <c r="ET21" s="105"/>
      <c r="EU21" s="105"/>
      <c r="EV21" s="105"/>
      <c r="EW21" s="116">
        <f t="shared" si="26"/>
        <v>0</v>
      </c>
      <c r="EX21" s="116">
        <f t="shared" si="27"/>
        <v>0</v>
      </c>
      <c r="EZ21" s="105">
        <v>6</v>
      </c>
      <c r="FA21" s="173"/>
      <c r="FB21" s="105"/>
      <c r="FC21" s="105"/>
      <c r="FD21" s="105"/>
      <c r="FE21" s="105"/>
      <c r="FF21" s="105"/>
      <c r="FG21" s="105"/>
      <c r="FH21" s="116">
        <f t="shared" si="28"/>
        <v>0</v>
      </c>
      <c r="FI21" s="116">
        <f t="shared" si="29"/>
        <v>0</v>
      </c>
      <c r="FK21" s="105">
        <v>6</v>
      </c>
      <c r="FL21" s="173"/>
      <c r="FM21" s="105"/>
      <c r="FN21" s="105"/>
      <c r="FO21" s="105"/>
      <c r="FP21" s="105"/>
      <c r="FQ21" s="105"/>
      <c r="FR21" s="105"/>
      <c r="FS21" s="116">
        <f t="shared" si="30"/>
        <v>0</v>
      </c>
      <c r="FT21" s="116">
        <f t="shared" si="31"/>
        <v>0</v>
      </c>
      <c r="FV21" s="105">
        <v>6</v>
      </c>
      <c r="FW21" s="173"/>
      <c r="FX21" s="105"/>
      <c r="FY21" s="105"/>
      <c r="FZ21" s="105"/>
      <c r="GA21" s="105"/>
      <c r="GB21" s="105"/>
      <c r="GC21" s="105"/>
      <c r="GD21" s="116">
        <f t="shared" si="32"/>
        <v>0</v>
      </c>
      <c r="GE21" s="116">
        <f t="shared" si="33"/>
        <v>0</v>
      </c>
      <c r="GG21" s="105">
        <v>6</v>
      </c>
      <c r="GH21" s="173"/>
      <c r="GI21" s="105"/>
      <c r="GJ21" s="105"/>
      <c r="GK21" s="105"/>
      <c r="GL21" s="105"/>
      <c r="GM21" s="105"/>
      <c r="GN21" s="105"/>
      <c r="GO21" s="116">
        <f t="shared" si="34"/>
        <v>0</v>
      </c>
      <c r="GP21" s="116">
        <f t="shared" si="35"/>
        <v>0</v>
      </c>
      <c r="GR21" s="105">
        <v>6</v>
      </c>
      <c r="GS21" s="173"/>
      <c r="GT21" s="105"/>
      <c r="GU21" s="105"/>
      <c r="GV21" s="105"/>
      <c r="GW21" s="105"/>
      <c r="GX21" s="105"/>
      <c r="GY21" s="105"/>
      <c r="GZ21" s="116">
        <f t="shared" si="36"/>
        <v>0</v>
      </c>
      <c r="HA21" s="116">
        <f t="shared" si="37"/>
        <v>0</v>
      </c>
      <c r="HC21" s="105">
        <v>6</v>
      </c>
      <c r="HD21" s="173"/>
      <c r="HE21" s="105"/>
      <c r="HF21" s="105"/>
      <c r="HG21" s="105"/>
      <c r="HH21" s="105"/>
      <c r="HI21" s="105"/>
      <c r="HJ21" s="105"/>
      <c r="HK21" s="116">
        <f t="shared" si="38"/>
        <v>0</v>
      </c>
      <c r="HL21" s="116">
        <f t="shared" si="39"/>
        <v>0</v>
      </c>
    </row>
    <row r="22" spans="1:220" x14ac:dyDescent="0.25">
      <c r="B22" s="105">
        <v>7</v>
      </c>
      <c r="C22" s="173"/>
      <c r="D22" s="105"/>
      <c r="E22" s="105"/>
      <c r="F22" s="105"/>
      <c r="G22" s="105"/>
      <c r="H22" s="105"/>
      <c r="I22" s="105"/>
      <c r="J22" s="116">
        <f t="shared" si="0"/>
        <v>0</v>
      </c>
      <c r="K22" s="116">
        <f t="shared" si="1"/>
        <v>0</v>
      </c>
      <c r="L22" s="119"/>
      <c r="M22" s="105">
        <v>7</v>
      </c>
      <c r="N22" s="173"/>
      <c r="O22" s="105"/>
      <c r="P22" s="105"/>
      <c r="Q22" s="105"/>
      <c r="R22" s="105"/>
      <c r="S22" s="105"/>
      <c r="T22" s="105"/>
      <c r="U22" s="116">
        <f t="shared" si="2"/>
        <v>0</v>
      </c>
      <c r="V22" s="116">
        <f t="shared" si="3"/>
        <v>0</v>
      </c>
      <c r="X22" s="105">
        <v>7</v>
      </c>
      <c r="Y22" s="173"/>
      <c r="Z22" s="105"/>
      <c r="AA22" s="105"/>
      <c r="AB22" s="105"/>
      <c r="AC22" s="105"/>
      <c r="AD22" s="105"/>
      <c r="AE22" s="105"/>
      <c r="AF22" s="116">
        <f t="shared" si="4"/>
        <v>0</v>
      </c>
      <c r="AG22" s="116">
        <f t="shared" si="5"/>
        <v>0</v>
      </c>
      <c r="AI22" s="105">
        <v>7</v>
      </c>
      <c r="AJ22" s="173"/>
      <c r="AK22" s="105"/>
      <c r="AL22" s="105"/>
      <c r="AM22" s="105"/>
      <c r="AN22" s="105"/>
      <c r="AO22" s="105"/>
      <c r="AP22" s="105"/>
      <c r="AQ22" s="116">
        <f t="shared" si="6"/>
        <v>0</v>
      </c>
      <c r="AR22" s="116">
        <f t="shared" si="7"/>
        <v>0</v>
      </c>
      <c r="AT22" s="105">
        <v>7</v>
      </c>
      <c r="AU22" s="173"/>
      <c r="AV22" s="105"/>
      <c r="AW22" s="105"/>
      <c r="AX22" s="105"/>
      <c r="AY22" s="105"/>
      <c r="AZ22" s="105"/>
      <c r="BA22" s="105"/>
      <c r="BB22" s="116">
        <f t="shared" si="8"/>
        <v>0</v>
      </c>
      <c r="BC22" s="116">
        <f t="shared" si="9"/>
        <v>0</v>
      </c>
      <c r="BE22" s="105">
        <v>7</v>
      </c>
      <c r="BF22" s="173"/>
      <c r="BG22" s="105"/>
      <c r="BH22" s="105"/>
      <c r="BI22" s="105"/>
      <c r="BJ22" s="105"/>
      <c r="BK22" s="105"/>
      <c r="BL22" s="105"/>
      <c r="BM22" s="116">
        <f t="shared" si="10"/>
        <v>0</v>
      </c>
      <c r="BN22" s="116">
        <f t="shared" si="11"/>
        <v>0</v>
      </c>
      <c r="BP22" s="105">
        <v>7</v>
      </c>
      <c r="BQ22" s="173"/>
      <c r="BR22" s="105"/>
      <c r="BS22" s="105"/>
      <c r="BT22" s="105"/>
      <c r="BU22" s="105"/>
      <c r="BV22" s="105"/>
      <c r="BW22" s="105"/>
      <c r="BX22" s="116">
        <f t="shared" si="12"/>
        <v>0</v>
      </c>
      <c r="BY22" s="116">
        <f t="shared" si="13"/>
        <v>0</v>
      </c>
      <c r="CA22" s="105">
        <v>7</v>
      </c>
      <c r="CB22" s="173"/>
      <c r="CC22" s="105"/>
      <c r="CD22" s="105"/>
      <c r="CE22" s="105"/>
      <c r="CF22" s="105"/>
      <c r="CG22" s="105"/>
      <c r="CH22" s="105"/>
      <c r="CI22" s="116">
        <f t="shared" si="14"/>
        <v>0</v>
      </c>
      <c r="CJ22" s="116">
        <f t="shared" si="15"/>
        <v>0</v>
      </c>
      <c r="CL22" s="105">
        <v>7</v>
      </c>
      <c r="CM22" s="173"/>
      <c r="CN22" s="105"/>
      <c r="CO22" s="105"/>
      <c r="CP22" s="105"/>
      <c r="CQ22" s="105"/>
      <c r="CR22" s="105"/>
      <c r="CS22" s="105"/>
      <c r="CT22" s="116">
        <f t="shared" si="16"/>
        <v>0</v>
      </c>
      <c r="CU22" s="116">
        <f t="shared" si="17"/>
        <v>0</v>
      </c>
      <c r="CW22" s="105">
        <v>7</v>
      </c>
      <c r="CX22" s="173"/>
      <c r="CY22" s="105"/>
      <c r="CZ22" s="105"/>
      <c r="DA22" s="105"/>
      <c r="DB22" s="105"/>
      <c r="DC22" s="105"/>
      <c r="DD22" s="105"/>
      <c r="DE22" s="116">
        <f t="shared" si="18"/>
        <v>0</v>
      </c>
      <c r="DF22" s="116">
        <f t="shared" si="19"/>
        <v>0</v>
      </c>
      <c r="DH22" s="105">
        <v>7</v>
      </c>
      <c r="DI22" s="173"/>
      <c r="DJ22" s="105"/>
      <c r="DK22" s="105"/>
      <c r="DL22" s="105"/>
      <c r="DM22" s="105"/>
      <c r="DN22" s="105"/>
      <c r="DO22" s="105"/>
      <c r="DP22" s="116">
        <f t="shared" si="20"/>
        <v>0</v>
      </c>
      <c r="DQ22" s="116">
        <f t="shared" si="21"/>
        <v>0</v>
      </c>
      <c r="DS22" s="105">
        <v>7</v>
      </c>
      <c r="DT22" s="173"/>
      <c r="DU22" s="105"/>
      <c r="DV22" s="105"/>
      <c r="DW22" s="105"/>
      <c r="DX22" s="105"/>
      <c r="DY22" s="105"/>
      <c r="DZ22" s="105"/>
      <c r="EA22" s="116">
        <f t="shared" si="22"/>
        <v>0</v>
      </c>
      <c r="EB22" s="116">
        <f t="shared" si="23"/>
        <v>0</v>
      </c>
      <c r="ED22" s="105">
        <v>7</v>
      </c>
      <c r="EE22" s="173"/>
      <c r="EF22" s="105"/>
      <c r="EG22" s="105"/>
      <c r="EH22" s="105"/>
      <c r="EI22" s="105"/>
      <c r="EJ22" s="105"/>
      <c r="EK22" s="105"/>
      <c r="EL22" s="116">
        <f t="shared" si="24"/>
        <v>0</v>
      </c>
      <c r="EM22" s="116">
        <f t="shared" si="25"/>
        <v>0</v>
      </c>
      <c r="EO22" s="105">
        <v>7</v>
      </c>
      <c r="EP22" s="173"/>
      <c r="EQ22" s="105"/>
      <c r="ER22" s="105"/>
      <c r="ES22" s="105"/>
      <c r="ET22" s="105"/>
      <c r="EU22" s="105"/>
      <c r="EV22" s="105"/>
      <c r="EW22" s="116">
        <f t="shared" si="26"/>
        <v>0</v>
      </c>
      <c r="EX22" s="116">
        <f t="shared" si="27"/>
        <v>0</v>
      </c>
      <c r="EZ22" s="105">
        <v>7</v>
      </c>
      <c r="FA22" s="173"/>
      <c r="FB22" s="105"/>
      <c r="FC22" s="105"/>
      <c r="FD22" s="105"/>
      <c r="FE22" s="105"/>
      <c r="FF22" s="105"/>
      <c r="FG22" s="105"/>
      <c r="FH22" s="116">
        <f t="shared" si="28"/>
        <v>0</v>
      </c>
      <c r="FI22" s="116">
        <f t="shared" si="29"/>
        <v>0</v>
      </c>
      <c r="FK22" s="105">
        <v>7</v>
      </c>
      <c r="FL22" s="173"/>
      <c r="FM22" s="105"/>
      <c r="FN22" s="105"/>
      <c r="FO22" s="105"/>
      <c r="FP22" s="105"/>
      <c r="FQ22" s="105"/>
      <c r="FR22" s="105"/>
      <c r="FS22" s="116">
        <f t="shared" si="30"/>
        <v>0</v>
      </c>
      <c r="FT22" s="116">
        <f t="shared" si="31"/>
        <v>0</v>
      </c>
      <c r="FV22" s="105">
        <v>7</v>
      </c>
      <c r="FW22" s="173"/>
      <c r="FX22" s="105"/>
      <c r="FY22" s="105"/>
      <c r="FZ22" s="105"/>
      <c r="GA22" s="105"/>
      <c r="GB22" s="105"/>
      <c r="GC22" s="105"/>
      <c r="GD22" s="116">
        <f t="shared" si="32"/>
        <v>0</v>
      </c>
      <c r="GE22" s="116">
        <f t="shared" si="33"/>
        <v>0</v>
      </c>
      <c r="GG22" s="105">
        <v>7</v>
      </c>
      <c r="GH22" s="173"/>
      <c r="GI22" s="105"/>
      <c r="GJ22" s="105"/>
      <c r="GK22" s="105"/>
      <c r="GL22" s="105"/>
      <c r="GM22" s="105"/>
      <c r="GN22" s="105"/>
      <c r="GO22" s="116">
        <f t="shared" si="34"/>
        <v>0</v>
      </c>
      <c r="GP22" s="116">
        <f t="shared" si="35"/>
        <v>0</v>
      </c>
      <c r="GR22" s="105">
        <v>7</v>
      </c>
      <c r="GS22" s="173"/>
      <c r="GT22" s="105"/>
      <c r="GU22" s="105"/>
      <c r="GV22" s="105"/>
      <c r="GW22" s="105"/>
      <c r="GX22" s="105"/>
      <c r="GY22" s="105"/>
      <c r="GZ22" s="116">
        <f t="shared" si="36"/>
        <v>0</v>
      </c>
      <c r="HA22" s="116">
        <f t="shared" si="37"/>
        <v>0</v>
      </c>
      <c r="HC22" s="105">
        <v>7</v>
      </c>
      <c r="HD22" s="173"/>
      <c r="HE22" s="105"/>
      <c r="HF22" s="105"/>
      <c r="HG22" s="105"/>
      <c r="HH22" s="105"/>
      <c r="HI22" s="105"/>
      <c r="HJ22" s="105"/>
      <c r="HK22" s="116">
        <f t="shared" si="38"/>
        <v>0</v>
      </c>
      <c r="HL22" s="116">
        <f t="shared" si="39"/>
        <v>0</v>
      </c>
    </row>
    <row r="23" spans="1:220" x14ac:dyDescent="0.25">
      <c r="B23" s="105">
        <v>8</v>
      </c>
      <c r="C23" s="173"/>
      <c r="D23" s="105"/>
      <c r="E23" s="105"/>
      <c r="F23" s="105"/>
      <c r="G23" s="105"/>
      <c r="H23" s="105"/>
      <c r="I23" s="105"/>
      <c r="J23" s="116">
        <f t="shared" si="0"/>
        <v>0</v>
      </c>
      <c r="K23" s="116">
        <f t="shared" si="1"/>
        <v>0</v>
      </c>
      <c r="L23" s="119"/>
      <c r="M23" s="105">
        <v>8</v>
      </c>
      <c r="N23" s="173"/>
      <c r="O23" s="105"/>
      <c r="P23" s="105"/>
      <c r="Q23" s="105"/>
      <c r="R23" s="105"/>
      <c r="S23" s="105"/>
      <c r="T23" s="105"/>
      <c r="U23" s="116">
        <f t="shared" si="2"/>
        <v>0</v>
      </c>
      <c r="V23" s="116">
        <f t="shared" si="3"/>
        <v>0</v>
      </c>
      <c r="X23" s="105">
        <v>8</v>
      </c>
      <c r="Y23" s="173"/>
      <c r="Z23" s="105"/>
      <c r="AA23" s="105"/>
      <c r="AB23" s="105"/>
      <c r="AC23" s="105"/>
      <c r="AD23" s="105"/>
      <c r="AE23" s="105"/>
      <c r="AF23" s="116">
        <f t="shared" si="4"/>
        <v>0</v>
      </c>
      <c r="AG23" s="116">
        <f t="shared" si="5"/>
        <v>0</v>
      </c>
      <c r="AI23" s="105">
        <v>8</v>
      </c>
      <c r="AJ23" s="173"/>
      <c r="AK23" s="105"/>
      <c r="AL23" s="105"/>
      <c r="AM23" s="105"/>
      <c r="AN23" s="105"/>
      <c r="AO23" s="105"/>
      <c r="AP23" s="105"/>
      <c r="AQ23" s="116">
        <f t="shared" si="6"/>
        <v>0</v>
      </c>
      <c r="AR23" s="116">
        <f t="shared" si="7"/>
        <v>0</v>
      </c>
      <c r="AT23" s="105">
        <v>8</v>
      </c>
      <c r="AU23" s="173"/>
      <c r="AV23" s="105"/>
      <c r="AW23" s="105"/>
      <c r="AX23" s="105"/>
      <c r="AY23" s="105"/>
      <c r="AZ23" s="105"/>
      <c r="BA23" s="105"/>
      <c r="BB23" s="116">
        <f t="shared" si="8"/>
        <v>0</v>
      </c>
      <c r="BC23" s="116">
        <f t="shared" si="9"/>
        <v>0</v>
      </c>
      <c r="BE23" s="105">
        <v>8</v>
      </c>
      <c r="BF23" s="173"/>
      <c r="BG23" s="105"/>
      <c r="BH23" s="105"/>
      <c r="BI23" s="105"/>
      <c r="BJ23" s="105"/>
      <c r="BK23" s="105"/>
      <c r="BL23" s="105"/>
      <c r="BM23" s="116">
        <f t="shared" si="10"/>
        <v>0</v>
      </c>
      <c r="BN23" s="116">
        <f t="shared" si="11"/>
        <v>0</v>
      </c>
      <c r="BP23" s="105">
        <v>8</v>
      </c>
      <c r="BQ23" s="173"/>
      <c r="BR23" s="105"/>
      <c r="BS23" s="105"/>
      <c r="BT23" s="105"/>
      <c r="BU23" s="105"/>
      <c r="BV23" s="105"/>
      <c r="BW23" s="105"/>
      <c r="BX23" s="116">
        <f t="shared" si="12"/>
        <v>0</v>
      </c>
      <c r="BY23" s="116">
        <f t="shared" si="13"/>
        <v>0</v>
      </c>
      <c r="CA23" s="105">
        <v>8</v>
      </c>
      <c r="CB23" s="173"/>
      <c r="CC23" s="105"/>
      <c r="CD23" s="105"/>
      <c r="CE23" s="105"/>
      <c r="CF23" s="105"/>
      <c r="CG23" s="105"/>
      <c r="CH23" s="105"/>
      <c r="CI23" s="116">
        <f t="shared" si="14"/>
        <v>0</v>
      </c>
      <c r="CJ23" s="116">
        <f t="shared" si="15"/>
        <v>0</v>
      </c>
      <c r="CL23" s="105">
        <v>8</v>
      </c>
      <c r="CM23" s="173"/>
      <c r="CN23" s="105"/>
      <c r="CO23" s="105"/>
      <c r="CP23" s="105"/>
      <c r="CQ23" s="105"/>
      <c r="CR23" s="105"/>
      <c r="CS23" s="105"/>
      <c r="CT23" s="116">
        <f t="shared" si="16"/>
        <v>0</v>
      </c>
      <c r="CU23" s="116">
        <f t="shared" si="17"/>
        <v>0</v>
      </c>
      <c r="CW23" s="105">
        <v>8</v>
      </c>
      <c r="CX23" s="173"/>
      <c r="CY23" s="105"/>
      <c r="CZ23" s="105"/>
      <c r="DA23" s="105"/>
      <c r="DB23" s="105"/>
      <c r="DC23" s="105"/>
      <c r="DD23" s="105"/>
      <c r="DE23" s="116">
        <f t="shared" si="18"/>
        <v>0</v>
      </c>
      <c r="DF23" s="116">
        <f t="shared" si="19"/>
        <v>0</v>
      </c>
      <c r="DH23" s="105">
        <v>8</v>
      </c>
      <c r="DI23" s="173"/>
      <c r="DJ23" s="105"/>
      <c r="DK23" s="105"/>
      <c r="DL23" s="105"/>
      <c r="DM23" s="105"/>
      <c r="DN23" s="105"/>
      <c r="DO23" s="105"/>
      <c r="DP23" s="116">
        <f t="shared" si="20"/>
        <v>0</v>
      </c>
      <c r="DQ23" s="116">
        <f t="shared" si="21"/>
        <v>0</v>
      </c>
      <c r="DS23" s="105">
        <v>8</v>
      </c>
      <c r="DT23" s="173"/>
      <c r="DU23" s="105"/>
      <c r="DV23" s="105"/>
      <c r="DW23" s="105"/>
      <c r="DX23" s="105"/>
      <c r="DY23" s="105"/>
      <c r="DZ23" s="105"/>
      <c r="EA23" s="116">
        <f t="shared" si="22"/>
        <v>0</v>
      </c>
      <c r="EB23" s="116">
        <f t="shared" si="23"/>
        <v>0</v>
      </c>
      <c r="ED23" s="105">
        <v>8</v>
      </c>
      <c r="EE23" s="173"/>
      <c r="EF23" s="105"/>
      <c r="EG23" s="105"/>
      <c r="EH23" s="105"/>
      <c r="EI23" s="105"/>
      <c r="EJ23" s="105"/>
      <c r="EK23" s="105"/>
      <c r="EL23" s="116">
        <f t="shared" si="24"/>
        <v>0</v>
      </c>
      <c r="EM23" s="116">
        <f t="shared" si="25"/>
        <v>0</v>
      </c>
      <c r="EO23" s="105">
        <v>8</v>
      </c>
      <c r="EP23" s="173"/>
      <c r="EQ23" s="105"/>
      <c r="ER23" s="105"/>
      <c r="ES23" s="105"/>
      <c r="ET23" s="105"/>
      <c r="EU23" s="105"/>
      <c r="EV23" s="105"/>
      <c r="EW23" s="116">
        <f t="shared" si="26"/>
        <v>0</v>
      </c>
      <c r="EX23" s="116">
        <f t="shared" si="27"/>
        <v>0</v>
      </c>
      <c r="EZ23" s="105">
        <v>8</v>
      </c>
      <c r="FA23" s="173"/>
      <c r="FB23" s="105"/>
      <c r="FC23" s="105"/>
      <c r="FD23" s="105"/>
      <c r="FE23" s="105"/>
      <c r="FF23" s="105"/>
      <c r="FG23" s="105"/>
      <c r="FH23" s="116">
        <f t="shared" si="28"/>
        <v>0</v>
      </c>
      <c r="FI23" s="116">
        <f t="shared" si="29"/>
        <v>0</v>
      </c>
      <c r="FK23" s="105">
        <v>8</v>
      </c>
      <c r="FL23" s="173"/>
      <c r="FM23" s="105"/>
      <c r="FN23" s="105"/>
      <c r="FO23" s="105"/>
      <c r="FP23" s="105"/>
      <c r="FQ23" s="105"/>
      <c r="FR23" s="105"/>
      <c r="FS23" s="116">
        <f t="shared" si="30"/>
        <v>0</v>
      </c>
      <c r="FT23" s="116">
        <f t="shared" si="31"/>
        <v>0</v>
      </c>
      <c r="FV23" s="105">
        <v>8</v>
      </c>
      <c r="FW23" s="173"/>
      <c r="FX23" s="105"/>
      <c r="FY23" s="105"/>
      <c r="FZ23" s="105"/>
      <c r="GA23" s="105"/>
      <c r="GB23" s="105"/>
      <c r="GC23" s="105"/>
      <c r="GD23" s="116">
        <f t="shared" si="32"/>
        <v>0</v>
      </c>
      <c r="GE23" s="116">
        <f t="shared" si="33"/>
        <v>0</v>
      </c>
      <c r="GG23" s="105">
        <v>8</v>
      </c>
      <c r="GH23" s="173"/>
      <c r="GI23" s="105"/>
      <c r="GJ23" s="105"/>
      <c r="GK23" s="105"/>
      <c r="GL23" s="105"/>
      <c r="GM23" s="105"/>
      <c r="GN23" s="105"/>
      <c r="GO23" s="116">
        <f t="shared" si="34"/>
        <v>0</v>
      </c>
      <c r="GP23" s="116">
        <f t="shared" si="35"/>
        <v>0</v>
      </c>
      <c r="GR23" s="105">
        <v>8</v>
      </c>
      <c r="GS23" s="173"/>
      <c r="GT23" s="105"/>
      <c r="GU23" s="105"/>
      <c r="GV23" s="105"/>
      <c r="GW23" s="105"/>
      <c r="GX23" s="105"/>
      <c r="GY23" s="105"/>
      <c r="GZ23" s="116">
        <f t="shared" si="36"/>
        <v>0</v>
      </c>
      <c r="HA23" s="116">
        <f t="shared" si="37"/>
        <v>0</v>
      </c>
      <c r="HC23" s="105">
        <v>8</v>
      </c>
      <c r="HD23" s="173"/>
      <c r="HE23" s="105"/>
      <c r="HF23" s="105"/>
      <c r="HG23" s="105"/>
      <c r="HH23" s="105"/>
      <c r="HI23" s="105"/>
      <c r="HJ23" s="105"/>
      <c r="HK23" s="116">
        <f t="shared" si="38"/>
        <v>0</v>
      </c>
      <c r="HL23" s="116">
        <f t="shared" si="39"/>
        <v>0</v>
      </c>
    </row>
    <row r="24" spans="1:220" x14ac:dyDescent="0.25">
      <c r="B24" s="105">
        <v>9</v>
      </c>
      <c r="C24" s="173"/>
      <c r="D24" s="105"/>
      <c r="E24" s="105"/>
      <c r="F24" s="105"/>
      <c r="G24" s="105"/>
      <c r="H24" s="105"/>
      <c r="I24" s="105"/>
      <c r="J24" s="116">
        <f t="shared" si="0"/>
        <v>0</v>
      </c>
      <c r="K24" s="116">
        <f t="shared" si="1"/>
        <v>0</v>
      </c>
      <c r="L24" s="119"/>
      <c r="M24" s="105">
        <v>9</v>
      </c>
      <c r="N24" s="173"/>
      <c r="O24" s="105"/>
      <c r="P24" s="105"/>
      <c r="Q24" s="105"/>
      <c r="R24" s="105"/>
      <c r="S24" s="105"/>
      <c r="T24" s="105"/>
      <c r="U24" s="116">
        <f t="shared" si="2"/>
        <v>0</v>
      </c>
      <c r="V24" s="116">
        <f t="shared" si="3"/>
        <v>0</v>
      </c>
      <c r="X24" s="105">
        <v>9</v>
      </c>
      <c r="Y24" s="173"/>
      <c r="Z24" s="105"/>
      <c r="AA24" s="105"/>
      <c r="AB24" s="105"/>
      <c r="AC24" s="105"/>
      <c r="AD24" s="105"/>
      <c r="AE24" s="105"/>
      <c r="AF24" s="116">
        <f t="shared" si="4"/>
        <v>0</v>
      </c>
      <c r="AG24" s="116">
        <f t="shared" si="5"/>
        <v>0</v>
      </c>
      <c r="AI24" s="105">
        <v>9</v>
      </c>
      <c r="AJ24" s="173"/>
      <c r="AK24" s="105"/>
      <c r="AL24" s="105"/>
      <c r="AM24" s="105"/>
      <c r="AN24" s="105"/>
      <c r="AO24" s="105"/>
      <c r="AP24" s="105"/>
      <c r="AQ24" s="116">
        <f t="shared" si="6"/>
        <v>0</v>
      </c>
      <c r="AR24" s="116">
        <f t="shared" si="7"/>
        <v>0</v>
      </c>
      <c r="AT24" s="105">
        <v>9</v>
      </c>
      <c r="AU24" s="173"/>
      <c r="AV24" s="105"/>
      <c r="AW24" s="105"/>
      <c r="AX24" s="105"/>
      <c r="AY24" s="105"/>
      <c r="AZ24" s="105"/>
      <c r="BA24" s="105"/>
      <c r="BB24" s="116">
        <f t="shared" si="8"/>
        <v>0</v>
      </c>
      <c r="BC24" s="116">
        <f t="shared" si="9"/>
        <v>0</v>
      </c>
      <c r="BE24" s="105">
        <v>9</v>
      </c>
      <c r="BF24" s="173"/>
      <c r="BG24" s="105"/>
      <c r="BH24" s="105"/>
      <c r="BI24" s="105"/>
      <c r="BJ24" s="105"/>
      <c r="BK24" s="105"/>
      <c r="BL24" s="105"/>
      <c r="BM24" s="116">
        <f t="shared" si="10"/>
        <v>0</v>
      </c>
      <c r="BN24" s="116">
        <f t="shared" si="11"/>
        <v>0</v>
      </c>
      <c r="BP24" s="105">
        <v>9</v>
      </c>
      <c r="BQ24" s="173"/>
      <c r="BR24" s="105"/>
      <c r="BS24" s="105"/>
      <c r="BT24" s="105"/>
      <c r="BU24" s="105"/>
      <c r="BV24" s="105"/>
      <c r="BW24" s="105"/>
      <c r="BX24" s="116">
        <f t="shared" si="12"/>
        <v>0</v>
      </c>
      <c r="BY24" s="116">
        <f t="shared" si="13"/>
        <v>0</v>
      </c>
      <c r="CA24" s="105">
        <v>9</v>
      </c>
      <c r="CB24" s="173"/>
      <c r="CC24" s="105"/>
      <c r="CD24" s="105"/>
      <c r="CE24" s="105"/>
      <c r="CF24" s="105"/>
      <c r="CG24" s="105"/>
      <c r="CH24" s="105"/>
      <c r="CI24" s="116">
        <f t="shared" si="14"/>
        <v>0</v>
      </c>
      <c r="CJ24" s="116">
        <f t="shared" si="15"/>
        <v>0</v>
      </c>
      <c r="CL24" s="105">
        <v>9</v>
      </c>
      <c r="CM24" s="173"/>
      <c r="CN24" s="105"/>
      <c r="CO24" s="105"/>
      <c r="CP24" s="105"/>
      <c r="CQ24" s="105"/>
      <c r="CR24" s="105"/>
      <c r="CS24" s="105"/>
      <c r="CT24" s="116">
        <f t="shared" si="16"/>
        <v>0</v>
      </c>
      <c r="CU24" s="116">
        <f t="shared" si="17"/>
        <v>0</v>
      </c>
      <c r="CW24" s="105">
        <v>9</v>
      </c>
      <c r="CX24" s="173"/>
      <c r="CY24" s="105"/>
      <c r="CZ24" s="105"/>
      <c r="DA24" s="105"/>
      <c r="DB24" s="105"/>
      <c r="DC24" s="105"/>
      <c r="DD24" s="105"/>
      <c r="DE24" s="116">
        <f t="shared" si="18"/>
        <v>0</v>
      </c>
      <c r="DF24" s="116">
        <f t="shared" si="19"/>
        <v>0</v>
      </c>
      <c r="DH24" s="105">
        <v>9</v>
      </c>
      <c r="DI24" s="173"/>
      <c r="DJ24" s="105"/>
      <c r="DK24" s="105"/>
      <c r="DL24" s="105"/>
      <c r="DM24" s="105"/>
      <c r="DN24" s="105"/>
      <c r="DO24" s="105"/>
      <c r="DP24" s="116">
        <f t="shared" si="20"/>
        <v>0</v>
      </c>
      <c r="DQ24" s="116">
        <f t="shared" si="21"/>
        <v>0</v>
      </c>
      <c r="DS24" s="105">
        <v>9</v>
      </c>
      <c r="DT24" s="173"/>
      <c r="DU24" s="105"/>
      <c r="DV24" s="105"/>
      <c r="DW24" s="105"/>
      <c r="DX24" s="105"/>
      <c r="DY24" s="105"/>
      <c r="DZ24" s="105"/>
      <c r="EA24" s="116">
        <f t="shared" si="22"/>
        <v>0</v>
      </c>
      <c r="EB24" s="116">
        <f t="shared" si="23"/>
        <v>0</v>
      </c>
      <c r="ED24" s="105">
        <v>9</v>
      </c>
      <c r="EE24" s="173"/>
      <c r="EF24" s="105"/>
      <c r="EG24" s="105"/>
      <c r="EH24" s="105"/>
      <c r="EI24" s="105"/>
      <c r="EJ24" s="105"/>
      <c r="EK24" s="105"/>
      <c r="EL24" s="116">
        <f t="shared" si="24"/>
        <v>0</v>
      </c>
      <c r="EM24" s="116">
        <f t="shared" si="25"/>
        <v>0</v>
      </c>
      <c r="EO24" s="105">
        <v>9</v>
      </c>
      <c r="EP24" s="173"/>
      <c r="EQ24" s="105"/>
      <c r="ER24" s="105"/>
      <c r="ES24" s="105"/>
      <c r="ET24" s="105"/>
      <c r="EU24" s="105"/>
      <c r="EV24" s="105"/>
      <c r="EW24" s="116">
        <f t="shared" si="26"/>
        <v>0</v>
      </c>
      <c r="EX24" s="116">
        <f t="shared" si="27"/>
        <v>0</v>
      </c>
      <c r="EZ24" s="105">
        <v>9</v>
      </c>
      <c r="FA24" s="173"/>
      <c r="FB24" s="105"/>
      <c r="FC24" s="105"/>
      <c r="FD24" s="105"/>
      <c r="FE24" s="105"/>
      <c r="FF24" s="105"/>
      <c r="FG24" s="105"/>
      <c r="FH24" s="116">
        <f t="shared" si="28"/>
        <v>0</v>
      </c>
      <c r="FI24" s="116">
        <f t="shared" si="29"/>
        <v>0</v>
      </c>
      <c r="FK24" s="105">
        <v>9</v>
      </c>
      <c r="FL24" s="173"/>
      <c r="FM24" s="105"/>
      <c r="FN24" s="105"/>
      <c r="FO24" s="105"/>
      <c r="FP24" s="105"/>
      <c r="FQ24" s="105"/>
      <c r="FR24" s="105"/>
      <c r="FS24" s="116">
        <f t="shared" si="30"/>
        <v>0</v>
      </c>
      <c r="FT24" s="116">
        <f t="shared" si="31"/>
        <v>0</v>
      </c>
      <c r="FV24" s="105">
        <v>9</v>
      </c>
      <c r="FW24" s="173"/>
      <c r="FX24" s="105"/>
      <c r="FY24" s="105"/>
      <c r="FZ24" s="105"/>
      <c r="GA24" s="105"/>
      <c r="GB24" s="105"/>
      <c r="GC24" s="105"/>
      <c r="GD24" s="116">
        <f t="shared" si="32"/>
        <v>0</v>
      </c>
      <c r="GE24" s="116">
        <f t="shared" si="33"/>
        <v>0</v>
      </c>
      <c r="GG24" s="105">
        <v>9</v>
      </c>
      <c r="GH24" s="173"/>
      <c r="GI24" s="105"/>
      <c r="GJ24" s="105"/>
      <c r="GK24" s="105"/>
      <c r="GL24" s="105"/>
      <c r="GM24" s="105"/>
      <c r="GN24" s="105"/>
      <c r="GO24" s="116">
        <f t="shared" si="34"/>
        <v>0</v>
      </c>
      <c r="GP24" s="116">
        <f t="shared" si="35"/>
        <v>0</v>
      </c>
      <c r="GR24" s="105">
        <v>9</v>
      </c>
      <c r="GS24" s="173"/>
      <c r="GT24" s="105"/>
      <c r="GU24" s="105"/>
      <c r="GV24" s="105"/>
      <c r="GW24" s="105"/>
      <c r="GX24" s="105"/>
      <c r="GY24" s="105"/>
      <c r="GZ24" s="116">
        <f t="shared" si="36"/>
        <v>0</v>
      </c>
      <c r="HA24" s="116">
        <f t="shared" si="37"/>
        <v>0</v>
      </c>
      <c r="HC24" s="105">
        <v>9</v>
      </c>
      <c r="HD24" s="173"/>
      <c r="HE24" s="105"/>
      <c r="HF24" s="105"/>
      <c r="HG24" s="105"/>
      <c r="HH24" s="105"/>
      <c r="HI24" s="105"/>
      <c r="HJ24" s="105"/>
      <c r="HK24" s="116">
        <f t="shared" si="38"/>
        <v>0</v>
      </c>
      <c r="HL24" s="116">
        <f t="shared" si="39"/>
        <v>0</v>
      </c>
    </row>
    <row r="25" spans="1:220" ht="15.75" thickBot="1" x14ac:dyDescent="0.3">
      <c r="B25" s="106">
        <v>10</v>
      </c>
      <c r="C25" s="174"/>
      <c r="D25" s="106"/>
      <c r="E25" s="106"/>
      <c r="F25" s="106"/>
      <c r="G25" s="106"/>
      <c r="H25" s="106"/>
      <c r="I25" s="106"/>
      <c r="J25" s="117">
        <f t="shared" si="0"/>
        <v>0</v>
      </c>
      <c r="K25" s="117">
        <f t="shared" si="1"/>
        <v>0</v>
      </c>
      <c r="L25" s="119"/>
      <c r="M25" s="106">
        <v>10</v>
      </c>
      <c r="N25" s="174"/>
      <c r="O25" s="106"/>
      <c r="P25" s="106"/>
      <c r="Q25" s="106"/>
      <c r="R25" s="106"/>
      <c r="S25" s="106"/>
      <c r="T25" s="106"/>
      <c r="U25" s="117">
        <f t="shared" si="2"/>
        <v>0</v>
      </c>
      <c r="V25" s="117">
        <f t="shared" si="3"/>
        <v>0</v>
      </c>
      <c r="X25" s="106">
        <v>10</v>
      </c>
      <c r="Y25" s="174"/>
      <c r="Z25" s="106"/>
      <c r="AA25" s="106"/>
      <c r="AB25" s="106"/>
      <c r="AC25" s="106"/>
      <c r="AD25" s="106"/>
      <c r="AE25" s="106"/>
      <c r="AF25" s="117">
        <f t="shared" si="4"/>
        <v>0</v>
      </c>
      <c r="AG25" s="117">
        <f t="shared" si="5"/>
        <v>0</v>
      </c>
      <c r="AI25" s="106">
        <v>10</v>
      </c>
      <c r="AJ25" s="174"/>
      <c r="AK25" s="106"/>
      <c r="AL25" s="106"/>
      <c r="AM25" s="106"/>
      <c r="AN25" s="106"/>
      <c r="AO25" s="106"/>
      <c r="AP25" s="106"/>
      <c r="AQ25" s="117">
        <f t="shared" si="6"/>
        <v>0</v>
      </c>
      <c r="AR25" s="117">
        <f t="shared" si="7"/>
        <v>0</v>
      </c>
      <c r="AT25" s="106">
        <v>10</v>
      </c>
      <c r="AU25" s="174"/>
      <c r="AV25" s="106"/>
      <c r="AW25" s="106"/>
      <c r="AX25" s="106"/>
      <c r="AY25" s="106"/>
      <c r="AZ25" s="106"/>
      <c r="BA25" s="106"/>
      <c r="BB25" s="117">
        <f t="shared" si="8"/>
        <v>0</v>
      </c>
      <c r="BC25" s="117">
        <f t="shared" si="9"/>
        <v>0</v>
      </c>
      <c r="BE25" s="106">
        <v>10</v>
      </c>
      <c r="BF25" s="174"/>
      <c r="BG25" s="106"/>
      <c r="BH25" s="106"/>
      <c r="BI25" s="106"/>
      <c r="BJ25" s="106"/>
      <c r="BK25" s="106"/>
      <c r="BL25" s="106"/>
      <c r="BM25" s="117">
        <f t="shared" si="10"/>
        <v>0</v>
      </c>
      <c r="BN25" s="117">
        <f t="shared" si="11"/>
        <v>0</v>
      </c>
      <c r="BP25" s="106">
        <v>10</v>
      </c>
      <c r="BQ25" s="174"/>
      <c r="BR25" s="106"/>
      <c r="BS25" s="106"/>
      <c r="BT25" s="106"/>
      <c r="BU25" s="106"/>
      <c r="BV25" s="106"/>
      <c r="BW25" s="106"/>
      <c r="BX25" s="117">
        <f t="shared" si="12"/>
        <v>0</v>
      </c>
      <c r="BY25" s="117">
        <f t="shared" si="13"/>
        <v>0</v>
      </c>
      <c r="CA25" s="106">
        <v>10</v>
      </c>
      <c r="CB25" s="174"/>
      <c r="CC25" s="106"/>
      <c r="CD25" s="106"/>
      <c r="CE25" s="106"/>
      <c r="CF25" s="106"/>
      <c r="CG25" s="106"/>
      <c r="CH25" s="106"/>
      <c r="CI25" s="117">
        <f t="shared" si="14"/>
        <v>0</v>
      </c>
      <c r="CJ25" s="117">
        <f t="shared" si="15"/>
        <v>0</v>
      </c>
      <c r="CL25" s="106">
        <v>10</v>
      </c>
      <c r="CM25" s="174"/>
      <c r="CN25" s="106"/>
      <c r="CO25" s="106"/>
      <c r="CP25" s="106"/>
      <c r="CQ25" s="106"/>
      <c r="CR25" s="106"/>
      <c r="CS25" s="106"/>
      <c r="CT25" s="117">
        <f t="shared" si="16"/>
        <v>0</v>
      </c>
      <c r="CU25" s="117">
        <f t="shared" si="17"/>
        <v>0</v>
      </c>
      <c r="CW25" s="106">
        <v>10</v>
      </c>
      <c r="CX25" s="174"/>
      <c r="CY25" s="106"/>
      <c r="CZ25" s="106"/>
      <c r="DA25" s="106"/>
      <c r="DB25" s="106"/>
      <c r="DC25" s="106"/>
      <c r="DD25" s="106"/>
      <c r="DE25" s="117">
        <f t="shared" si="18"/>
        <v>0</v>
      </c>
      <c r="DF25" s="117">
        <f t="shared" si="19"/>
        <v>0</v>
      </c>
      <c r="DH25" s="106">
        <v>10</v>
      </c>
      <c r="DI25" s="174"/>
      <c r="DJ25" s="106"/>
      <c r="DK25" s="106"/>
      <c r="DL25" s="106"/>
      <c r="DM25" s="106"/>
      <c r="DN25" s="106"/>
      <c r="DO25" s="106"/>
      <c r="DP25" s="117">
        <f t="shared" si="20"/>
        <v>0</v>
      </c>
      <c r="DQ25" s="117">
        <f t="shared" si="21"/>
        <v>0</v>
      </c>
      <c r="DS25" s="106">
        <v>10</v>
      </c>
      <c r="DT25" s="174"/>
      <c r="DU25" s="106"/>
      <c r="DV25" s="106"/>
      <c r="DW25" s="106"/>
      <c r="DX25" s="106"/>
      <c r="DY25" s="106"/>
      <c r="DZ25" s="106"/>
      <c r="EA25" s="117">
        <f t="shared" si="22"/>
        <v>0</v>
      </c>
      <c r="EB25" s="117">
        <f t="shared" si="23"/>
        <v>0</v>
      </c>
      <c r="ED25" s="106">
        <v>10</v>
      </c>
      <c r="EE25" s="174"/>
      <c r="EF25" s="106"/>
      <c r="EG25" s="106"/>
      <c r="EH25" s="106"/>
      <c r="EI25" s="106"/>
      <c r="EJ25" s="106"/>
      <c r="EK25" s="106"/>
      <c r="EL25" s="117">
        <f t="shared" si="24"/>
        <v>0</v>
      </c>
      <c r="EM25" s="117">
        <f t="shared" si="25"/>
        <v>0</v>
      </c>
      <c r="EO25" s="106">
        <v>10</v>
      </c>
      <c r="EP25" s="174"/>
      <c r="EQ25" s="106"/>
      <c r="ER25" s="106"/>
      <c r="ES25" s="106"/>
      <c r="ET25" s="106"/>
      <c r="EU25" s="106"/>
      <c r="EV25" s="106"/>
      <c r="EW25" s="117">
        <f t="shared" si="26"/>
        <v>0</v>
      </c>
      <c r="EX25" s="117">
        <f t="shared" si="27"/>
        <v>0</v>
      </c>
      <c r="EZ25" s="106">
        <v>10</v>
      </c>
      <c r="FA25" s="174"/>
      <c r="FB25" s="106"/>
      <c r="FC25" s="106"/>
      <c r="FD25" s="106"/>
      <c r="FE25" s="106"/>
      <c r="FF25" s="106"/>
      <c r="FG25" s="106"/>
      <c r="FH25" s="117">
        <f t="shared" si="28"/>
        <v>0</v>
      </c>
      <c r="FI25" s="117">
        <f t="shared" si="29"/>
        <v>0</v>
      </c>
      <c r="FK25" s="106">
        <v>10</v>
      </c>
      <c r="FL25" s="174"/>
      <c r="FM25" s="106"/>
      <c r="FN25" s="106"/>
      <c r="FO25" s="106"/>
      <c r="FP25" s="106"/>
      <c r="FQ25" s="106"/>
      <c r="FR25" s="106"/>
      <c r="FS25" s="117">
        <f t="shared" si="30"/>
        <v>0</v>
      </c>
      <c r="FT25" s="117">
        <f t="shared" si="31"/>
        <v>0</v>
      </c>
      <c r="FV25" s="106">
        <v>10</v>
      </c>
      <c r="FW25" s="174"/>
      <c r="FX25" s="106"/>
      <c r="FY25" s="106"/>
      <c r="FZ25" s="106"/>
      <c r="GA25" s="106"/>
      <c r="GB25" s="106"/>
      <c r="GC25" s="106"/>
      <c r="GD25" s="117">
        <f t="shared" si="32"/>
        <v>0</v>
      </c>
      <c r="GE25" s="117">
        <f t="shared" si="33"/>
        <v>0</v>
      </c>
      <c r="GG25" s="106">
        <v>10</v>
      </c>
      <c r="GH25" s="174"/>
      <c r="GI25" s="106"/>
      <c r="GJ25" s="106"/>
      <c r="GK25" s="106"/>
      <c r="GL25" s="106"/>
      <c r="GM25" s="106"/>
      <c r="GN25" s="106"/>
      <c r="GO25" s="117">
        <f t="shared" si="34"/>
        <v>0</v>
      </c>
      <c r="GP25" s="117">
        <f t="shared" si="35"/>
        <v>0</v>
      </c>
      <c r="GR25" s="106">
        <v>10</v>
      </c>
      <c r="GS25" s="174"/>
      <c r="GT25" s="106"/>
      <c r="GU25" s="106"/>
      <c r="GV25" s="106"/>
      <c r="GW25" s="106"/>
      <c r="GX25" s="106"/>
      <c r="GY25" s="106"/>
      <c r="GZ25" s="117">
        <f t="shared" si="36"/>
        <v>0</v>
      </c>
      <c r="HA25" s="117">
        <f t="shared" si="37"/>
        <v>0</v>
      </c>
      <c r="HC25" s="106">
        <v>10</v>
      </c>
      <c r="HD25" s="174"/>
      <c r="HE25" s="106"/>
      <c r="HF25" s="106"/>
      <c r="HG25" s="106"/>
      <c r="HH25" s="106"/>
      <c r="HI25" s="106"/>
      <c r="HJ25" s="106"/>
      <c r="HK25" s="117">
        <f t="shared" si="38"/>
        <v>0</v>
      </c>
      <c r="HL25" s="117">
        <f t="shared" si="39"/>
        <v>0</v>
      </c>
    </row>
    <row r="26" spans="1:220" x14ac:dyDescent="0.25">
      <c r="B26" s="2"/>
      <c r="M26" s="2"/>
      <c r="X26" s="2"/>
      <c r="AI26" s="2"/>
      <c r="AT26" s="2"/>
      <c r="BE26" s="2"/>
      <c r="BP26" s="2"/>
      <c r="CA26" s="2"/>
      <c r="CL26" s="2"/>
      <c r="CW26" s="2"/>
      <c r="DH26" s="2"/>
      <c r="DS26" s="2"/>
      <c r="ED26" s="2"/>
      <c r="EO26" s="2"/>
      <c r="EZ26" s="2"/>
      <c r="FK26" s="2"/>
      <c r="FV26" s="2"/>
      <c r="GG26" s="2"/>
      <c r="GR26" s="2"/>
      <c r="HC26" s="2"/>
    </row>
    <row r="27" spans="1:220" s="113" customFormat="1" x14ac:dyDescent="0.25">
      <c r="B27" s="1" t="s">
        <v>447</v>
      </c>
      <c r="C27" s="9"/>
      <c r="D27" s="21"/>
      <c r="E27" s="21"/>
      <c r="M27" s="1" t="s">
        <v>447</v>
      </c>
      <c r="N27" s="9"/>
      <c r="O27" s="21"/>
      <c r="P27" s="21"/>
      <c r="X27" s="1" t="s">
        <v>447</v>
      </c>
      <c r="Y27" s="9"/>
      <c r="Z27" s="21"/>
      <c r="AA27" s="21"/>
      <c r="AI27" s="1" t="s">
        <v>447</v>
      </c>
      <c r="AJ27" s="9"/>
      <c r="AK27" s="21"/>
      <c r="AL27" s="21"/>
      <c r="AT27" s="1" t="s">
        <v>447</v>
      </c>
      <c r="AU27" s="9"/>
      <c r="AV27" s="21"/>
      <c r="AW27" s="21"/>
      <c r="BE27" s="1" t="s">
        <v>447</v>
      </c>
      <c r="BF27" s="9"/>
      <c r="BG27" s="21"/>
      <c r="BH27" s="21"/>
      <c r="BP27" s="1" t="s">
        <v>447</v>
      </c>
      <c r="BQ27" s="9"/>
      <c r="BR27" s="21"/>
      <c r="BS27" s="21"/>
      <c r="CA27" s="1" t="s">
        <v>447</v>
      </c>
      <c r="CB27" s="9"/>
      <c r="CC27" s="21"/>
      <c r="CD27" s="21"/>
      <c r="CL27" s="1" t="s">
        <v>447</v>
      </c>
      <c r="CM27" s="9"/>
      <c r="CN27" s="21"/>
      <c r="CO27" s="21"/>
      <c r="CW27" s="1" t="s">
        <v>447</v>
      </c>
      <c r="CX27" s="9"/>
      <c r="CY27" s="21"/>
      <c r="CZ27" s="21"/>
      <c r="DH27" s="1" t="s">
        <v>447</v>
      </c>
      <c r="DI27" s="9"/>
      <c r="DJ27" s="21"/>
      <c r="DK27" s="21"/>
      <c r="DS27" s="1" t="s">
        <v>447</v>
      </c>
      <c r="DT27" s="9"/>
      <c r="DU27" s="21"/>
      <c r="DV27" s="21"/>
      <c r="ED27" s="1" t="s">
        <v>447</v>
      </c>
      <c r="EE27" s="9"/>
      <c r="EF27" s="21"/>
      <c r="EG27" s="21"/>
      <c r="EO27" s="1" t="s">
        <v>447</v>
      </c>
      <c r="EP27" s="9"/>
      <c r="EQ27" s="21"/>
      <c r="ER27" s="21"/>
      <c r="EZ27" s="1" t="s">
        <v>447</v>
      </c>
      <c r="FA27" s="9"/>
      <c r="FB27" s="21"/>
      <c r="FC27" s="21"/>
      <c r="FK27" s="1" t="s">
        <v>447</v>
      </c>
      <c r="FL27" s="9"/>
      <c r="FM27" s="21"/>
      <c r="FN27" s="21"/>
      <c r="FV27" s="1" t="s">
        <v>447</v>
      </c>
      <c r="FW27" s="9"/>
      <c r="FX27" s="21"/>
      <c r="FY27" s="21"/>
      <c r="GG27" s="1" t="s">
        <v>447</v>
      </c>
      <c r="GH27" s="9"/>
      <c r="GI27" s="21"/>
      <c r="GJ27" s="21"/>
      <c r="GR27" s="1" t="s">
        <v>447</v>
      </c>
      <c r="GS27" s="9"/>
      <c r="GT27" s="21"/>
      <c r="GU27" s="21"/>
      <c r="HC27" s="1" t="s">
        <v>447</v>
      </c>
      <c r="HD27" s="9"/>
      <c r="HE27" s="21"/>
      <c r="HF27" s="21"/>
    </row>
    <row r="28" spans="1:220" ht="15.75" thickBot="1" x14ac:dyDescent="0.3"/>
    <row r="29" spans="1:220" s="113" customFormat="1" ht="15.75" thickBot="1" x14ac:dyDescent="0.3">
      <c r="A29"/>
      <c r="B29"/>
      <c r="C29" s="7"/>
      <c r="D29" s="144" t="s">
        <v>448</v>
      </c>
      <c r="E29" s="145"/>
      <c r="F29" s="153"/>
      <c r="G29" s="153"/>
      <c r="H29" s="153"/>
      <c r="I29" s="153"/>
      <c r="J29" s="153"/>
      <c r="K29" s="153"/>
      <c r="M29"/>
      <c r="N29" s="7"/>
      <c r="O29" s="144" t="s">
        <v>448</v>
      </c>
      <c r="P29" s="145"/>
      <c r="Q29" s="153"/>
      <c r="R29" s="153"/>
      <c r="S29" s="153"/>
      <c r="T29" s="153"/>
      <c r="U29" s="153"/>
      <c r="V29" s="153"/>
      <c r="Y29" s="112"/>
      <c r="Z29" s="144" t="s">
        <v>448</v>
      </c>
      <c r="AA29" s="145"/>
      <c r="AB29" s="153"/>
      <c r="AC29" s="153"/>
      <c r="AD29" s="153"/>
      <c r="AE29" s="153"/>
      <c r="AF29" s="153"/>
      <c r="AG29" s="153"/>
      <c r="AJ29" s="112"/>
      <c r="AK29" s="144" t="s">
        <v>448</v>
      </c>
      <c r="AL29" s="145"/>
      <c r="AM29" s="153"/>
      <c r="AN29" s="153"/>
      <c r="AO29" s="153"/>
      <c r="AP29" s="153"/>
      <c r="AQ29" s="153"/>
      <c r="AR29" s="153"/>
      <c r="AU29" s="112"/>
      <c r="AV29" s="144" t="s">
        <v>448</v>
      </c>
      <c r="AW29" s="145"/>
      <c r="AX29" s="153"/>
      <c r="AY29" s="153"/>
      <c r="AZ29" s="153"/>
      <c r="BA29" s="153"/>
      <c r="BB29" s="153"/>
      <c r="BC29" s="153"/>
      <c r="BF29" s="112"/>
      <c r="BG29" s="144" t="s">
        <v>448</v>
      </c>
      <c r="BH29" s="145"/>
      <c r="BI29" s="153"/>
      <c r="BJ29" s="153"/>
      <c r="BK29" s="153"/>
      <c r="BL29" s="153"/>
      <c r="BM29" s="153"/>
      <c r="BN29" s="153"/>
      <c r="BQ29" s="112"/>
      <c r="BR29" s="144" t="s">
        <v>448</v>
      </c>
      <c r="BS29" s="145"/>
      <c r="BT29" s="153"/>
      <c r="BU29" s="153"/>
      <c r="BV29" s="153"/>
      <c r="BW29" s="153"/>
      <c r="BX29" s="153"/>
      <c r="BY29" s="153"/>
      <c r="CB29" s="112"/>
      <c r="CC29" s="144" t="s">
        <v>448</v>
      </c>
      <c r="CD29" s="145"/>
      <c r="CE29" s="153"/>
      <c r="CF29" s="153"/>
      <c r="CG29" s="153"/>
      <c r="CH29" s="153"/>
      <c r="CI29" s="153"/>
      <c r="CJ29" s="153"/>
      <c r="CM29" s="112"/>
      <c r="CN29" s="144" t="s">
        <v>448</v>
      </c>
      <c r="CO29" s="145"/>
      <c r="CP29" s="153"/>
      <c r="CQ29" s="153"/>
      <c r="CR29" s="153"/>
      <c r="CS29" s="153"/>
      <c r="CT29" s="153"/>
      <c r="CU29" s="153"/>
      <c r="CX29" s="112"/>
      <c r="CY29" s="144" t="s">
        <v>448</v>
      </c>
      <c r="CZ29" s="145"/>
      <c r="DA29" s="153"/>
      <c r="DB29" s="153"/>
      <c r="DC29" s="153"/>
      <c r="DD29" s="153"/>
      <c r="DE29" s="153"/>
      <c r="DF29" s="153"/>
      <c r="DI29" s="112"/>
      <c r="DJ29" s="144" t="s">
        <v>448</v>
      </c>
      <c r="DK29" s="145"/>
      <c r="DL29" s="153"/>
      <c r="DM29" s="153"/>
      <c r="DN29" s="153"/>
      <c r="DO29" s="153"/>
      <c r="DP29" s="153"/>
      <c r="DQ29" s="153"/>
      <c r="DT29" s="112"/>
      <c r="DU29" s="144" t="s">
        <v>448</v>
      </c>
      <c r="DV29" s="145"/>
      <c r="DW29" s="153"/>
      <c r="DX29" s="153"/>
      <c r="DY29" s="153"/>
      <c r="DZ29" s="153"/>
      <c r="EA29" s="153"/>
      <c r="EB29" s="153"/>
      <c r="EE29" s="112"/>
      <c r="EF29" s="144" t="s">
        <v>448</v>
      </c>
      <c r="EG29" s="145"/>
      <c r="EH29" s="153"/>
      <c r="EI29" s="153"/>
      <c r="EJ29" s="153"/>
      <c r="EK29" s="153"/>
      <c r="EL29" s="153"/>
      <c r="EM29" s="153"/>
      <c r="EP29" s="112"/>
      <c r="EQ29" s="144" t="s">
        <v>448</v>
      </c>
      <c r="ER29" s="145"/>
      <c r="ES29" s="153"/>
      <c r="ET29" s="153"/>
      <c r="EU29" s="153"/>
      <c r="EV29" s="153"/>
      <c r="EW29" s="153"/>
      <c r="EX29" s="153"/>
      <c r="FA29" s="112"/>
      <c r="FB29" s="144" t="s">
        <v>448</v>
      </c>
      <c r="FC29" s="145"/>
      <c r="FD29" s="153"/>
      <c r="FE29" s="153"/>
      <c r="FF29" s="153"/>
      <c r="FG29" s="153"/>
      <c r="FH29" s="153"/>
      <c r="FI29" s="153"/>
      <c r="FL29" s="112"/>
      <c r="FM29" s="144" t="s">
        <v>448</v>
      </c>
      <c r="FN29" s="145"/>
      <c r="FO29" s="153"/>
      <c r="FP29" s="153"/>
      <c r="FQ29" s="153"/>
      <c r="FR29" s="153"/>
      <c r="FS29" s="153"/>
      <c r="FT29" s="153"/>
      <c r="FW29" s="112"/>
      <c r="FX29" s="144" t="s">
        <v>448</v>
      </c>
      <c r="FY29" s="145"/>
      <c r="FZ29" s="153"/>
      <c r="GA29" s="153"/>
      <c r="GB29" s="153"/>
      <c r="GC29" s="153"/>
      <c r="GD29" s="153"/>
      <c r="GE29" s="153"/>
      <c r="GH29" s="112"/>
      <c r="GI29" s="144" t="s">
        <v>448</v>
      </c>
      <c r="GJ29" s="145"/>
      <c r="GK29" s="153"/>
      <c r="GL29" s="153"/>
      <c r="GM29" s="153"/>
      <c r="GN29" s="153"/>
      <c r="GO29" s="153"/>
      <c r="GP29" s="153"/>
      <c r="GS29" s="112"/>
      <c r="GT29" s="144" t="s">
        <v>448</v>
      </c>
      <c r="GU29" s="145"/>
      <c r="GV29" s="153"/>
      <c r="GW29" s="153"/>
      <c r="GX29" s="153"/>
      <c r="GY29" s="153"/>
      <c r="GZ29" s="153"/>
      <c r="HA29" s="153"/>
      <c r="HD29" s="112"/>
      <c r="HE29" s="144" t="s">
        <v>448</v>
      </c>
      <c r="HF29" s="145"/>
    </row>
    <row r="30" spans="1:220" ht="15.75" thickBot="1" x14ac:dyDescent="0.3">
      <c r="B30" s="17" t="s">
        <v>449</v>
      </c>
      <c r="C30" s="162" t="s">
        <v>450</v>
      </c>
      <c r="D30" s="17" t="s">
        <v>451</v>
      </c>
      <c r="E30" s="17" t="s">
        <v>452</v>
      </c>
      <c r="F30" s="149"/>
      <c r="G30" s="149"/>
      <c r="H30" s="149"/>
      <c r="I30" s="149"/>
      <c r="J30" s="149"/>
      <c r="K30" s="149"/>
      <c r="M30" s="17" t="s">
        <v>449</v>
      </c>
      <c r="N30" s="162" t="s">
        <v>450</v>
      </c>
      <c r="O30" s="17" t="s">
        <v>451</v>
      </c>
      <c r="P30" s="17" t="s">
        <v>452</v>
      </c>
      <c r="Q30" s="149"/>
      <c r="R30" s="149"/>
      <c r="S30" s="149"/>
      <c r="T30" s="149"/>
      <c r="U30" s="149"/>
      <c r="V30" s="149"/>
      <c r="X30" s="17" t="s">
        <v>449</v>
      </c>
      <c r="Y30" s="162" t="s">
        <v>450</v>
      </c>
      <c r="Z30" s="17" t="s">
        <v>451</v>
      </c>
      <c r="AA30" s="17" t="s">
        <v>452</v>
      </c>
      <c r="AB30" s="149"/>
      <c r="AC30" s="149"/>
      <c r="AD30" s="149"/>
      <c r="AE30" s="149"/>
      <c r="AF30" s="149"/>
      <c r="AG30" s="149"/>
      <c r="AI30" s="17" t="s">
        <v>449</v>
      </c>
      <c r="AJ30" s="162" t="s">
        <v>450</v>
      </c>
      <c r="AK30" s="17" t="s">
        <v>451</v>
      </c>
      <c r="AL30" s="17" t="s">
        <v>452</v>
      </c>
      <c r="AM30" s="149"/>
      <c r="AN30" s="149"/>
      <c r="AO30" s="149"/>
      <c r="AP30" s="149"/>
      <c r="AQ30" s="149"/>
      <c r="AR30" s="149"/>
      <c r="AT30" s="17" t="s">
        <v>449</v>
      </c>
      <c r="AU30" s="162" t="s">
        <v>450</v>
      </c>
      <c r="AV30" s="17" t="s">
        <v>451</v>
      </c>
      <c r="AW30" s="17" t="s">
        <v>452</v>
      </c>
      <c r="AX30" s="149"/>
      <c r="AY30" s="149"/>
      <c r="AZ30" s="149"/>
      <c r="BA30" s="149"/>
      <c r="BB30" s="149"/>
      <c r="BC30" s="149"/>
      <c r="BE30" s="17" t="s">
        <v>449</v>
      </c>
      <c r="BF30" s="162" t="s">
        <v>450</v>
      </c>
      <c r="BG30" s="17" t="s">
        <v>451</v>
      </c>
      <c r="BH30" s="17" t="s">
        <v>452</v>
      </c>
      <c r="BI30" s="149"/>
      <c r="BJ30" s="149"/>
      <c r="BK30" s="149"/>
      <c r="BL30" s="149"/>
      <c r="BM30" s="149"/>
      <c r="BN30" s="149"/>
      <c r="BP30" s="17" t="s">
        <v>449</v>
      </c>
      <c r="BQ30" s="162" t="s">
        <v>450</v>
      </c>
      <c r="BR30" s="17" t="s">
        <v>451</v>
      </c>
      <c r="BS30" s="17" t="s">
        <v>452</v>
      </c>
      <c r="BT30" s="149"/>
      <c r="BU30" s="149"/>
      <c r="BV30" s="149"/>
      <c r="BW30" s="149"/>
      <c r="BX30" s="149"/>
      <c r="BY30" s="149"/>
      <c r="CA30" s="17" t="s">
        <v>449</v>
      </c>
      <c r="CB30" s="162" t="s">
        <v>450</v>
      </c>
      <c r="CC30" s="17" t="s">
        <v>451</v>
      </c>
      <c r="CD30" s="17" t="s">
        <v>452</v>
      </c>
      <c r="CE30" s="149"/>
      <c r="CF30" s="149"/>
      <c r="CG30" s="149"/>
      <c r="CH30" s="149"/>
      <c r="CI30" s="149"/>
      <c r="CJ30" s="149"/>
      <c r="CL30" s="17" t="s">
        <v>449</v>
      </c>
      <c r="CM30" s="162" t="s">
        <v>450</v>
      </c>
      <c r="CN30" s="17" t="s">
        <v>451</v>
      </c>
      <c r="CO30" s="17" t="s">
        <v>452</v>
      </c>
      <c r="CP30" s="149"/>
      <c r="CQ30" s="149"/>
      <c r="CR30" s="149"/>
      <c r="CS30" s="149"/>
      <c r="CT30" s="149"/>
      <c r="CU30" s="149"/>
      <c r="CW30" s="17" t="s">
        <v>449</v>
      </c>
      <c r="CX30" s="162" t="s">
        <v>450</v>
      </c>
      <c r="CY30" s="17" t="s">
        <v>451</v>
      </c>
      <c r="CZ30" s="17" t="s">
        <v>452</v>
      </c>
      <c r="DA30" s="149"/>
      <c r="DB30" s="149"/>
      <c r="DC30" s="149"/>
      <c r="DD30" s="149"/>
      <c r="DE30" s="149"/>
      <c r="DF30" s="149"/>
      <c r="DH30" s="17" t="s">
        <v>449</v>
      </c>
      <c r="DI30" s="162" t="s">
        <v>450</v>
      </c>
      <c r="DJ30" s="17" t="s">
        <v>451</v>
      </c>
      <c r="DK30" s="17" t="s">
        <v>452</v>
      </c>
      <c r="DL30" s="149"/>
      <c r="DM30" s="149"/>
      <c r="DN30" s="149"/>
      <c r="DO30" s="149"/>
      <c r="DP30" s="149"/>
      <c r="DQ30" s="149"/>
      <c r="DS30" s="17" t="s">
        <v>449</v>
      </c>
      <c r="DT30" s="162" t="s">
        <v>450</v>
      </c>
      <c r="DU30" s="17" t="s">
        <v>451</v>
      </c>
      <c r="DV30" s="17" t="s">
        <v>452</v>
      </c>
      <c r="DW30" s="149"/>
      <c r="DX30" s="149"/>
      <c r="DY30" s="149"/>
      <c r="DZ30" s="149"/>
      <c r="EA30" s="149"/>
      <c r="EB30" s="149"/>
      <c r="ED30" s="17" t="s">
        <v>449</v>
      </c>
      <c r="EE30" s="162" t="s">
        <v>450</v>
      </c>
      <c r="EF30" s="17" t="s">
        <v>451</v>
      </c>
      <c r="EG30" s="17" t="s">
        <v>452</v>
      </c>
      <c r="EH30" s="149"/>
      <c r="EI30" s="149"/>
      <c r="EJ30" s="149"/>
      <c r="EK30" s="149"/>
      <c r="EL30" s="149"/>
      <c r="EM30" s="149"/>
      <c r="EO30" s="17" t="s">
        <v>449</v>
      </c>
      <c r="EP30" s="162" t="s">
        <v>450</v>
      </c>
      <c r="EQ30" s="17" t="s">
        <v>451</v>
      </c>
      <c r="ER30" s="17" t="s">
        <v>452</v>
      </c>
      <c r="ES30" s="149"/>
      <c r="ET30" s="149"/>
      <c r="EU30" s="149"/>
      <c r="EV30" s="149"/>
      <c r="EW30" s="149"/>
      <c r="EX30" s="149"/>
      <c r="EZ30" s="17" t="s">
        <v>449</v>
      </c>
      <c r="FA30" s="162" t="s">
        <v>450</v>
      </c>
      <c r="FB30" s="17" t="s">
        <v>451</v>
      </c>
      <c r="FC30" s="17" t="s">
        <v>452</v>
      </c>
      <c r="FD30" s="149"/>
      <c r="FE30" s="149"/>
      <c r="FF30" s="149"/>
      <c r="FG30" s="149"/>
      <c r="FH30" s="149"/>
      <c r="FI30" s="149"/>
      <c r="FK30" s="17" t="s">
        <v>449</v>
      </c>
      <c r="FL30" s="162" t="s">
        <v>450</v>
      </c>
      <c r="FM30" s="17" t="s">
        <v>451</v>
      </c>
      <c r="FN30" s="17" t="s">
        <v>452</v>
      </c>
      <c r="FO30" s="149"/>
      <c r="FP30" s="149"/>
      <c r="FQ30" s="149"/>
      <c r="FR30" s="149"/>
      <c r="FS30" s="149"/>
      <c r="FT30" s="149"/>
      <c r="FV30" s="17" t="s">
        <v>449</v>
      </c>
      <c r="FW30" s="162" t="s">
        <v>450</v>
      </c>
      <c r="FX30" s="17" t="s">
        <v>451</v>
      </c>
      <c r="FY30" s="17" t="s">
        <v>452</v>
      </c>
      <c r="FZ30" s="149"/>
      <c r="GA30" s="149"/>
      <c r="GB30" s="149"/>
      <c r="GC30" s="149"/>
      <c r="GD30" s="149"/>
      <c r="GE30" s="149"/>
      <c r="GG30" s="17" t="s">
        <v>449</v>
      </c>
      <c r="GH30" s="162" t="s">
        <v>450</v>
      </c>
      <c r="GI30" s="17" t="s">
        <v>451</v>
      </c>
      <c r="GJ30" s="17" t="s">
        <v>452</v>
      </c>
      <c r="GK30" s="149"/>
      <c r="GL30" s="149"/>
      <c r="GM30" s="149"/>
      <c r="GN30" s="149"/>
      <c r="GO30" s="149"/>
      <c r="GP30" s="149"/>
      <c r="GR30" s="17" t="s">
        <v>449</v>
      </c>
      <c r="GS30" s="162" t="s">
        <v>450</v>
      </c>
      <c r="GT30" s="17" t="s">
        <v>451</v>
      </c>
      <c r="GU30" s="17" t="s">
        <v>452</v>
      </c>
      <c r="GV30" s="149"/>
      <c r="GW30" s="149"/>
      <c r="GX30" s="149"/>
      <c r="GY30" s="149"/>
      <c r="GZ30" s="149"/>
      <c r="HA30" s="149"/>
      <c r="HC30" s="17" t="s">
        <v>449</v>
      </c>
      <c r="HD30" s="162" t="s">
        <v>450</v>
      </c>
      <c r="HE30" s="17" t="s">
        <v>451</v>
      </c>
      <c r="HF30" s="17" t="s">
        <v>452</v>
      </c>
    </row>
    <row r="31" spans="1:220" x14ac:dyDescent="0.25">
      <c r="B31" s="146">
        <v>1</v>
      </c>
      <c r="C31" s="16" t="s">
        <v>453</v>
      </c>
      <c r="D31" s="146"/>
      <c r="E31" s="146"/>
      <c r="F31" s="150"/>
      <c r="G31" s="150"/>
      <c r="H31" s="150"/>
      <c r="I31" s="150"/>
      <c r="J31" s="150"/>
      <c r="K31" s="150"/>
      <c r="M31" s="146">
        <v>1</v>
      </c>
      <c r="N31" s="16" t="s">
        <v>453</v>
      </c>
      <c r="O31" s="146"/>
      <c r="P31" s="146"/>
      <c r="Q31" s="150"/>
      <c r="R31" s="150"/>
      <c r="S31" s="150"/>
      <c r="T31" s="150"/>
      <c r="U31" s="150"/>
      <c r="V31" s="150"/>
      <c r="X31" s="146">
        <v>1</v>
      </c>
      <c r="Y31" s="16" t="s">
        <v>453</v>
      </c>
      <c r="Z31" s="104"/>
      <c r="AA31" s="104"/>
      <c r="AB31" s="47"/>
      <c r="AC31" s="47"/>
      <c r="AD31" s="47"/>
      <c r="AE31" s="47"/>
      <c r="AF31" s="47"/>
      <c r="AG31" s="47"/>
      <c r="AI31" s="146">
        <v>1</v>
      </c>
      <c r="AJ31" s="16" t="s">
        <v>453</v>
      </c>
      <c r="AK31" s="104"/>
      <c r="AL31" s="104"/>
      <c r="AM31" s="47"/>
      <c r="AN31" s="47"/>
      <c r="AO31" s="47"/>
      <c r="AP31" s="47"/>
      <c r="AQ31" s="47"/>
      <c r="AR31" s="47"/>
      <c r="AT31" s="146">
        <v>1</v>
      </c>
      <c r="AU31" s="16" t="s">
        <v>453</v>
      </c>
      <c r="AV31" s="104"/>
      <c r="AW31" s="104"/>
      <c r="AX31" s="47"/>
      <c r="AY31" s="47"/>
      <c r="AZ31" s="47"/>
      <c r="BA31" s="47"/>
      <c r="BB31" s="47"/>
      <c r="BC31" s="47"/>
      <c r="BE31" s="146">
        <v>1</v>
      </c>
      <c r="BF31" s="16" t="s">
        <v>453</v>
      </c>
      <c r="BG31" s="104"/>
      <c r="BH31" s="104"/>
      <c r="BI31" s="47"/>
      <c r="BJ31" s="47"/>
      <c r="BK31" s="47"/>
      <c r="BL31" s="47"/>
      <c r="BM31" s="47"/>
      <c r="BN31" s="47"/>
      <c r="BP31" s="146">
        <v>1</v>
      </c>
      <c r="BQ31" s="16" t="s">
        <v>453</v>
      </c>
      <c r="BR31" s="104"/>
      <c r="BS31" s="104"/>
      <c r="BT31" s="47"/>
      <c r="BU31" s="47"/>
      <c r="BV31" s="47"/>
      <c r="BW31" s="47"/>
      <c r="BX31" s="47"/>
      <c r="BY31" s="47"/>
      <c r="CA31" s="146">
        <v>1</v>
      </c>
      <c r="CB31" s="16" t="s">
        <v>453</v>
      </c>
      <c r="CC31" s="104"/>
      <c r="CD31" s="104"/>
      <c r="CE31" s="47"/>
      <c r="CF31" s="47"/>
      <c r="CG31" s="47"/>
      <c r="CH31" s="47"/>
      <c r="CI31" s="47"/>
      <c r="CJ31" s="47"/>
      <c r="CL31" s="146">
        <v>1</v>
      </c>
      <c r="CM31" s="16" t="s">
        <v>453</v>
      </c>
      <c r="CN31" s="104"/>
      <c r="CO31" s="104"/>
      <c r="CP31" s="47"/>
      <c r="CQ31" s="47"/>
      <c r="CR31" s="47"/>
      <c r="CS31" s="47"/>
      <c r="CT31" s="47"/>
      <c r="CU31" s="47"/>
      <c r="CW31" s="146">
        <v>1</v>
      </c>
      <c r="CX31" s="16" t="s">
        <v>453</v>
      </c>
      <c r="CY31" s="104"/>
      <c r="CZ31" s="104"/>
      <c r="DA31" s="47"/>
      <c r="DB31" s="47"/>
      <c r="DC31" s="47"/>
      <c r="DD31" s="47"/>
      <c r="DE31" s="47"/>
      <c r="DF31" s="47"/>
      <c r="DH31" s="146">
        <v>1</v>
      </c>
      <c r="DI31" s="16" t="s">
        <v>453</v>
      </c>
      <c r="DJ31" s="104"/>
      <c r="DK31" s="104"/>
      <c r="DL31" s="47"/>
      <c r="DM31" s="47"/>
      <c r="DN31" s="47"/>
      <c r="DO31" s="47"/>
      <c r="DP31" s="47"/>
      <c r="DQ31" s="47"/>
      <c r="DS31" s="146">
        <v>1</v>
      </c>
      <c r="DT31" s="16" t="s">
        <v>453</v>
      </c>
      <c r="DU31" s="104"/>
      <c r="DV31" s="104"/>
      <c r="DW31" s="47"/>
      <c r="DX31" s="47"/>
      <c r="DY31" s="47"/>
      <c r="DZ31" s="47"/>
      <c r="EA31" s="47"/>
      <c r="EB31" s="47"/>
      <c r="ED31" s="146">
        <v>1</v>
      </c>
      <c r="EE31" s="16" t="s">
        <v>453</v>
      </c>
      <c r="EF31" s="146"/>
      <c r="EG31" s="146"/>
      <c r="EH31" s="150"/>
      <c r="EI31" s="150"/>
      <c r="EJ31" s="150"/>
      <c r="EK31" s="150"/>
      <c r="EL31" s="150"/>
      <c r="EM31" s="150"/>
      <c r="EO31" s="146">
        <v>1</v>
      </c>
      <c r="EP31" s="16" t="s">
        <v>453</v>
      </c>
      <c r="EQ31" s="146"/>
      <c r="ER31" s="146"/>
      <c r="ES31" s="150"/>
      <c r="ET31" s="150"/>
      <c r="EU31" s="150"/>
      <c r="EV31" s="150"/>
      <c r="EW31" s="150"/>
      <c r="EX31" s="150"/>
      <c r="EZ31" s="146">
        <v>1</v>
      </c>
      <c r="FA31" s="16" t="s">
        <v>453</v>
      </c>
      <c r="FB31" s="146"/>
      <c r="FC31" s="146"/>
      <c r="FD31" s="150"/>
      <c r="FE31" s="150"/>
      <c r="FF31" s="150"/>
      <c r="FG31" s="150"/>
      <c r="FH31" s="150"/>
      <c r="FI31" s="150"/>
      <c r="FK31" s="146">
        <v>1</v>
      </c>
      <c r="FL31" s="16" t="s">
        <v>453</v>
      </c>
      <c r="FM31" s="146"/>
      <c r="FN31" s="146"/>
      <c r="FO31" s="150"/>
      <c r="FP31" s="150"/>
      <c r="FQ31" s="150"/>
      <c r="FR31" s="150"/>
      <c r="FS31" s="150"/>
      <c r="FT31" s="150"/>
      <c r="FV31" s="146">
        <v>1</v>
      </c>
      <c r="FW31" s="16" t="s">
        <v>453</v>
      </c>
      <c r="FX31" s="146"/>
      <c r="FY31" s="146"/>
      <c r="FZ31" s="150"/>
      <c r="GA31" s="150"/>
      <c r="GB31" s="150"/>
      <c r="GC31" s="150"/>
      <c r="GD31" s="150"/>
      <c r="GE31" s="150"/>
      <c r="GG31" s="146">
        <v>1</v>
      </c>
      <c r="GH31" s="16" t="s">
        <v>453</v>
      </c>
      <c r="GI31" s="146"/>
      <c r="GJ31" s="146"/>
      <c r="GK31" s="150"/>
      <c r="GL31" s="150"/>
      <c r="GM31" s="150"/>
      <c r="GN31" s="150"/>
      <c r="GO31" s="150"/>
      <c r="GP31" s="150"/>
      <c r="GR31" s="146">
        <v>1</v>
      </c>
      <c r="GS31" s="16" t="s">
        <v>453</v>
      </c>
      <c r="GT31" s="104"/>
      <c r="GU31" s="104"/>
      <c r="GV31" s="47"/>
      <c r="GW31" s="47"/>
      <c r="GX31" s="47"/>
      <c r="GY31" s="47"/>
      <c r="GZ31" s="47"/>
      <c r="HA31" s="47"/>
      <c r="HC31" s="146">
        <v>1</v>
      </c>
      <c r="HD31" s="16" t="s">
        <v>453</v>
      </c>
      <c r="HE31" s="104"/>
      <c r="HF31" s="104"/>
    </row>
    <row r="32" spans="1:220" x14ac:dyDescent="0.25">
      <c r="B32" s="142">
        <f>+B31+1</f>
        <v>2</v>
      </c>
      <c r="C32" s="12" t="s">
        <v>454</v>
      </c>
      <c r="D32" s="142"/>
      <c r="E32" s="142"/>
      <c r="F32" s="150"/>
      <c r="G32" s="150"/>
      <c r="H32" s="150"/>
      <c r="I32" s="150"/>
      <c r="J32" s="150"/>
      <c r="K32" s="150"/>
      <c r="M32" s="142">
        <f>+M31+1</f>
        <v>2</v>
      </c>
      <c r="N32" s="12" t="s">
        <v>454</v>
      </c>
      <c r="O32" s="142"/>
      <c r="P32" s="142"/>
      <c r="Q32" s="150"/>
      <c r="R32" s="150"/>
      <c r="S32" s="150"/>
      <c r="T32" s="150"/>
      <c r="U32" s="150"/>
      <c r="V32" s="150"/>
      <c r="X32" s="142">
        <f>+X31+1</f>
        <v>2</v>
      </c>
      <c r="Y32" s="12" t="s">
        <v>454</v>
      </c>
      <c r="Z32" s="105"/>
      <c r="AA32" s="105"/>
      <c r="AB32" s="47"/>
      <c r="AC32" s="47"/>
      <c r="AD32" s="47"/>
      <c r="AE32" s="47"/>
      <c r="AF32" s="47"/>
      <c r="AG32" s="47"/>
      <c r="AI32" s="142">
        <f>+AI31+1</f>
        <v>2</v>
      </c>
      <c r="AJ32" s="12" t="s">
        <v>454</v>
      </c>
      <c r="AK32" s="105"/>
      <c r="AL32" s="105"/>
      <c r="AM32" s="47"/>
      <c r="AN32" s="47"/>
      <c r="AO32" s="47"/>
      <c r="AP32" s="47"/>
      <c r="AQ32" s="47"/>
      <c r="AR32" s="47"/>
      <c r="AT32" s="142">
        <f>+AT31+1</f>
        <v>2</v>
      </c>
      <c r="AU32" s="12" t="s">
        <v>454</v>
      </c>
      <c r="AV32" s="105"/>
      <c r="AW32" s="105"/>
      <c r="AX32" s="47"/>
      <c r="AY32" s="47"/>
      <c r="AZ32" s="47"/>
      <c r="BA32" s="47"/>
      <c r="BB32" s="47"/>
      <c r="BC32" s="47"/>
      <c r="BE32" s="142">
        <f>+BE31+1</f>
        <v>2</v>
      </c>
      <c r="BF32" s="12" t="s">
        <v>454</v>
      </c>
      <c r="BG32" s="105"/>
      <c r="BH32" s="105"/>
      <c r="BI32" s="47"/>
      <c r="BJ32" s="47"/>
      <c r="BK32" s="47"/>
      <c r="BL32" s="47"/>
      <c r="BM32" s="47"/>
      <c r="BN32" s="47"/>
      <c r="BP32" s="142">
        <f>+BP31+1</f>
        <v>2</v>
      </c>
      <c r="BQ32" s="12" t="s">
        <v>454</v>
      </c>
      <c r="BR32" s="105"/>
      <c r="BS32" s="105"/>
      <c r="BT32" s="47"/>
      <c r="BU32" s="47"/>
      <c r="BV32" s="47"/>
      <c r="BW32" s="47"/>
      <c r="BX32" s="47"/>
      <c r="BY32" s="47"/>
      <c r="CA32" s="142">
        <f>+CA31+1</f>
        <v>2</v>
      </c>
      <c r="CB32" s="12" t="s">
        <v>454</v>
      </c>
      <c r="CC32" s="105"/>
      <c r="CD32" s="105"/>
      <c r="CE32" s="47"/>
      <c r="CF32" s="47"/>
      <c r="CG32" s="47"/>
      <c r="CH32" s="47"/>
      <c r="CI32" s="47"/>
      <c r="CJ32" s="47"/>
      <c r="CL32" s="142">
        <f>+CL31+1</f>
        <v>2</v>
      </c>
      <c r="CM32" s="12" t="s">
        <v>454</v>
      </c>
      <c r="CN32" s="105"/>
      <c r="CO32" s="105"/>
      <c r="CP32" s="47"/>
      <c r="CQ32" s="47"/>
      <c r="CR32" s="47"/>
      <c r="CS32" s="47"/>
      <c r="CT32" s="47"/>
      <c r="CU32" s="47"/>
      <c r="CW32" s="142">
        <f>+CW31+1</f>
        <v>2</v>
      </c>
      <c r="CX32" s="12" t="s">
        <v>454</v>
      </c>
      <c r="CY32" s="105"/>
      <c r="CZ32" s="105"/>
      <c r="DA32" s="47"/>
      <c r="DB32" s="47"/>
      <c r="DC32" s="47"/>
      <c r="DD32" s="47"/>
      <c r="DE32" s="47"/>
      <c r="DF32" s="47"/>
      <c r="DH32" s="142">
        <f>+DH31+1</f>
        <v>2</v>
      </c>
      <c r="DI32" s="12" t="s">
        <v>454</v>
      </c>
      <c r="DJ32" s="105"/>
      <c r="DK32" s="105"/>
      <c r="DL32" s="47"/>
      <c r="DM32" s="47"/>
      <c r="DN32" s="47"/>
      <c r="DO32" s="47"/>
      <c r="DP32" s="47"/>
      <c r="DQ32" s="47"/>
      <c r="DS32" s="142">
        <f>+DS31+1</f>
        <v>2</v>
      </c>
      <c r="DT32" s="12" t="s">
        <v>454</v>
      </c>
      <c r="DU32" s="105"/>
      <c r="DV32" s="105"/>
      <c r="DW32" s="47"/>
      <c r="DX32" s="47"/>
      <c r="DY32" s="47"/>
      <c r="DZ32" s="47"/>
      <c r="EA32" s="47"/>
      <c r="EB32" s="47"/>
      <c r="ED32" s="142">
        <f>+ED31+1</f>
        <v>2</v>
      </c>
      <c r="EE32" s="12" t="s">
        <v>454</v>
      </c>
      <c r="EF32" s="142"/>
      <c r="EG32" s="142"/>
      <c r="EH32" s="150"/>
      <c r="EI32" s="150"/>
      <c r="EJ32" s="150"/>
      <c r="EK32" s="150"/>
      <c r="EL32" s="150"/>
      <c r="EM32" s="150"/>
      <c r="EO32" s="142">
        <f>+EO31+1</f>
        <v>2</v>
      </c>
      <c r="EP32" s="12" t="s">
        <v>454</v>
      </c>
      <c r="EQ32" s="142"/>
      <c r="ER32" s="142"/>
      <c r="ES32" s="150"/>
      <c r="ET32" s="150"/>
      <c r="EU32" s="150"/>
      <c r="EV32" s="150"/>
      <c r="EW32" s="150"/>
      <c r="EX32" s="150"/>
      <c r="EZ32" s="142">
        <f>+EZ31+1</f>
        <v>2</v>
      </c>
      <c r="FA32" s="12" t="s">
        <v>454</v>
      </c>
      <c r="FB32" s="142"/>
      <c r="FC32" s="142"/>
      <c r="FD32" s="150"/>
      <c r="FE32" s="150"/>
      <c r="FF32" s="150"/>
      <c r="FG32" s="150"/>
      <c r="FH32" s="150"/>
      <c r="FI32" s="150"/>
      <c r="FK32" s="142">
        <f>+FK31+1</f>
        <v>2</v>
      </c>
      <c r="FL32" s="12" t="s">
        <v>454</v>
      </c>
      <c r="FM32" s="142"/>
      <c r="FN32" s="142"/>
      <c r="FO32" s="150"/>
      <c r="FP32" s="150"/>
      <c r="FQ32" s="150"/>
      <c r="FR32" s="150"/>
      <c r="FS32" s="150"/>
      <c r="FT32" s="150"/>
      <c r="FV32" s="142">
        <f>+FV31+1</f>
        <v>2</v>
      </c>
      <c r="FW32" s="12" t="s">
        <v>454</v>
      </c>
      <c r="FX32" s="142"/>
      <c r="FY32" s="142"/>
      <c r="FZ32" s="150"/>
      <c r="GA32" s="150"/>
      <c r="GB32" s="150"/>
      <c r="GC32" s="150"/>
      <c r="GD32" s="150"/>
      <c r="GE32" s="150"/>
      <c r="GG32" s="142">
        <f>+GG31+1</f>
        <v>2</v>
      </c>
      <c r="GH32" s="12" t="s">
        <v>454</v>
      </c>
      <c r="GI32" s="142"/>
      <c r="GJ32" s="142"/>
      <c r="GK32" s="150"/>
      <c r="GL32" s="150"/>
      <c r="GM32" s="150"/>
      <c r="GN32" s="150"/>
      <c r="GO32" s="150"/>
      <c r="GP32" s="150"/>
      <c r="GR32" s="142">
        <f>+GR31+1</f>
        <v>2</v>
      </c>
      <c r="GS32" s="12" t="s">
        <v>454</v>
      </c>
      <c r="GT32" s="105"/>
      <c r="GU32" s="105"/>
      <c r="GV32" s="47"/>
      <c r="GW32" s="47"/>
      <c r="GX32" s="47"/>
      <c r="GY32" s="47"/>
      <c r="GZ32" s="47"/>
      <c r="HA32" s="47"/>
      <c r="HC32" s="142">
        <f>+HC31+1</f>
        <v>2</v>
      </c>
      <c r="HD32" s="12" t="s">
        <v>454</v>
      </c>
      <c r="HE32" s="105"/>
      <c r="HF32" s="105"/>
    </row>
    <row r="33" spans="2:214" x14ac:dyDescent="0.25">
      <c r="B33" s="142">
        <f t="shared" ref="B33:B49" si="40">+B32+1</f>
        <v>3</v>
      </c>
      <c r="C33" s="12" t="s">
        <v>455</v>
      </c>
      <c r="D33" s="142"/>
      <c r="E33" s="142"/>
      <c r="F33" s="150"/>
      <c r="G33" s="150"/>
      <c r="H33" s="150"/>
      <c r="I33" s="150"/>
      <c r="J33" s="150"/>
      <c r="K33" s="150"/>
      <c r="M33" s="142">
        <f t="shared" ref="M33:M49" si="41">+M32+1</f>
        <v>3</v>
      </c>
      <c r="N33" s="12" t="s">
        <v>455</v>
      </c>
      <c r="O33" s="142"/>
      <c r="P33" s="142"/>
      <c r="Q33" s="150"/>
      <c r="R33" s="150"/>
      <c r="S33" s="150"/>
      <c r="T33" s="150"/>
      <c r="U33" s="150"/>
      <c r="V33" s="150"/>
      <c r="X33" s="142">
        <f t="shared" ref="X33:X49" si="42">+X32+1</f>
        <v>3</v>
      </c>
      <c r="Y33" s="12" t="s">
        <v>455</v>
      </c>
      <c r="Z33" s="105"/>
      <c r="AA33" s="105"/>
      <c r="AB33" s="47"/>
      <c r="AC33" s="47"/>
      <c r="AD33" s="47"/>
      <c r="AE33" s="47"/>
      <c r="AF33" s="47"/>
      <c r="AG33" s="47"/>
      <c r="AI33" s="142">
        <f t="shared" ref="AI33:AI49" si="43">+AI32+1</f>
        <v>3</v>
      </c>
      <c r="AJ33" s="12" t="s">
        <v>455</v>
      </c>
      <c r="AK33" s="105"/>
      <c r="AL33" s="105"/>
      <c r="AM33" s="47"/>
      <c r="AN33" s="47"/>
      <c r="AO33" s="47"/>
      <c r="AP33" s="47"/>
      <c r="AQ33" s="47"/>
      <c r="AR33" s="47"/>
      <c r="AT33" s="142">
        <f t="shared" ref="AT33:AT49" si="44">+AT32+1</f>
        <v>3</v>
      </c>
      <c r="AU33" s="12" t="s">
        <v>455</v>
      </c>
      <c r="AV33" s="105"/>
      <c r="AW33" s="105"/>
      <c r="AX33" s="47"/>
      <c r="AY33" s="47"/>
      <c r="AZ33" s="47"/>
      <c r="BA33" s="47"/>
      <c r="BB33" s="47"/>
      <c r="BC33" s="47"/>
      <c r="BE33" s="142">
        <f t="shared" ref="BE33:BE49" si="45">+BE32+1</f>
        <v>3</v>
      </c>
      <c r="BF33" s="12" t="s">
        <v>455</v>
      </c>
      <c r="BG33" s="105"/>
      <c r="BH33" s="105"/>
      <c r="BI33" s="47"/>
      <c r="BJ33" s="47"/>
      <c r="BK33" s="47"/>
      <c r="BL33" s="47"/>
      <c r="BM33" s="47"/>
      <c r="BN33" s="47"/>
      <c r="BP33" s="142">
        <f t="shared" ref="BP33:BP49" si="46">+BP32+1</f>
        <v>3</v>
      </c>
      <c r="BQ33" s="12" t="s">
        <v>455</v>
      </c>
      <c r="BR33" s="105"/>
      <c r="BS33" s="105"/>
      <c r="BT33" s="47"/>
      <c r="BU33" s="47"/>
      <c r="BV33" s="47"/>
      <c r="BW33" s="47"/>
      <c r="BX33" s="47"/>
      <c r="BY33" s="47"/>
      <c r="CA33" s="142">
        <f t="shared" ref="CA33:CA49" si="47">+CA32+1</f>
        <v>3</v>
      </c>
      <c r="CB33" s="12" t="s">
        <v>455</v>
      </c>
      <c r="CC33" s="105"/>
      <c r="CD33" s="105"/>
      <c r="CE33" s="47"/>
      <c r="CF33" s="47"/>
      <c r="CG33" s="47"/>
      <c r="CH33" s="47"/>
      <c r="CI33" s="47"/>
      <c r="CJ33" s="47"/>
      <c r="CL33" s="142">
        <f t="shared" ref="CL33:CL49" si="48">+CL32+1</f>
        <v>3</v>
      </c>
      <c r="CM33" s="12" t="s">
        <v>455</v>
      </c>
      <c r="CN33" s="105"/>
      <c r="CO33" s="105"/>
      <c r="CP33" s="47"/>
      <c r="CQ33" s="47"/>
      <c r="CR33" s="47"/>
      <c r="CS33" s="47"/>
      <c r="CT33" s="47"/>
      <c r="CU33" s="47"/>
      <c r="CW33" s="142">
        <f t="shared" ref="CW33:CW49" si="49">+CW32+1</f>
        <v>3</v>
      </c>
      <c r="CX33" s="12" t="s">
        <v>455</v>
      </c>
      <c r="CY33" s="105"/>
      <c r="CZ33" s="105"/>
      <c r="DA33" s="47"/>
      <c r="DB33" s="47"/>
      <c r="DC33" s="47"/>
      <c r="DD33" s="47"/>
      <c r="DE33" s="47"/>
      <c r="DF33" s="47"/>
      <c r="DH33" s="142">
        <f t="shared" ref="DH33:DH49" si="50">+DH32+1</f>
        <v>3</v>
      </c>
      <c r="DI33" s="12" t="s">
        <v>455</v>
      </c>
      <c r="DJ33" s="105"/>
      <c r="DK33" s="105"/>
      <c r="DL33" s="47"/>
      <c r="DM33" s="47"/>
      <c r="DN33" s="47"/>
      <c r="DO33" s="47"/>
      <c r="DP33" s="47"/>
      <c r="DQ33" s="47"/>
      <c r="DS33" s="142">
        <f t="shared" ref="DS33:DS49" si="51">+DS32+1</f>
        <v>3</v>
      </c>
      <c r="DT33" s="12" t="s">
        <v>455</v>
      </c>
      <c r="DU33" s="105"/>
      <c r="DV33" s="105"/>
      <c r="DW33" s="47"/>
      <c r="DX33" s="47"/>
      <c r="DY33" s="47"/>
      <c r="DZ33" s="47"/>
      <c r="EA33" s="47"/>
      <c r="EB33" s="47"/>
      <c r="ED33" s="142">
        <f t="shared" ref="ED33:ED49" si="52">+ED32+1</f>
        <v>3</v>
      </c>
      <c r="EE33" s="12" t="s">
        <v>455</v>
      </c>
      <c r="EF33" s="142"/>
      <c r="EG33" s="142"/>
      <c r="EH33" s="150"/>
      <c r="EI33" s="150"/>
      <c r="EJ33" s="150"/>
      <c r="EK33" s="150"/>
      <c r="EL33" s="150"/>
      <c r="EM33" s="150"/>
      <c r="EO33" s="142">
        <f t="shared" ref="EO33:EO49" si="53">+EO32+1</f>
        <v>3</v>
      </c>
      <c r="EP33" s="12" t="s">
        <v>455</v>
      </c>
      <c r="EQ33" s="142"/>
      <c r="ER33" s="142"/>
      <c r="ES33" s="150"/>
      <c r="ET33" s="150"/>
      <c r="EU33" s="150"/>
      <c r="EV33" s="150"/>
      <c r="EW33" s="150"/>
      <c r="EX33" s="150"/>
      <c r="EZ33" s="142">
        <f t="shared" ref="EZ33:EZ49" si="54">+EZ32+1</f>
        <v>3</v>
      </c>
      <c r="FA33" s="12" t="s">
        <v>455</v>
      </c>
      <c r="FB33" s="142"/>
      <c r="FC33" s="142"/>
      <c r="FD33" s="150"/>
      <c r="FE33" s="150"/>
      <c r="FF33" s="150"/>
      <c r="FG33" s="150"/>
      <c r="FH33" s="150"/>
      <c r="FI33" s="150"/>
      <c r="FK33" s="142">
        <f t="shared" ref="FK33:FK49" si="55">+FK32+1</f>
        <v>3</v>
      </c>
      <c r="FL33" s="12" t="s">
        <v>455</v>
      </c>
      <c r="FM33" s="142"/>
      <c r="FN33" s="142"/>
      <c r="FO33" s="150"/>
      <c r="FP33" s="150"/>
      <c r="FQ33" s="150"/>
      <c r="FR33" s="150"/>
      <c r="FS33" s="150"/>
      <c r="FT33" s="150"/>
      <c r="FV33" s="142">
        <f t="shared" ref="FV33:FV49" si="56">+FV32+1</f>
        <v>3</v>
      </c>
      <c r="FW33" s="12" t="s">
        <v>455</v>
      </c>
      <c r="FX33" s="142"/>
      <c r="FY33" s="142"/>
      <c r="FZ33" s="150"/>
      <c r="GA33" s="150"/>
      <c r="GB33" s="150"/>
      <c r="GC33" s="150"/>
      <c r="GD33" s="150"/>
      <c r="GE33" s="150"/>
      <c r="GG33" s="142">
        <f t="shared" ref="GG33:GG49" si="57">+GG32+1</f>
        <v>3</v>
      </c>
      <c r="GH33" s="12" t="s">
        <v>455</v>
      </c>
      <c r="GI33" s="142"/>
      <c r="GJ33" s="142"/>
      <c r="GK33" s="150"/>
      <c r="GL33" s="150"/>
      <c r="GM33" s="150"/>
      <c r="GN33" s="150"/>
      <c r="GO33" s="150"/>
      <c r="GP33" s="150"/>
      <c r="GR33" s="142">
        <f t="shared" ref="GR33:GR49" si="58">+GR32+1</f>
        <v>3</v>
      </c>
      <c r="GS33" s="12" t="s">
        <v>455</v>
      </c>
      <c r="GT33" s="105"/>
      <c r="GU33" s="105"/>
      <c r="GV33" s="47"/>
      <c r="GW33" s="47"/>
      <c r="GX33" s="47"/>
      <c r="GY33" s="47"/>
      <c r="GZ33" s="47"/>
      <c r="HA33" s="47"/>
      <c r="HC33" s="142">
        <f t="shared" ref="HC33:HC49" si="59">+HC32+1</f>
        <v>3</v>
      </c>
      <c r="HD33" s="12" t="s">
        <v>455</v>
      </c>
      <c r="HE33" s="105"/>
      <c r="HF33" s="105"/>
    </row>
    <row r="34" spans="2:214" ht="30" x14ac:dyDescent="0.25">
      <c r="B34" s="142">
        <f t="shared" si="40"/>
        <v>4</v>
      </c>
      <c r="C34" s="12" t="s">
        <v>456</v>
      </c>
      <c r="D34" s="142"/>
      <c r="E34" s="142"/>
      <c r="F34" s="150"/>
      <c r="G34" s="150"/>
      <c r="H34" s="150"/>
      <c r="I34" s="150"/>
      <c r="J34" s="150"/>
      <c r="K34" s="150"/>
      <c r="M34" s="142">
        <f t="shared" si="41"/>
        <v>4</v>
      </c>
      <c r="N34" s="12" t="s">
        <v>456</v>
      </c>
      <c r="O34" s="142"/>
      <c r="P34" s="142"/>
      <c r="Q34" s="150"/>
      <c r="R34" s="150"/>
      <c r="S34" s="150"/>
      <c r="T34" s="150"/>
      <c r="U34" s="150"/>
      <c r="V34" s="150"/>
      <c r="X34" s="142">
        <f t="shared" si="42"/>
        <v>4</v>
      </c>
      <c r="Y34" s="12" t="s">
        <v>456</v>
      </c>
      <c r="Z34" s="105"/>
      <c r="AA34" s="105"/>
      <c r="AB34" s="47"/>
      <c r="AC34" s="47"/>
      <c r="AD34" s="47"/>
      <c r="AE34" s="47"/>
      <c r="AF34" s="47"/>
      <c r="AG34" s="47"/>
      <c r="AI34" s="142">
        <f t="shared" si="43"/>
        <v>4</v>
      </c>
      <c r="AJ34" s="12" t="s">
        <v>456</v>
      </c>
      <c r="AK34" s="105"/>
      <c r="AL34" s="105"/>
      <c r="AM34" s="47"/>
      <c r="AN34" s="47"/>
      <c r="AO34" s="47"/>
      <c r="AP34" s="47"/>
      <c r="AQ34" s="47"/>
      <c r="AR34" s="47"/>
      <c r="AT34" s="142">
        <f t="shared" si="44"/>
        <v>4</v>
      </c>
      <c r="AU34" s="12" t="s">
        <v>456</v>
      </c>
      <c r="AV34" s="105"/>
      <c r="AW34" s="105"/>
      <c r="AX34" s="47"/>
      <c r="AY34" s="47"/>
      <c r="AZ34" s="47"/>
      <c r="BA34" s="47"/>
      <c r="BB34" s="47"/>
      <c r="BC34" s="47"/>
      <c r="BE34" s="142">
        <f t="shared" si="45"/>
        <v>4</v>
      </c>
      <c r="BF34" s="12" t="s">
        <v>456</v>
      </c>
      <c r="BG34" s="105"/>
      <c r="BH34" s="105"/>
      <c r="BI34" s="47"/>
      <c r="BJ34" s="47"/>
      <c r="BK34" s="47"/>
      <c r="BL34" s="47"/>
      <c r="BM34" s="47"/>
      <c r="BN34" s="47"/>
      <c r="BP34" s="142">
        <f t="shared" si="46"/>
        <v>4</v>
      </c>
      <c r="BQ34" s="12" t="s">
        <v>456</v>
      </c>
      <c r="BR34" s="105"/>
      <c r="BS34" s="105"/>
      <c r="BT34" s="47"/>
      <c r="BU34" s="47"/>
      <c r="BV34" s="47"/>
      <c r="BW34" s="47"/>
      <c r="BX34" s="47"/>
      <c r="BY34" s="47"/>
      <c r="CA34" s="142">
        <f t="shared" si="47"/>
        <v>4</v>
      </c>
      <c r="CB34" s="12" t="s">
        <v>456</v>
      </c>
      <c r="CC34" s="105"/>
      <c r="CD34" s="105"/>
      <c r="CE34" s="47"/>
      <c r="CF34" s="47"/>
      <c r="CG34" s="47"/>
      <c r="CH34" s="47"/>
      <c r="CI34" s="47"/>
      <c r="CJ34" s="47"/>
      <c r="CL34" s="142">
        <f t="shared" si="48"/>
        <v>4</v>
      </c>
      <c r="CM34" s="12" t="s">
        <v>456</v>
      </c>
      <c r="CN34" s="105"/>
      <c r="CO34" s="105"/>
      <c r="CP34" s="47"/>
      <c r="CQ34" s="47"/>
      <c r="CR34" s="47"/>
      <c r="CS34" s="47"/>
      <c r="CT34" s="47"/>
      <c r="CU34" s="47"/>
      <c r="CW34" s="142">
        <f t="shared" si="49"/>
        <v>4</v>
      </c>
      <c r="CX34" s="12" t="s">
        <v>456</v>
      </c>
      <c r="CY34" s="105"/>
      <c r="CZ34" s="105"/>
      <c r="DA34" s="47"/>
      <c r="DB34" s="47"/>
      <c r="DC34" s="47"/>
      <c r="DD34" s="47"/>
      <c r="DE34" s="47"/>
      <c r="DF34" s="47"/>
      <c r="DH34" s="142">
        <f t="shared" si="50"/>
        <v>4</v>
      </c>
      <c r="DI34" s="12" t="s">
        <v>456</v>
      </c>
      <c r="DJ34" s="105"/>
      <c r="DK34" s="105"/>
      <c r="DL34" s="47"/>
      <c r="DM34" s="47"/>
      <c r="DN34" s="47"/>
      <c r="DO34" s="47"/>
      <c r="DP34" s="47"/>
      <c r="DQ34" s="47"/>
      <c r="DS34" s="142">
        <f t="shared" si="51"/>
        <v>4</v>
      </c>
      <c r="DT34" s="12" t="s">
        <v>456</v>
      </c>
      <c r="DU34" s="105"/>
      <c r="DV34" s="105"/>
      <c r="DW34" s="47"/>
      <c r="DX34" s="47"/>
      <c r="DY34" s="47"/>
      <c r="DZ34" s="47"/>
      <c r="EA34" s="47"/>
      <c r="EB34" s="47"/>
      <c r="ED34" s="142">
        <f t="shared" si="52"/>
        <v>4</v>
      </c>
      <c r="EE34" s="12" t="s">
        <v>456</v>
      </c>
      <c r="EF34" s="142"/>
      <c r="EG34" s="142"/>
      <c r="EH34" s="150"/>
      <c r="EI34" s="150"/>
      <c r="EJ34" s="150"/>
      <c r="EK34" s="150"/>
      <c r="EL34" s="150"/>
      <c r="EM34" s="150"/>
      <c r="EO34" s="142">
        <f t="shared" si="53"/>
        <v>4</v>
      </c>
      <c r="EP34" s="12" t="s">
        <v>456</v>
      </c>
      <c r="EQ34" s="142"/>
      <c r="ER34" s="142"/>
      <c r="ES34" s="150"/>
      <c r="ET34" s="150"/>
      <c r="EU34" s="150"/>
      <c r="EV34" s="150"/>
      <c r="EW34" s="150"/>
      <c r="EX34" s="150"/>
      <c r="EZ34" s="142">
        <f t="shared" si="54"/>
        <v>4</v>
      </c>
      <c r="FA34" s="12" t="s">
        <v>456</v>
      </c>
      <c r="FB34" s="142"/>
      <c r="FC34" s="142"/>
      <c r="FD34" s="150"/>
      <c r="FE34" s="150"/>
      <c r="FF34" s="150"/>
      <c r="FG34" s="150"/>
      <c r="FH34" s="150"/>
      <c r="FI34" s="150"/>
      <c r="FK34" s="142">
        <f t="shared" si="55"/>
        <v>4</v>
      </c>
      <c r="FL34" s="12" t="s">
        <v>456</v>
      </c>
      <c r="FM34" s="142"/>
      <c r="FN34" s="142"/>
      <c r="FO34" s="150"/>
      <c r="FP34" s="150"/>
      <c r="FQ34" s="150"/>
      <c r="FR34" s="150"/>
      <c r="FS34" s="150"/>
      <c r="FT34" s="150"/>
      <c r="FV34" s="142">
        <f t="shared" si="56"/>
        <v>4</v>
      </c>
      <c r="FW34" s="12" t="s">
        <v>456</v>
      </c>
      <c r="FX34" s="142"/>
      <c r="FY34" s="142"/>
      <c r="FZ34" s="150"/>
      <c r="GA34" s="150"/>
      <c r="GB34" s="150"/>
      <c r="GC34" s="150"/>
      <c r="GD34" s="150"/>
      <c r="GE34" s="150"/>
      <c r="GG34" s="142">
        <f t="shared" si="57"/>
        <v>4</v>
      </c>
      <c r="GH34" s="12" t="s">
        <v>456</v>
      </c>
      <c r="GI34" s="142"/>
      <c r="GJ34" s="142"/>
      <c r="GK34" s="150"/>
      <c r="GL34" s="150"/>
      <c r="GM34" s="150"/>
      <c r="GN34" s="150"/>
      <c r="GO34" s="150"/>
      <c r="GP34" s="150"/>
      <c r="GR34" s="142">
        <f t="shared" si="58"/>
        <v>4</v>
      </c>
      <c r="GS34" s="12" t="s">
        <v>456</v>
      </c>
      <c r="GT34" s="105"/>
      <c r="GU34" s="105"/>
      <c r="GV34" s="47"/>
      <c r="GW34" s="47"/>
      <c r="GX34" s="47"/>
      <c r="GY34" s="47"/>
      <c r="GZ34" s="47"/>
      <c r="HA34" s="47"/>
      <c r="HC34" s="142">
        <f t="shared" si="59"/>
        <v>4</v>
      </c>
      <c r="HD34" s="12" t="s">
        <v>456</v>
      </c>
      <c r="HE34" s="105"/>
      <c r="HF34" s="105"/>
    </row>
    <row r="35" spans="2:214" x14ac:dyDescent="0.25">
      <c r="B35" s="142">
        <f t="shared" si="40"/>
        <v>5</v>
      </c>
      <c r="C35" s="12" t="s">
        <v>457</v>
      </c>
      <c r="D35" s="142"/>
      <c r="E35" s="142"/>
      <c r="F35" s="150"/>
      <c r="G35" s="150"/>
      <c r="H35" s="150"/>
      <c r="I35" s="150"/>
      <c r="J35" s="150"/>
      <c r="K35" s="150"/>
      <c r="M35" s="142">
        <f t="shared" si="41"/>
        <v>5</v>
      </c>
      <c r="N35" s="12" t="s">
        <v>457</v>
      </c>
      <c r="O35" s="142"/>
      <c r="P35" s="142"/>
      <c r="Q35" s="150"/>
      <c r="R35" s="150"/>
      <c r="S35" s="150"/>
      <c r="T35" s="150"/>
      <c r="U35" s="150"/>
      <c r="V35" s="150"/>
      <c r="X35" s="142">
        <f t="shared" si="42"/>
        <v>5</v>
      </c>
      <c r="Y35" s="12" t="s">
        <v>457</v>
      </c>
      <c r="Z35" s="105"/>
      <c r="AA35" s="105"/>
      <c r="AB35" s="47"/>
      <c r="AC35" s="47"/>
      <c r="AD35" s="47"/>
      <c r="AE35" s="47"/>
      <c r="AF35" s="47"/>
      <c r="AG35" s="47"/>
      <c r="AI35" s="142">
        <f t="shared" si="43"/>
        <v>5</v>
      </c>
      <c r="AJ35" s="12" t="s">
        <v>457</v>
      </c>
      <c r="AK35" s="105"/>
      <c r="AL35" s="105"/>
      <c r="AM35" s="47"/>
      <c r="AN35" s="47"/>
      <c r="AO35" s="47"/>
      <c r="AP35" s="47"/>
      <c r="AQ35" s="47"/>
      <c r="AR35" s="47"/>
      <c r="AT35" s="142">
        <f t="shared" si="44"/>
        <v>5</v>
      </c>
      <c r="AU35" s="12" t="s">
        <v>457</v>
      </c>
      <c r="AV35" s="105"/>
      <c r="AW35" s="105"/>
      <c r="AX35" s="47"/>
      <c r="AY35" s="47"/>
      <c r="AZ35" s="47"/>
      <c r="BA35" s="47"/>
      <c r="BB35" s="47"/>
      <c r="BC35" s="47"/>
      <c r="BE35" s="142">
        <f t="shared" si="45"/>
        <v>5</v>
      </c>
      <c r="BF35" s="12" t="s">
        <v>457</v>
      </c>
      <c r="BG35" s="105"/>
      <c r="BH35" s="105"/>
      <c r="BI35" s="47"/>
      <c r="BJ35" s="47"/>
      <c r="BK35" s="47"/>
      <c r="BL35" s="47"/>
      <c r="BM35" s="47"/>
      <c r="BN35" s="47"/>
      <c r="BP35" s="142">
        <f t="shared" si="46"/>
        <v>5</v>
      </c>
      <c r="BQ35" s="12" t="s">
        <v>457</v>
      </c>
      <c r="BR35" s="105"/>
      <c r="BS35" s="105"/>
      <c r="BT35" s="47"/>
      <c r="BU35" s="47"/>
      <c r="BV35" s="47"/>
      <c r="BW35" s="47"/>
      <c r="BX35" s="47"/>
      <c r="BY35" s="47"/>
      <c r="CA35" s="142">
        <f t="shared" si="47"/>
        <v>5</v>
      </c>
      <c r="CB35" s="12" t="s">
        <v>457</v>
      </c>
      <c r="CC35" s="105"/>
      <c r="CD35" s="105"/>
      <c r="CE35" s="47"/>
      <c r="CF35" s="47"/>
      <c r="CG35" s="47"/>
      <c r="CH35" s="47"/>
      <c r="CI35" s="47"/>
      <c r="CJ35" s="47"/>
      <c r="CL35" s="142">
        <f t="shared" si="48"/>
        <v>5</v>
      </c>
      <c r="CM35" s="12" t="s">
        <v>457</v>
      </c>
      <c r="CN35" s="105"/>
      <c r="CO35" s="105"/>
      <c r="CP35" s="47"/>
      <c r="CQ35" s="47"/>
      <c r="CR35" s="47"/>
      <c r="CS35" s="47"/>
      <c r="CT35" s="47"/>
      <c r="CU35" s="47"/>
      <c r="CW35" s="142">
        <f t="shared" si="49"/>
        <v>5</v>
      </c>
      <c r="CX35" s="12" t="s">
        <v>457</v>
      </c>
      <c r="CY35" s="105"/>
      <c r="CZ35" s="105"/>
      <c r="DA35" s="47"/>
      <c r="DB35" s="47"/>
      <c r="DC35" s="47"/>
      <c r="DD35" s="47"/>
      <c r="DE35" s="47"/>
      <c r="DF35" s="47"/>
      <c r="DH35" s="142">
        <f t="shared" si="50"/>
        <v>5</v>
      </c>
      <c r="DI35" s="12" t="s">
        <v>457</v>
      </c>
      <c r="DJ35" s="105"/>
      <c r="DK35" s="105"/>
      <c r="DL35" s="47"/>
      <c r="DM35" s="47"/>
      <c r="DN35" s="47"/>
      <c r="DO35" s="47"/>
      <c r="DP35" s="47"/>
      <c r="DQ35" s="47"/>
      <c r="DS35" s="142">
        <f t="shared" si="51"/>
        <v>5</v>
      </c>
      <c r="DT35" s="12" t="s">
        <v>457</v>
      </c>
      <c r="DU35" s="105"/>
      <c r="DV35" s="105"/>
      <c r="DW35" s="47"/>
      <c r="DX35" s="47"/>
      <c r="DY35" s="47"/>
      <c r="DZ35" s="47"/>
      <c r="EA35" s="47"/>
      <c r="EB35" s="47"/>
      <c r="ED35" s="142">
        <f t="shared" si="52"/>
        <v>5</v>
      </c>
      <c r="EE35" s="12" t="s">
        <v>457</v>
      </c>
      <c r="EF35" s="142"/>
      <c r="EG35" s="142"/>
      <c r="EH35" s="150"/>
      <c r="EI35" s="150"/>
      <c r="EJ35" s="150"/>
      <c r="EK35" s="150"/>
      <c r="EL35" s="150"/>
      <c r="EM35" s="150"/>
      <c r="EO35" s="142">
        <f t="shared" si="53"/>
        <v>5</v>
      </c>
      <c r="EP35" s="12" t="s">
        <v>457</v>
      </c>
      <c r="EQ35" s="142"/>
      <c r="ER35" s="142"/>
      <c r="ES35" s="150"/>
      <c r="ET35" s="150"/>
      <c r="EU35" s="150"/>
      <c r="EV35" s="150"/>
      <c r="EW35" s="150"/>
      <c r="EX35" s="150"/>
      <c r="EZ35" s="142">
        <f t="shared" si="54"/>
        <v>5</v>
      </c>
      <c r="FA35" s="12" t="s">
        <v>457</v>
      </c>
      <c r="FB35" s="142"/>
      <c r="FC35" s="142"/>
      <c r="FD35" s="150"/>
      <c r="FE35" s="150"/>
      <c r="FF35" s="150"/>
      <c r="FG35" s="150"/>
      <c r="FH35" s="150"/>
      <c r="FI35" s="150"/>
      <c r="FK35" s="142">
        <f t="shared" si="55"/>
        <v>5</v>
      </c>
      <c r="FL35" s="12" t="s">
        <v>457</v>
      </c>
      <c r="FM35" s="142"/>
      <c r="FN35" s="142"/>
      <c r="FO35" s="150"/>
      <c r="FP35" s="150"/>
      <c r="FQ35" s="150"/>
      <c r="FR35" s="150"/>
      <c r="FS35" s="150"/>
      <c r="FT35" s="150"/>
      <c r="FV35" s="142">
        <f t="shared" si="56"/>
        <v>5</v>
      </c>
      <c r="FW35" s="12" t="s">
        <v>457</v>
      </c>
      <c r="FX35" s="142"/>
      <c r="FY35" s="142"/>
      <c r="FZ35" s="150"/>
      <c r="GA35" s="150"/>
      <c r="GB35" s="150"/>
      <c r="GC35" s="150"/>
      <c r="GD35" s="150"/>
      <c r="GE35" s="150"/>
      <c r="GG35" s="142">
        <f t="shared" si="57"/>
        <v>5</v>
      </c>
      <c r="GH35" s="12" t="s">
        <v>457</v>
      </c>
      <c r="GI35" s="142"/>
      <c r="GJ35" s="142"/>
      <c r="GK35" s="150"/>
      <c r="GL35" s="150"/>
      <c r="GM35" s="150"/>
      <c r="GN35" s="150"/>
      <c r="GO35" s="150"/>
      <c r="GP35" s="150"/>
      <c r="GR35" s="142">
        <f t="shared" si="58"/>
        <v>5</v>
      </c>
      <c r="GS35" s="12" t="s">
        <v>457</v>
      </c>
      <c r="GT35" s="105"/>
      <c r="GU35" s="105"/>
      <c r="GV35" s="47"/>
      <c r="GW35" s="47"/>
      <c r="GX35" s="47"/>
      <c r="GY35" s="47"/>
      <c r="GZ35" s="47"/>
      <c r="HA35" s="47"/>
      <c r="HC35" s="142">
        <f t="shared" si="59"/>
        <v>5</v>
      </c>
      <c r="HD35" s="12" t="s">
        <v>457</v>
      </c>
      <c r="HE35" s="105"/>
      <c r="HF35" s="105"/>
    </row>
    <row r="36" spans="2:214" x14ac:dyDescent="0.25">
      <c r="B36" s="142">
        <f t="shared" si="40"/>
        <v>6</v>
      </c>
      <c r="C36" s="12" t="s">
        <v>458</v>
      </c>
      <c r="D36" s="142"/>
      <c r="E36" s="142"/>
      <c r="F36" s="150"/>
      <c r="G36" s="150"/>
      <c r="H36" s="150"/>
      <c r="I36" s="150"/>
      <c r="J36" s="150"/>
      <c r="K36" s="150"/>
      <c r="M36" s="142">
        <f t="shared" si="41"/>
        <v>6</v>
      </c>
      <c r="N36" s="12" t="s">
        <v>458</v>
      </c>
      <c r="O36" s="142"/>
      <c r="P36" s="142"/>
      <c r="Q36" s="150"/>
      <c r="R36" s="150"/>
      <c r="S36" s="150"/>
      <c r="T36" s="150"/>
      <c r="U36" s="150"/>
      <c r="V36" s="150"/>
      <c r="X36" s="142">
        <f t="shared" si="42"/>
        <v>6</v>
      </c>
      <c r="Y36" s="12" t="s">
        <v>458</v>
      </c>
      <c r="Z36" s="105"/>
      <c r="AA36" s="105"/>
      <c r="AB36" s="47"/>
      <c r="AC36" s="47"/>
      <c r="AD36" s="47"/>
      <c r="AE36" s="47"/>
      <c r="AF36" s="47"/>
      <c r="AG36" s="47"/>
      <c r="AI36" s="142">
        <f t="shared" si="43"/>
        <v>6</v>
      </c>
      <c r="AJ36" s="12" t="s">
        <v>458</v>
      </c>
      <c r="AK36" s="105"/>
      <c r="AL36" s="105"/>
      <c r="AM36" s="47"/>
      <c r="AN36" s="47"/>
      <c r="AO36" s="47"/>
      <c r="AP36" s="47"/>
      <c r="AQ36" s="47"/>
      <c r="AR36" s="47"/>
      <c r="AT36" s="142">
        <f t="shared" si="44"/>
        <v>6</v>
      </c>
      <c r="AU36" s="12" t="s">
        <v>458</v>
      </c>
      <c r="AV36" s="105"/>
      <c r="AW36" s="105"/>
      <c r="AX36" s="47"/>
      <c r="AY36" s="47"/>
      <c r="AZ36" s="47"/>
      <c r="BA36" s="47"/>
      <c r="BB36" s="47"/>
      <c r="BC36" s="47"/>
      <c r="BE36" s="142">
        <f t="shared" si="45"/>
        <v>6</v>
      </c>
      <c r="BF36" s="12" t="s">
        <v>458</v>
      </c>
      <c r="BG36" s="105"/>
      <c r="BH36" s="105"/>
      <c r="BI36" s="47"/>
      <c r="BJ36" s="47"/>
      <c r="BK36" s="47"/>
      <c r="BL36" s="47"/>
      <c r="BM36" s="47"/>
      <c r="BN36" s="47"/>
      <c r="BP36" s="142">
        <f t="shared" si="46"/>
        <v>6</v>
      </c>
      <c r="BQ36" s="12" t="s">
        <v>458</v>
      </c>
      <c r="BR36" s="105"/>
      <c r="BS36" s="105"/>
      <c r="BT36" s="47"/>
      <c r="BU36" s="47"/>
      <c r="BV36" s="47"/>
      <c r="BW36" s="47"/>
      <c r="BX36" s="47"/>
      <c r="BY36" s="47"/>
      <c r="CA36" s="142">
        <f t="shared" si="47"/>
        <v>6</v>
      </c>
      <c r="CB36" s="12" t="s">
        <v>458</v>
      </c>
      <c r="CC36" s="105"/>
      <c r="CD36" s="105"/>
      <c r="CE36" s="47"/>
      <c r="CF36" s="47"/>
      <c r="CG36" s="47"/>
      <c r="CH36" s="47"/>
      <c r="CI36" s="47"/>
      <c r="CJ36" s="47"/>
      <c r="CL36" s="142">
        <f t="shared" si="48"/>
        <v>6</v>
      </c>
      <c r="CM36" s="12" t="s">
        <v>458</v>
      </c>
      <c r="CN36" s="105"/>
      <c r="CO36" s="105"/>
      <c r="CP36" s="47"/>
      <c r="CQ36" s="47"/>
      <c r="CR36" s="47"/>
      <c r="CS36" s="47"/>
      <c r="CT36" s="47"/>
      <c r="CU36" s="47"/>
      <c r="CW36" s="142">
        <f t="shared" si="49"/>
        <v>6</v>
      </c>
      <c r="CX36" s="12" t="s">
        <v>458</v>
      </c>
      <c r="CY36" s="105"/>
      <c r="CZ36" s="105"/>
      <c r="DA36" s="47"/>
      <c r="DB36" s="47"/>
      <c r="DC36" s="47"/>
      <c r="DD36" s="47"/>
      <c r="DE36" s="47"/>
      <c r="DF36" s="47"/>
      <c r="DH36" s="142">
        <f t="shared" si="50"/>
        <v>6</v>
      </c>
      <c r="DI36" s="12" t="s">
        <v>458</v>
      </c>
      <c r="DJ36" s="105"/>
      <c r="DK36" s="105"/>
      <c r="DL36" s="47"/>
      <c r="DM36" s="47"/>
      <c r="DN36" s="47"/>
      <c r="DO36" s="47"/>
      <c r="DP36" s="47"/>
      <c r="DQ36" s="47"/>
      <c r="DS36" s="142">
        <f t="shared" si="51"/>
        <v>6</v>
      </c>
      <c r="DT36" s="12" t="s">
        <v>458</v>
      </c>
      <c r="DU36" s="105"/>
      <c r="DV36" s="105"/>
      <c r="DW36" s="47"/>
      <c r="DX36" s="47"/>
      <c r="DY36" s="47"/>
      <c r="DZ36" s="47"/>
      <c r="EA36" s="47"/>
      <c r="EB36" s="47"/>
      <c r="ED36" s="142">
        <f t="shared" si="52"/>
        <v>6</v>
      </c>
      <c r="EE36" s="12" t="s">
        <v>458</v>
      </c>
      <c r="EF36" s="142"/>
      <c r="EG36" s="142"/>
      <c r="EH36" s="150"/>
      <c r="EI36" s="150"/>
      <c r="EJ36" s="150"/>
      <c r="EK36" s="150"/>
      <c r="EL36" s="150"/>
      <c r="EM36" s="150"/>
      <c r="EO36" s="142">
        <f t="shared" si="53"/>
        <v>6</v>
      </c>
      <c r="EP36" s="12" t="s">
        <v>458</v>
      </c>
      <c r="EQ36" s="142"/>
      <c r="ER36" s="142"/>
      <c r="ES36" s="150"/>
      <c r="ET36" s="150"/>
      <c r="EU36" s="150"/>
      <c r="EV36" s="150"/>
      <c r="EW36" s="150"/>
      <c r="EX36" s="150"/>
      <c r="EZ36" s="142">
        <f t="shared" si="54"/>
        <v>6</v>
      </c>
      <c r="FA36" s="12" t="s">
        <v>458</v>
      </c>
      <c r="FB36" s="142"/>
      <c r="FC36" s="142"/>
      <c r="FD36" s="150"/>
      <c r="FE36" s="150"/>
      <c r="FF36" s="150"/>
      <c r="FG36" s="150"/>
      <c r="FH36" s="150"/>
      <c r="FI36" s="150"/>
      <c r="FK36" s="142">
        <f t="shared" si="55"/>
        <v>6</v>
      </c>
      <c r="FL36" s="12" t="s">
        <v>458</v>
      </c>
      <c r="FM36" s="142"/>
      <c r="FN36" s="142"/>
      <c r="FO36" s="150"/>
      <c r="FP36" s="150"/>
      <c r="FQ36" s="150"/>
      <c r="FR36" s="150"/>
      <c r="FS36" s="150"/>
      <c r="FT36" s="150"/>
      <c r="FV36" s="142">
        <f t="shared" si="56"/>
        <v>6</v>
      </c>
      <c r="FW36" s="12" t="s">
        <v>458</v>
      </c>
      <c r="FX36" s="142"/>
      <c r="FY36" s="142"/>
      <c r="FZ36" s="150"/>
      <c r="GA36" s="150"/>
      <c r="GB36" s="150"/>
      <c r="GC36" s="150"/>
      <c r="GD36" s="150"/>
      <c r="GE36" s="150"/>
      <c r="GG36" s="142">
        <f t="shared" si="57"/>
        <v>6</v>
      </c>
      <c r="GH36" s="12" t="s">
        <v>458</v>
      </c>
      <c r="GI36" s="142"/>
      <c r="GJ36" s="142"/>
      <c r="GK36" s="150"/>
      <c r="GL36" s="150"/>
      <c r="GM36" s="150"/>
      <c r="GN36" s="150"/>
      <c r="GO36" s="150"/>
      <c r="GP36" s="150"/>
      <c r="GR36" s="142">
        <f t="shared" si="58"/>
        <v>6</v>
      </c>
      <c r="GS36" s="12" t="s">
        <v>458</v>
      </c>
      <c r="GT36" s="105"/>
      <c r="GU36" s="105"/>
      <c r="GV36" s="47"/>
      <c r="GW36" s="47"/>
      <c r="GX36" s="47"/>
      <c r="GY36" s="47"/>
      <c r="GZ36" s="47"/>
      <c r="HA36" s="47"/>
      <c r="HC36" s="142">
        <f t="shared" si="59"/>
        <v>6</v>
      </c>
      <c r="HD36" s="12" t="s">
        <v>458</v>
      </c>
      <c r="HE36" s="105"/>
      <c r="HF36" s="105"/>
    </row>
    <row r="37" spans="2:214" x14ac:dyDescent="0.25">
      <c r="B37" s="142">
        <f t="shared" si="40"/>
        <v>7</v>
      </c>
      <c r="C37" s="12" t="s">
        <v>459</v>
      </c>
      <c r="D37" s="142"/>
      <c r="E37" s="142"/>
      <c r="F37" s="150"/>
      <c r="G37" s="150"/>
      <c r="H37" s="150"/>
      <c r="I37" s="150"/>
      <c r="J37" s="150"/>
      <c r="K37" s="150"/>
      <c r="M37" s="142">
        <f t="shared" si="41"/>
        <v>7</v>
      </c>
      <c r="N37" s="12" t="s">
        <v>459</v>
      </c>
      <c r="O37" s="142"/>
      <c r="P37" s="142"/>
      <c r="Q37" s="150"/>
      <c r="R37" s="150"/>
      <c r="S37" s="150"/>
      <c r="T37" s="150"/>
      <c r="U37" s="150"/>
      <c r="V37" s="150"/>
      <c r="X37" s="142">
        <f t="shared" si="42"/>
        <v>7</v>
      </c>
      <c r="Y37" s="12" t="s">
        <v>459</v>
      </c>
      <c r="Z37" s="105"/>
      <c r="AA37" s="105"/>
      <c r="AB37" s="47"/>
      <c r="AC37" s="47"/>
      <c r="AD37" s="47"/>
      <c r="AE37" s="47"/>
      <c r="AF37" s="47"/>
      <c r="AG37" s="47"/>
      <c r="AI37" s="142">
        <f t="shared" si="43"/>
        <v>7</v>
      </c>
      <c r="AJ37" s="12" t="s">
        <v>459</v>
      </c>
      <c r="AK37" s="105"/>
      <c r="AL37" s="105"/>
      <c r="AM37" s="47"/>
      <c r="AN37" s="47"/>
      <c r="AO37" s="47"/>
      <c r="AP37" s="47"/>
      <c r="AQ37" s="47"/>
      <c r="AR37" s="47"/>
      <c r="AT37" s="142">
        <f t="shared" si="44"/>
        <v>7</v>
      </c>
      <c r="AU37" s="12" t="s">
        <v>459</v>
      </c>
      <c r="AV37" s="105"/>
      <c r="AW37" s="105"/>
      <c r="AX37" s="47"/>
      <c r="AY37" s="47"/>
      <c r="AZ37" s="47"/>
      <c r="BA37" s="47"/>
      <c r="BB37" s="47"/>
      <c r="BC37" s="47"/>
      <c r="BE37" s="142">
        <f t="shared" si="45"/>
        <v>7</v>
      </c>
      <c r="BF37" s="12" t="s">
        <v>459</v>
      </c>
      <c r="BG37" s="105"/>
      <c r="BH37" s="105"/>
      <c r="BI37" s="47"/>
      <c r="BJ37" s="47"/>
      <c r="BK37" s="47"/>
      <c r="BL37" s="47"/>
      <c r="BM37" s="47"/>
      <c r="BN37" s="47"/>
      <c r="BP37" s="142">
        <f t="shared" si="46"/>
        <v>7</v>
      </c>
      <c r="BQ37" s="12" t="s">
        <v>459</v>
      </c>
      <c r="BR37" s="105"/>
      <c r="BS37" s="105"/>
      <c r="BT37" s="47"/>
      <c r="BU37" s="47"/>
      <c r="BV37" s="47"/>
      <c r="BW37" s="47"/>
      <c r="BX37" s="47"/>
      <c r="BY37" s="47"/>
      <c r="CA37" s="142">
        <f t="shared" si="47"/>
        <v>7</v>
      </c>
      <c r="CB37" s="12" t="s">
        <v>459</v>
      </c>
      <c r="CC37" s="105"/>
      <c r="CD37" s="105"/>
      <c r="CE37" s="47"/>
      <c r="CF37" s="47"/>
      <c r="CG37" s="47"/>
      <c r="CH37" s="47"/>
      <c r="CI37" s="47"/>
      <c r="CJ37" s="47"/>
      <c r="CL37" s="142">
        <f t="shared" si="48"/>
        <v>7</v>
      </c>
      <c r="CM37" s="12" t="s">
        <v>459</v>
      </c>
      <c r="CN37" s="105"/>
      <c r="CO37" s="105"/>
      <c r="CP37" s="47"/>
      <c r="CQ37" s="47"/>
      <c r="CR37" s="47"/>
      <c r="CS37" s="47"/>
      <c r="CT37" s="47"/>
      <c r="CU37" s="47"/>
      <c r="CW37" s="142">
        <f t="shared" si="49"/>
        <v>7</v>
      </c>
      <c r="CX37" s="12" t="s">
        <v>459</v>
      </c>
      <c r="CY37" s="105"/>
      <c r="CZ37" s="105"/>
      <c r="DA37" s="47"/>
      <c r="DB37" s="47"/>
      <c r="DC37" s="47"/>
      <c r="DD37" s="47"/>
      <c r="DE37" s="47"/>
      <c r="DF37" s="47"/>
      <c r="DH37" s="142">
        <f t="shared" si="50"/>
        <v>7</v>
      </c>
      <c r="DI37" s="12" t="s">
        <v>459</v>
      </c>
      <c r="DJ37" s="105"/>
      <c r="DK37" s="105"/>
      <c r="DL37" s="47"/>
      <c r="DM37" s="47"/>
      <c r="DN37" s="47"/>
      <c r="DO37" s="47"/>
      <c r="DP37" s="47"/>
      <c r="DQ37" s="47"/>
      <c r="DS37" s="142">
        <f t="shared" si="51"/>
        <v>7</v>
      </c>
      <c r="DT37" s="12" t="s">
        <v>459</v>
      </c>
      <c r="DU37" s="105"/>
      <c r="DV37" s="105"/>
      <c r="DW37" s="47"/>
      <c r="DX37" s="47"/>
      <c r="DY37" s="47"/>
      <c r="DZ37" s="47"/>
      <c r="EA37" s="47"/>
      <c r="EB37" s="47"/>
      <c r="ED37" s="142">
        <f t="shared" si="52"/>
        <v>7</v>
      </c>
      <c r="EE37" s="12" t="s">
        <v>459</v>
      </c>
      <c r="EF37" s="142"/>
      <c r="EG37" s="142"/>
      <c r="EH37" s="150"/>
      <c r="EI37" s="150"/>
      <c r="EJ37" s="150"/>
      <c r="EK37" s="150"/>
      <c r="EL37" s="150"/>
      <c r="EM37" s="150"/>
      <c r="EO37" s="142">
        <f t="shared" si="53"/>
        <v>7</v>
      </c>
      <c r="EP37" s="12" t="s">
        <v>459</v>
      </c>
      <c r="EQ37" s="142"/>
      <c r="ER37" s="142"/>
      <c r="ES37" s="150"/>
      <c r="ET37" s="150"/>
      <c r="EU37" s="150"/>
      <c r="EV37" s="150"/>
      <c r="EW37" s="150"/>
      <c r="EX37" s="150"/>
      <c r="EZ37" s="142">
        <f t="shared" si="54"/>
        <v>7</v>
      </c>
      <c r="FA37" s="12" t="s">
        <v>459</v>
      </c>
      <c r="FB37" s="142"/>
      <c r="FC37" s="142"/>
      <c r="FD37" s="150"/>
      <c r="FE37" s="150"/>
      <c r="FF37" s="150"/>
      <c r="FG37" s="150"/>
      <c r="FH37" s="150"/>
      <c r="FI37" s="150"/>
      <c r="FK37" s="142">
        <f t="shared" si="55"/>
        <v>7</v>
      </c>
      <c r="FL37" s="12" t="s">
        <v>459</v>
      </c>
      <c r="FM37" s="142"/>
      <c r="FN37" s="142"/>
      <c r="FO37" s="150"/>
      <c r="FP37" s="150"/>
      <c r="FQ37" s="150"/>
      <c r="FR37" s="150"/>
      <c r="FS37" s="150"/>
      <c r="FT37" s="150"/>
      <c r="FV37" s="142">
        <f t="shared" si="56"/>
        <v>7</v>
      </c>
      <c r="FW37" s="12" t="s">
        <v>459</v>
      </c>
      <c r="FX37" s="142"/>
      <c r="FY37" s="142"/>
      <c r="FZ37" s="150"/>
      <c r="GA37" s="150"/>
      <c r="GB37" s="150"/>
      <c r="GC37" s="150"/>
      <c r="GD37" s="150"/>
      <c r="GE37" s="150"/>
      <c r="GG37" s="142">
        <f t="shared" si="57"/>
        <v>7</v>
      </c>
      <c r="GH37" s="12" t="s">
        <v>459</v>
      </c>
      <c r="GI37" s="142"/>
      <c r="GJ37" s="142"/>
      <c r="GK37" s="150"/>
      <c r="GL37" s="150"/>
      <c r="GM37" s="150"/>
      <c r="GN37" s="150"/>
      <c r="GO37" s="150"/>
      <c r="GP37" s="150"/>
      <c r="GR37" s="142">
        <f t="shared" si="58"/>
        <v>7</v>
      </c>
      <c r="GS37" s="12" t="s">
        <v>459</v>
      </c>
      <c r="GT37" s="105"/>
      <c r="GU37" s="105"/>
      <c r="GV37" s="47"/>
      <c r="GW37" s="47"/>
      <c r="GX37" s="47"/>
      <c r="GY37" s="47"/>
      <c r="GZ37" s="47"/>
      <c r="HA37" s="47"/>
      <c r="HC37" s="142">
        <f t="shared" si="59"/>
        <v>7</v>
      </c>
      <c r="HD37" s="12" t="s">
        <v>459</v>
      </c>
      <c r="HE37" s="105"/>
      <c r="HF37" s="105"/>
    </row>
    <row r="38" spans="2:214" ht="30" x14ac:dyDescent="0.25">
      <c r="B38" s="142">
        <f t="shared" si="40"/>
        <v>8</v>
      </c>
      <c r="C38" s="12" t="s">
        <v>460</v>
      </c>
      <c r="D38" s="142"/>
      <c r="E38" s="142"/>
      <c r="F38" s="150"/>
      <c r="G38" s="150"/>
      <c r="H38" s="150"/>
      <c r="I38" s="150"/>
      <c r="J38" s="150"/>
      <c r="K38" s="150"/>
      <c r="M38" s="142">
        <f t="shared" si="41"/>
        <v>8</v>
      </c>
      <c r="N38" s="12" t="s">
        <v>460</v>
      </c>
      <c r="O38" s="142"/>
      <c r="P38" s="142"/>
      <c r="Q38" s="150"/>
      <c r="R38" s="150"/>
      <c r="S38" s="150"/>
      <c r="T38" s="150"/>
      <c r="U38" s="150"/>
      <c r="V38" s="150"/>
      <c r="X38" s="142">
        <f t="shared" si="42"/>
        <v>8</v>
      </c>
      <c r="Y38" s="12" t="s">
        <v>460</v>
      </c>
      <c r="Z38" s="105"/>
      <c r="AA38" s="105"/>
      <c r="AB38" s="47"/>
      <c r="AC38" s="47"/>
      <c r="AD38" s="47"/>
      <c r="AE38" s="47"/>
      <c r="AF38" s="47"/>
      <c r="AG38" s="47"/>
      <c r="AI38" s="142">
        <f t="shared" si="43"/>
        <v>8</v>
      </c>
      <c r="AJ38" s="12" t="s">
        <v>460</v>
      </c>
      <c r="AK38" s="105"/>
      <c r="AL38" s="105"/>
      <c r="AM38" s="47"/>
      <c r="AN38" s="47"/>
      <c r="AO38" s="47"/>
      <c r="AP38" s="47"/>
      <c r="AQ38" s="47"/>
      <c r="AR38" s="47"/>
      <c r="AT38" s="142">
        <f t="shared" si="44"/>
        <v>8</v>
      </c>
      <c r="AU38" s="12" t="s">
        <v>460</v>
      </c>
      <c r="AV38" s="105"/>
      <c r="AW38" s="105"/>
      <c r="AX38" s="47"/>
      <c r="AY38" s="47"/>
      <c r="AZ38" s="47"/>
      <c r="BA38" s="47"/>
      <c r="BB38" s="47"/>
      <c r="BC38" s="47"/>
      <c r="BE38" s="142">
        <f t="shared" si="45"/>
        <v>8</v>
      </c>
      <c r="BF38" s="12" t="s">
        <v>460</v>
      </c>
      <c r="BG38" s="105"/>
      <c r="BH38" s="105"/>
      <c r="BI38" s="47"/>
      <c r="BJ38" s="47"/>
      <c r="BK38" s="47"/>
      <c r="BL38" s="47"/>
      <c r="BM38" s="47"/>
      <c r="BN38" s="47"/>
      <c r="BP38" s="142">
        <f t="shared" si="46"/>
        <v>8</v>
      </c>
      <c r="BQ38" s="12" t="s">
        <v>460</v>
      </c>
      <c r="BR38" s="105"/>
      <c r="BS38" s="105"/>
      <c r="BT38" s="47"/>
      <c r="BU38" s="47"/>
      <c r="BV38" s="47"/>
      <c r="BW38" s="47"/>
      <c r="BX38" s="47"/>
      <c r="BY38" s="47"/>
      <c r="CA38" s="142">
        <f t="shared" si="47"/>
        <v>8</v>
      </c>
      <c r="CB38" s="12" t="s">
        <v>460</v>
      </c>
      <c r="CC38" s="105"/>
      <c r="CD38" s="105"/>
      <c r="CE38" s="47"/>
      <c r="CF38" s="47"/>
      <c r="CG38" s="47"/>
      <c r="CH38" s="47"/>
      <c r="CI38" s="47"/>
      <c r="CJ38" s="47"/>
      <c r="CL38" s="142">
        <f t="shared" si="48"/>
        <v>8</v>
      </c>
      <c r="CM38" s="12" t="s">
        <v>460</v>
      </c>
      <c r="CN38" s="105"/>
      <c r="CO38" s="105"/>
      <c r="CP38" s="47"/>
      <c r="CQ38" s="47"/>
      <c r="CR38" s="47"/>
      <c r="CS38" s="47"/>
      <c r="CT38" s="47"/>
      <c r="CU38" s="47"/>
      <c r="CW38" s="142">
        <f t="shared" si="49"/>
        <v>8</v>
      </c>
      <c r="CX38" s="12" t="s">
        <v>460</v>
      </c>
      <c r="CY38" s="105"/>
      <c r="CZ38" s="105"/>
      <c r="DA38" s="47"/>
      <c r="DB38" s="47"/>
      <c r="DC38" s="47"/>
      <c r="DD38" s="47"/>
      <c r="DE38" s="47"/>
      <c r="DF38" s="47"/>
      <c r="DH38" s="142">
        <f t="shared" si="50"/>
        <v>8</v>
      </c>
      <c r="DI38" s="12" t="s">
        <v>460</v>
      </c>
      <c r="DJ38" s="105"/>
      <c r="DK38" s="105"/>
      <c r="DL38" s="47"/>
      <c r="DM38" s="47"/>
      <c r="DN38" s="47"/>
      <c r="DO38" s="47"/>
      <c r="DP38" s="47"/>
      <c r="DQ38" s="47"/>
      <c r="DS38" s="142">
        <f t="shared" si="51"/>
        <v>8</v>
      </c>
      <c r="DT38" s="12" t="s">
        <v>460</v>
      </c>
      <c r="DU38" s="105"/>
      <c r="DV38" s="105"/>
      <c r="DW38" s="47"/>
      <c r="DX38" s="47"/>
      <c r="DY38" s="47"/>
      <c r="DZ38" s="47"/>
      <c r="EA38" s="47"/>
      <c r="EB38" s="47"/>
      <c r="ED38" s="142">
        <f t="shared" si="52"/>
        <v>8</v>
      </c>
      <c r="EE38" s="12" t="s">
        <v>460</v>
      </c>
      <c r="EF38" s="142"/>
      <c r="EG38" s="142"/>
      <c r="EH38" s="150"/>
      <c r="EI38" s="150"/>
      <c r="EJ38" s="150"/>
      <c r="EK38" s="150"/>
      <c r="EL38" s="150"/>
      <c r="EM38" s="150"/>
      <c r="EO38" s="142">
        <f t="shared" si="53"/>
        <v>8</v>
      </c>
      <c r="EP38" s="12" t="s">
        <v>460</v>
      </c>
      <c r="EQ38" s="142"/>
      <c r="ER38" s="142"/>
      <c r="ES38" s="150"/>
      <c r="ET38" s="150"/>
      <c r="EU38" s="150"/>
      <c r="EV38" s="150"/>
      <c r="EW38" s="150"/>
      <c r="EX38" s="150"/>
      <c r="EZ38" s="142">
        <f t="shared" si="54"/>
        <v>8</v>
      </c>
      <c r="FA38" s="12" t="s">
        <v>460</v>
      </c>
      <c r="FB38" s="142"/>
      <c r="FC38" s="142"/>
      <c r="FD38" s="150"/>
      <c r="FE38" s="150"/>
      <c r="FF38" s="150"/>
      <c r="FG38" s="150"/>
      <c r="FH38" s="150"/>
      <c r="FI38" s="150"/>
      <c r="FK38" s="142">
        <f t="shared" si="55"/>
        <v>8</v>
      </c>
      <c r="FL38" s="12" t="s">
        <v>460</v>
      </c>
      <c r="FM38" s="142"/>
      <c r="FN38" s="142"/>
      <c r="FO38" s="150"/>
      <c r="FP38" s="150"/>
      <c r="FQ38" s="150"/>
      <c r="FR38" s="150"/>
      <c r="FS38" s="150"/>
      <c r="FT38" s="150"/>
      <c r="FV38" s="142">
        <f t="shared" si="56"/>
        <v>8</v>
      </c>
      <c r="FW38" s="12" t="s">
        <v>460</v>
      </c>
      <c r="FX38" s="142"/>
      <c r="FY38" s="142"/>
      <c r="FZ38" s="150"/>
      <c r="GA38" s="150"/>
      <c r="GB38" s="150"/>
      <c r="GC38" s="150"/>
      <c r="GD38" s="150"/>
      <c r="GE38" s="150"/>
      <c r="GG38" s="142">
        <f t="shared" si="57"/>
        <v>8</v>
      </c>
      <c r="GH38" s="12" t="s">
        <v>460</v>
      </c>
      <c r="GI38" s="142"/>
      <c r="GJ38" s="142"/>
      <c r="GK38" s="150"/>
      <c r="GL38" s="150"/>
      <c r="GM38" s="150"/>
      <c r="GN38" s="150"/>
      <c r="GO38" s="150"/>
      <c r="GP38" s="150"/>
      <c r="GR38" s="142">
        <f t="shared" si="58"/>
        <v>8</v>
      </c>
      <c r="GS38" s="12" t="s">
        <v>460</v>
      </c>
      <c r="GT38" s="105"/>
      <c r="GU38" s="105"/>
      <c r="GV38" s="47"/>
      <c r="GW38" s="47"/>
      <c r="GX38" s="47"/>
      <c r="GY38" s="47"/>
      <c r="GZ38" s="47"/>
      <c r="HA38" s="47"/>
      <c r="HC38" s="142">
        <f t="shared" si="59"/>
        <v>8</v>
      </c>
      <c r="HD38" s="12" t="s">
        <v>460</v>
      </c>
      <c r="HE38" s="105"/>
      <c r="HF38" s="105"/>
    </row>
    <row r="39" spans="2:214" x14ac:dyDescent="0.25">
      <c r="B39" s="142">
        <f t="shared" si="40"/>
        <v>9</v>
      </c>
      <c r="C39" s="12" t="s">
        <v>461</v>
      </c>
      <c r="D39" s="142"/>
      <c r="E39" s="142"/>
      <c r="F39" s="150"/>
      <c r="G39" s="150"/>
      <c r="H39" s="150"/>
      <c r="I39" s="150"/>
      <c r="J39" s="150"/>
      <c r="K39" s="150"/>
      <c r="M39" s="142">
        <f t="shared" si="41"/>
        <v>9</v>
      </c>
      <c r="N39" s="12" t="s">
        <v>461</v>
      </c>
      <c r="O39" s="142"/>
      <c r="P39" s="142"/>
      <c r="Q39" s="150"/>
      <c r="R39" s="150"/>
      <c r="S39" s="150"/>
      <c r="T39" s="150"/>
      <c r="U39" s="150"/>
      <c r="V39" s="150"/>
      <c r="X39" s="142">
        <f t="shared" si="42"/>
        <v>9</v>
      </c>
      <c r="Y39" s="12" t="s">
        <v>461</v>
      </c>
      <c r="Z39" s="105"/>
      <c r="AA39" s="105"/>
      <c r="AB39" s="47"/>
      <c r="AC39" s="47"/>
      <c r="AD39" s="47"/>
      <c r="AE39" s="47"/>
      <c r="AF39" s="47"/>
      <c r="AG39" s="47"/>
      <c r="AI39" s="142">
        <f t="shared" si="43"/>
        <v>9</v>
      </c>
      <c r="AJ39" s="12" t="s">
        <v>461</v>
      </c>
      <c r="AK39" s="105"/>
      <c r="AL39" s="105"/>
      <c r="AM39" s="47"/>
      <c r="AN39" s="47"/>
      <c r="AO39" s="47"/>
      <c r="AP39" s="47"/>
      <c r="AQ39" s="47"/>
      <c r="AR39" s="47"/>
      <c r="AT39" s="142">
        <f t="shared" si="44"/>
        <v>9</v>
      </c>
      <c r="AU39" s="12" t="s">
        <v>461</v>
      </c>
      <c r="AV39" s="105"/>
      <c r="AW39" s="105"/>
      <c r="AX39" s="47"/>
      <c r="AY39" s="47"/>
      <c r="AZ39" s="47"/>
      <c r="BA39" s="47"/>
      <c r="BB39" s="47"/>
      <c r="BC39" s="47"/>
      <c r="BE39" s="142">
        <f t="shared" si="45"/>
        <v>9</v>
      </c>
      <c r="BF39" s="12" t="s">
        <v>461</v>
      </c>
      <c r="BG39" s="105"/>
      <c r="BH39" s="105"/>
      <c r="BI39" s="47"/>
      <c r="BJ39" s="47"/>
      <c r="BK39" s="47"/>
      <c r="BL39" s="47"/>
      <c r="BM39" s="47"/>
      <c r="BN39" s="47"/>
      <c r="BP39" s="142">
        <f t="shared" si="46"/>
        <v>9</v>
      </c>
      <c r="BQ39" s="12" t="s">
        <v>461</v>
      </c>
      <c r="BR39" s="105"/>
      <c r="BS39" s="105"/>
      <c r="BT39" s="47"/>
      <c r="BU39" s="47"/>
      <c r="BV39" s="47"/>
      <c r="BW39" s="47"/>
      <c r="BX39" s="47"/>
      <c r="BY39" s="47"/>
      <c r="CA39" s="142">
        <f t="shared" si="47"/>
        <v>9</v>
      </c>
      <c r="CB39" s="12" t="s">
        <v>461</v>
      </c>
      <c r="CC39" s="105"/>
      <c r="CD39" s="105"/>
      <c r="CE39" s="47"/>
      <c r="CF39" s="47"/>
      <c r="CG39" s="47"/>
      <c r="CH39" s="47"/>
      <c r="CI39" s="47"/>
      <c r="CJ39" s="47"/>
      <c r="CL39" s="142">
        <f t="shared" si="48"/>
        <v>9</v>
      </c>
      <c r="CM39" s="12" t="s">
        <v>461</v>
      </c>
      <c r="CN39" s="105"/>
      <c r="CO39" s="105"/>
      <c r="CP39" s="47"/>
      <c r="CQ39" s="47"/>
      <c r="CR39" s="47"/>
      <c r="CS39" s="47"/>
      <c r="CT39" s="47"/>
      <c r="CU39" s="47"/>
      <c r="CW39" s="142">
        <f t="shared" si="49"/>
        <v>9</v>
      </c>
      <c r="CX39" s="12" t="s">
        <v>461</v>
      </c>
      <c r="CY39" s="105"/>
      <c r="CZ39" s="105"/>
      <c r="DA39" s="47"/>
      <c r="DB39" s="47"/>
      <c r="DC39" s="47"/>
      <c r="DD39" s="47"/>
      <c r="DE39" s="47"/>
      <c r="DF39" s="47"/>
      <c r="DH39" s="142">
        <f t="shared" si="50"/>
        <v>9</v>
      </c>
      <c r="DI39" s="12" t="s">
        <v>461</v>
      </c>
      <c r="DJ39" s="105"/>
      <c r="DK39" s="105"/>
      <c r="DL39" s="47"/>
      <c r="DM39" s="47"/>
      <c r="DN39" s="47"/>
      <c r="DO39" s="47"/>
      <c r="DP39" s="47"/>
      <c r="DQ39" s="47"/>
      <c r="DS39" s="142">
        <f t="shared" si="51"/>
        <v>9</v>
      </c>
      <c r="DT39" s="12" t="s">
        <v>461</v>
      </c>
      <c r="DU39" s="105"/>
      <c r="DV39" s="105"/>
      <c r="DW39" s="47"/>
      <c r="DX39" s="47"/>
      <c r="DY39" s="47"/>
      <c r="DZ39" s="47"/>
      <c r="EA39" s="47"/>
      <c r="EB39" s="47"/>
      <c r="ED39" s="142">
        <f t="shared" si="52"/>
        <v>9</v>
      </c>
      <c r="EE39" s="12" t="s">
        <v>461</v>
      </c>
      <c r="EF39" s="142"/>
      <c r="EG39" s="142"/>
      <c r="EH39" s="150"/>
      <c r="EI39" s="150"/>
      <c r="EJ39" s="150"/>
      <c r="EK39" s="150"/>
      <c r="EL39" s="150"/>
      <c r="EM39" s="150"/>
      <c r="EO39" s="142">
        <f t="shared" si="53"/>
        <v>9</v>
      </c>
      <c r="EP39" s="12" t="s">
        <v>461</v>
      </c>
      <c r="EQ39" s="142"/>
      <c r="ER39" s="142"/>
      <c r="ES39" s="150"/>
      <c r="ET39" s="150"/>
      <c r="EU39" s="150"/>
      <c r="EV39" s="150"/>
      <c r="EW39" s="150"/>
      <c r="EX39" s="150"/>
      <c r="EZ39" s="142">
        <f t="shared" si="54"/>
        <v>9</v>
      </c>
      <c r="FA39" s="12" t="s">
        <v>461</v>
      </c>
      <c r="FB39" s="142"/>
      <c r="FC39" s="142"/>
      <c r="FD39" s="150"/>
      <c r="FE39" s="150"/>
      <c r="FF39" s="150"/>
      <c r="FG39" s="150"/>
      <c r="FH39" s="150"/>
      <c r="FI39" s="150"/>
      <c r="FK39" s="142">
        <f t="shared" si="55"/>
        <v>9</v>
      </c>
      <c r="FL39" s="12" t="s">
        <v>461</v>
      </c>
      <c r="FM39" s="142"/>
      <c r="FN39" s="142"/>
      <c r="FO39" s="150"/>
      <c r="FP39" s="150"/>
      <c r="FQ39" s="150"/>
      <c r="FR39" s="150"/>
      <c r="FS39" s="150"/>
      <c r="FT39" s="150"/>
      <c r="FV39" s="142">
        <f t="shared" si="56"/>
        <v>9</v>
      </c>
      <c r="FW39" s="12" t="s">
        <v>461</v>
      </c>
      <c r="FX39" s="142"/>
      <c r="FY39" s="142"/>
      <c r="FZ39" s="150"/>
      <c r="GA39" s="150"/>
      <c r="GB39" s="150"/>
      <c r="GC39" s="150"/>
      <c r="GD39" s="150"/>
      <c r="GE39" s="150"/>
      <c r="GG39" s="142">
        <f t="shared" si="57"/>
        <v>9</v>
      </c>
      <c r="GH39" s="12" t="s">
        <v>461</v>
      </c>
      <c r="GI39" s="142"/>
      <c r="GJ39" s="142"/>
      <c r="GK39" s="150"/>
      <c r="GL39" s="150"/>
      <c r="GM39" s="150"/>
      <c r="GN39" s="150"/>
      <c r="GO39" s="150"/>
      <c r="GP39" s="150"/>
      <c r="GR39" s="142">
        <f t="shared" si="58"/>
        <v>9</v>
      </c>
      <c r="GS39" s="12" t="s">
        <v>461</v>
      </c>
      <c r="GT39" s="105"/>
      <c r="GU39" s="105"/>
      <c r="GV39" s="47"/>
      <c r="GW39" s="47"/>
      <c r="GX39" s="47"/>
      <c r="GY39" s="47"/>
      <c r="GZ39" s="47"/>
      <c r="HA39" s="47"/>
      <c r="HC39" s="142">
        <f t="shared" si="59"/>
        <v>9</v>
      </c>
      <c r="HD39" s="12" t="s">
        <v>461</v>
      </c>
      <c r="HE39" s="105"/>
      <c r="HF39" s="105"/>
    </row>
    <row r="40" spans="2:214" x14ac:dyDescent="0.25">
      <c r="B40" s="142">
        <f t="shared" si="40"/>
        <v>10</v>
      </c>
      <c r="C40" s="12" t="s">
        <v>462</v>
      </c>
      <c r="D40" s="142"/>
      <c r="E40" s="142"/>
      <c r="F40" s="150"/>
      <c r="G40" s="150"/>
      <c r="H40" s="150"/>
      <c r="I40" s="150"/>
      <c r="J40" s="150"/>
      <c r="K40" s="150"/>
      <c r="M40" s="142">
        <f t="shared" si="41"/>
        <v>10</v>
      </c>
      <c r="N40" s="12" t="s">
        <v>462</v>
      </c>
      <c r="O40" s="142"/>
      <c r="P40" s="142"/>
      <c r="Q40" s="150"/>
      <c r="R40" s="150"/>
      <c r="S40" s="150"/>
      <c r="T40" s="150"/>
      <c r="U40" s="150"/>
      <c r="V40" s="150"/>
      <c r="X40" s="142">
        <f t="shared" si="42"/>
        <v>10</v>
      </c>
      <c r="Y40" s="12" t="s">
        <v>462</v>
      </c>
      <c r="Z40" s="105"/>
      <c r="AA40" s="105"/>
      <c r="AB40" s="47"/>
      <c r="AC40" s="47"/>
      <c r="AD40" s="47"/>
      <c r="AE40" s="47"/>
      <c r="AF40" s="47"/>
      <c r="AG40" s="47"/>
      <c r="AI40" s="142">
        <f t="shared" si="43"/>
        <v>10</v>
      </c>
      <c r="AJ40" s="12" t="s">
        <v>462</v>
      </c>
      <c r="AK40" s="105"/>
      <c r="AL40" s="105"/>
      <c r="AM40" s="47"/>
      <c r="AN40" s="47"/>
      <c r="AO40" s="47"/>
      <c r="AP40" s="47"/>
      <c r="AQ40" s="47"/>
      <c r="AR40" s="47"/>
      <c r="AT40" s="142">
        <f t="shared" si="44"/>
        <v>10</v>
      </c>
      <c r="AU40" s="12" t="s">
        <v>462</v>
      </c>
      <c r="AV40" s="105"/>
      <c r="AW40" s="105"/>
      <c r="AX40" s="47"/>
      <c r="AY40" s="47"/>
      <c r="AZ40" s="47"/>
      <c r="BA40" s="47"/>
      <c r="BB40" s="47"/>
      <c r="BC40" s="47"/>
      <c r="BE40" s="142">
        <f t="shared" si="45"/>
        <v>10</v>
      </c>
      <c r="BF40" s="12" t="s">
        <v>462</v>
      </c>
      <c r="BG40" s="105"/>
      <c r="BH40" s="105"/>
      <c r="BI40" s="47"/>
      <c r="BJ40" s="47"/>
      <c r="BK40" s="47"/>
      <c r="BL40" s="47"/>
      <c r="BM40" s="47"/>
      <c r="BN40" s="47"/>
      <c r="BP40" s="142">
        <f t="shared" si="46"/>
        <v>10</v>
      </c>
      <c r="BQ40" s="12" t="s">
        <v>462</v>
      </c>
      <c r="BR40" s="105"/>
      <c r="BS40" s="105"/>
      <c r="BT40" s="47"/>
      <c r="BU40" s="47"/>
      <c r="BV40" s="47"/>
      <c r="BW40" s="47"/>
      <c r="BX40" s="47"/>
      <c r="BY40" s="47"/>
      <c r="CA40" s="142">
        <f t="shared" si="47"/>
        <v>10</v>
      </c>
      <c r="CB40" s="12" t="s">
        <v>462</v>
      </c>
      <c r="CC40" s="105"/>
      <c r="CD40" s="105"/>
      <c r="CE40" s="47"/>
      <c r="CF40" s="47"/>
      <c r="CG40" s="47"/>
      <c r="CH40" s="47"/>
      <c r="CI40" s="47"/>
      <c r="CJ40" s="47"/>
      <c r="CL40" s="142">
        <f t="shared" si="48"/>
        <v>10</v>
      </c>
      <c r="CM40" s="12" t="s">
        <v>462</v>
      </c>
      <c r="CN40" s="105"/>
      <c r="CO40" s="105"/>
      <c r="CP40" s="47"/>
      <c r="CQ40" s="47"/>
      <c r="CR40" s="47"/>
      <c r="CS40" s="47"/>
      <c r="CT40" s="47"/>
      <c r="CU40" s="47"/>
      <c r="CW40" s="142">
        <f t="shared" si="49"/>
        <v>10</v>
      </c>
      <c r="CX40" s="12" t="s">
        <v>462</v>
      </c>
      <c r="CY40" s="105"/>
      <c r="CZ40" s="105"/>
      <c r="DA40" s="47"/>
      <c r="DB40" s="47"/>
      <c r="DC40" s="47"/>
      <c r="DD40" s="47"/>
      <c r="DE40" s="47"/>
      <c r="DF40" s="47"/>
      <c r="DH40" s="142">
        <f t="shared" si="50"/>
        <v>10</v>
      </c>
      <c r="DI40" s="12" t="s">
        <v>462</v>
      </c>
      <c r="DJ40" s="105"/>
      <c r="DK40" s="105"/>
      <c r="DL40" s="47"/>
      <c r="DM40" s="47"/>
      <c r="DN40" s="47"/>
      <c r="DO40" s="47"/>
      <c r="DP40" s="47"/>
      <c r="DQ40" s="47"/>
      <c r="DS40" s="142">
        <f t="shared" si="51"/>
        <v>10</v>
      </c>
      <c r="DT40" s="12" t="s">
        <v>462</v>
      </c>
      <c r="DU40" s="105"/>
      <c r="DV40" s="105"/>
      <c r="DW40" s="47"/>
      <c r="DX40" s="47"/>
      <c r="DY40" s="47"/>
      <c r="DZ40" s="47"/>
      <c r="EA40" s="47"/>
      <c r="EB40" s="47"/>
      <c r="ED40" s="142">
        <f t="shared" si="52"/>
        <v>10</v>
      </c>
      <c r="EE40" s="12" t="s">
        <v>462</v>
      </c>
      <c r="EF40" s="142"/>
      <c r="EG40" s="142"/>
      <c r="EH40" s="150"/>
      <c r="EI40" s="150"/>
      <c r="EJ40" s="150"/>
      <c r="EK40" s="150"/>
      <c r="EL40" s="150"/>
      <c r="EM40" s="150"/>
      <c r="EO40" s="142">
        <f t="shared" si="53"/>
        <v>10</v>
      </c>
      <c r="EP40" s="12" t="s">
        <v>462</v>
      </c>
      <c r="EQ40" s="142"/>
      <c r="ER40" s="142"/>
      <c r="ES40" s="150"/>
      <c r="ET40" s="150"/>
      <c r="EU40" s="150"/>
      <c r="EV40" s="150"/>
      <c r="EW40" s="150"/>
      <c r="EX40" s="150"/>
      <c r="EZ40" s="142">
        <f t="shared" si="54"/>
        <v>10</v>
      </c>
      <c r="FA40" s="12" t="s">
        <v>462</v>
      </c>
      <c r="FB40" s="142"/>
      <c r="FC40" s="142"/>
      <c r="FD40" s="150"/>
      <c r="FE40" s="150"/>
      <c r="FF40" s="150"/>
      <c r="FG40" s="150"/>
      <c r="FH40" s="150"/>
      <c r="FI40" s="150"/>
      <c r="FK40" s="142">
        <f t="shared" si="55"/>
        <v>10</v>
      </c>
      <c r="FL40" s="12" t="s">
        <v>462</v>
      </c>
      <c r="FM40" s="142"/>
      <c r="FN40" s="142"/>
      <c r="FO40" s="150"/>
      <c r="FP40" s="150"/>
      <c r="FQ40" s="150"/>
      <c r="FR40" s="150"/>
      <c r="FS40" s="150"/>
      <c r="FT40" s="150"/>
      <c r="FV40" s="142">
        <f t="shared" si="56"/>
        <v>10</v>
      </c>
      <c r="FW40" s="12" t="s">
        <v>462</v>
      </c>
      <c r="FX40" s="142"/>
      <c r="FY40" s="142"/>
      <c r="FZ40" s="150"/>
      <c r="GA40" s="150"/>
      <c r="GB40" s="150"/>
      <c r="GC40" s="150"/>
      <c r="GD40" s="150"/>
      <c r="GE40" s="150"/>
      <c r="GG40" s="142">
        <f t="shared" si="57"/>
        <v>10</v>
      </c>
      <c r="GH40" s="12" t="s">
        <v>462</v>
      </c>
      <c r="GI40" s="142"/>
      <c r="GJ40" s="142"/>
      <c r="GK40" s="150"/>
      <c r="GL40" s="150"/>
      <c r="GM40" s="150"/>
      <c r="GN40" s="150"/>
      <c r="GO40" s="150"/>
      <c r="GP40" s="150"/>
      <c r="GR40" s="142">
        <f t="shared" si="58"/>
        <v>10</v>
      </c>
      <c r="GS40" s="12" t="s">
        <v>462</v>
      </c>
      <c r="GT40" s="105"/>
      <c r="GU40" s="105"/>
      <c r="GV40" s="47"/>
      <c r="GW40" s="47"/>
      <c r="GX40" s="47"/>
      <c r="GY40" s="47"/>
      <c r="GZ40" s="47"/>
      <c r="HA40" s="47"/>
      <c r="HC40" s="142">
        <f t="shared" si="59"/>
        <v>10</v>
      </c>
      <c r="HD40" s="12" t="s">
        <v>462</v>
      </c>
      <c r="HE40" s="105"/>
      <c r="HF40" s="105"/>
    </row>
    <row r="41" spans="2:214" x14ac:dyDescent="0.25">
      <c r="B41" s="142">
        <f t="shared" si="40"/>
        <v>11</v>
      </c>
      <c r="C41" s="12" t="s">
        <v>463</v>
      </c>
      <c r="D41" s="142"/>
      <c r="E41" s="142"/>
      <c r="F41" s="150"/>
      <c r="G41" s="150"/>
      <c r="H41" s="150"/>
      <c r="I41" s="150"/>
      <c r="J41" s="150"/>
      <c r="K41" s="150"/>
      <c r="M41" s="142">
        <f t="shared" si="41"/>
        <v>11</v>
      </c>
      <c r="N41" s="12" t="s">
        <v>463</v>
      </c>
      <c r="O41" s="142"/>
      <c r="P41" s="142"/>
      <c r="Q41" s="150"/>
      <c r="R41" s="150"/>
      <c r="S41" s="150"/>
      <c r="T41" s="150"/>
      <c r="U41" s="150"/>
      <c r="V41" s="150"/>
      <c r="X41" s="142">
        <f t="shared" si="42"/>
        <v>11</v>
      </c>
      <c r="Y41" s="12" t="s">
        <v>463</v>
      </c>
      <c r="Z41" s="105"/>
      <c r="AA41" s="105"/>
      <c r="AB41" s="47"/>
      <c r="AC41" s="47"/>
      <c r="AD41" s="47"/>
      <c r="AE41" s="47"/>
      <c r="AF41" s="47"/>
      <c r="AG41" s="47"/>
      <c r="AI41" s="142">
        <f t="shared" si="43"/>
        <v>11</v>
      </c>
      <c r="AJ41" s="12" t="s">
        <v>463</v>
      </c>
      <c r="AK41" s="105"/>
      <c r="AL41" s="105"/>
      <c r="AM41" s="47"/>
      <c r="AN41" s="47"/>
      <c r="AO41" s="47"/>
      <c r="AP41" s="47"/>
      <c r="AQ41" s="47"/>
      <c r="AR41" s="47"/>
      <c r="AT41" s="142">
        <f t="shared" si="44"/>
        <v>11</v>
      </c>
      <c r="AU41" s="12" t="s">
        <v>463</v>
      </c>
      <c r="AV41" s="105"/>
      <c r="AW41" s="105"/>
      <c r="AX41" s="47"/>
      <c r="AY41" s="47"/>
      <c r="AZ41" s="47"/>
      <c r="BA41" s="47"/>
      <c r="BB41" s="47"/>
      <c r="BC41" s="47"/>
      <c r="BE41" s="142">
        <f t="shared" si="45"/>
        <v>11</v>
      </c>
      <c r="BF41" s="12" t="s">
        <v>463</v>
      </c>
      <c r="BG41" s="105"/>
      <c r="BH41" s="105"/>
      <c r="BI41" s="47"/>
      <c r="BJ41" s="47"/>
      <c r="BK41" s="47"/>
      <c r="BL41" s="47"/>
      <c r="BM41" s="47"/>
      <c r="BN41" s="47"/>
      <c r="BP41" s="142">
        <f t="shared" si="46"/>
        <v>11</v>
      </c>
      <c r="BQ41" s="12" t="s">
        <v>463</v>
      </c>
      <c r="BR41" s="105"/>
      <c r="BS41" s="105"/>
      <c r="BT41" s="47"/>
      <c r="BU41" s="47"/>
      <c r="BV41" s="47"/>
      <c r="BW41" s="47"/>
      <c r="BX41" s="47"/>
      <c r="BY41" s="47"/>
      <c r="CA41" s="142">
        <f t="shared" si="47"/>
        <v>11</v>
      </c>
      <c r="CB41" s="12" t="s">
        <v>463</v>
      </c>
      <c r="CC41" s="105"/>
      <c r="CD41" s="105"/>
      <c r="CE41" s="47"/>
      <c r="CF41" s="47"/>
      <c r="CG41" s="47"/>
      <c r="CH41" s="47"/>
      <c r="CI41" s="47"/>
      <c r="CJ41" s="47"/>
      <c r="CL41" s="142">
        <f t="shared" si="48"/>
        <v>11</v>
      </c>
      <c r="CM41" s="12" t="s">
        <v>463</v>
      </c>
      <c r="CN41" s="105"/>
      <c r="CO41" s="105"/>
      <c r="CP41" s="47"/>
      <c r="CQ41" s="47"/>
      <c r="CR41" s="47"/>
      <c r="CS41" s="47"/>
      <c r="CT41" s="47"/>
      <c r="CU41" s="47"/>
      <c r="CW41" s="142">
        <f t="shared" si="49"/>
        <v>11</v>
      </c>
      <c r="CX41" s="12" t="s">
        <v>463</v>
      </c>
      <c r="CY41" s="105"/>
      <c r="CZ41" s="105"/>
      <c r="DA41" s="47"/>
      <c r="DB41" s="47"/>
      <c r="DC41" s="47"/>
      <c r="DD41" s="47"/>
      <c r="DE41" s="47"/>
      <c r="DF41" s="47"/>
      <c r="DH41" s="142">
        <f t="shared" si="50"/>
        <v>11</v>
      </c>
      <c r="DI41" s="12" t="s">
        <v>463</v>
      </c>
      <c r="DJ41" s="105"/>
      <c r="DK41" s="105"/>
      <c r="DL41" s="47"/>
      <c r="DM41" s="47"/>
      <c r="DN41" s="47"/>
      <c r="DO41" s="47"/>
      <c r="DP41" s="47"/>
      <c r="DQ41" s="47"/>
      <c r="DS41" s="142">
        <f t="shared" si="51"/>
        <v>11</v>
      </c>
      <c r="DT41" s="12" t="s">
        <v>463</v>
      </c>
      <c r="DU41" s="105"/>
      <c r="DV41" s="105"/>
      <c r="DW41" s="47"/>
      <c r="DX41" s="47"/>
      <c r="DY41" s="47"/>
      <c r="DZ41" s="47"/>
      <c r="EA41" s="47"/>
      <c r="EB41" s="47"/>
      <c r="ED41" s="142">
        <f t="shared" si="52"/>
        <v>11</v>
      </c>
      <c r="EE41" s="12" t="s">
        <v>463</v>
      </c>
      <c r="EF41" s="142"/>
      <c r="EG41" s="142"/>
      <c r="EH41" s="150"/>
      <c r="EI41" s="150"/>
      <c r="EJ41" s="150"/>
      <c r="EK41" s="150"/>
      <c r="EL41" s="150"/>
      <c r="EM41" s="150"/>
      <c r="EO41" s="142">
        <f t="shared" si="53"/>
        <v>11</v>
      </c>
      <c r="EP41" s="12" t="s">
        <v>463</v>
      </c>
      <c r="EQ41" s="142"/>
      <c r="ER41" s="142"/>
      <c r="ES41" s="150"/>
      <c r="ET41" s="150"/>
      <c r="EU41" s="150"/>
      <c r="EV41" s="150"/>
      <c r="EW41" s="150"/>
      <c r="EX41" s="150"/>
      <c r="EZ41" s="142">
        <f t="shared" si="54"/>
        <v>11</v>
      </c>
      <c r="FA41" s="12" t="s">
        <v>463</v>
      </c>
      <c r="FB41" s="142"/>
      <c r="FC41" s="142"/>
      <c r="FD41" s="150"/>
      <c r="FE41" s="150"/>
      <c r="FF41" s="150"/>
      <c r="FG41" s="150"/>
      <c r="FH41" s="150"/>
      <c r="FI41" s="150"/>
      <c r="FK41" s="142">
        <f t="shared" si="55"/>
        <v>11</v>
      </c>
      <c r="FL41" s="12" t="s">
        <v>463</v>
      </c>
      <c r="FM41" s="142"/>
      <c r="FN41" s="142"/>
      <c r="FO41" s="150"/>
      <c r="FP41" s="150"/>
      <c r="FQ41" s="150"/>
      <c r="FR41" s="150"/>
      <c r="FS41" s="150"/>
      <c r="FT41" s="150"/>
      <c r="FV41" s="142">
        <f t="shared" si="56"/>
        <v>11</v>
      </c>
      <c r="FW41" s="12" t="s">
        <v>463</v>
      </c>
      <c r="FX41" s="142"/>
      <c r="FY41" s="142"/>
      <c r="FZ41" s="150"/>
      <c r="GA41" s="150"/>
      <c r="GB41" s="150"/>
      <c r="GC41" s="150"/>
      <c r="GD41" s="150"/>
      <c r="GE41" s="150"/>
      <c r="GG41" s="142">
        <f t="shared" si="57"/>
        <v>11</v>
      </c>
      <c r="GH41" s="12" t="s">
        <v>463</v>
      </c>
      <c r="GI41" s="142"/>
      <c r="GJ41" s="142"/>
      <c r="GK41" s="150"/>
      <c r="GL41" s="150"/>
      <c r="GM41" s="150"/>
      <c r="GN41" s="150"/>
      <c r="GO41" s="150"/>
      <c r="GP41" s="150"/>
      <c r="GR41" s="142">
        <f t="shared" si="58"/>
        <v>11</v>
      </c>
      <c r="GS41" s="12" t="s">
        <v>463</v>
      </c>
      <c r="GT41" s="105"/>
      <c r="GU41" s="105"/>
      <c r="GV41" s="47"/>
      <c r="GW41" s="47"/>
      <c r="GX41" s="47"/>
      <c r="GY41" s="47"/>
      <c r="GZ41" s="47"/>
      <c r="HA41" s="47"/>
      <c r="HC41" s="142">
        <f t="shared" si="59"/>
        <v>11</v>
      </c>
      <c r="HD41" s="12" t="s">
        <v>463</v>
      </c>
      <c r="HE41" s="105"/>
      <c r="HF41" s="105"/>
    </row>
    <row r="42" spans="2:214" x14ac:dyDescent="0.25">
      <c r="B42" s="142">
        <f t="shared" si="40"/>
        <v>12</v>
      </c>
      <c r="C42" s="12" t="s">
        <v>464</v>
      </c>
      <c r="D42" s="142"/>
      <c r="E42" s="142"/>
      <c r="F42" s="150"/>
      <c r="G42" s="150"/>
      <c r="H42" s="150"/>
      <c r="I42" s="150"/>
      <c r="J42" s="150"/>
      <c r="K42" s="150"/>
      <c r="M42" s="142">
        <f t="shared" si="41"/>
        <v>12</v>
      </c>
      <c r="N42" s="12" t="s">
        <v>464</v>
      </c>
      <c r="O42" s="142"/>
      <c r="P42" s="142"/>
      <c r="Q42" s="150"/>
      <c r="R42" s="150"/>
      <c r="S42" s="150"/>
      <c r="T42" s="150"/>
      <c r="U42" s="150"/>
      <c r="V42" s="150"/>
      <c r="X42" s="142">
        <f t="shared" si="42"/>
        <v>12</v>
      </c>
      <c r="Y42" s="12" t="s">
        <v>464</v>
      </c>
      <c r="Z42" s="105"/>
      <c r="AA42" s="105"/>
      <c r="AB42" s="47"/>
      <c r="AC42" s="47"/>
      <c r="AD42" s="47"/>
      <c r="AE42" s="47"/>
      <c r="AF42" s="47"/>
      <c r="AG42" s="47"/>
      <c r="AI42" s="142">
        <f t="shared" si="43"/>
        <v>12</v>
      </c>
      <c r="AJ42" s="12" t="s">
        <v>464</v>
      </c>
      <c r="AK42" s="105"/>
      <c r="AL42" s="105"/>
      <c r="AM42" s="47"/>
      <c r="AN42" s="47"/>
      <c r="AO42" s="47"/>
      <c r="AP42" s="47"/>
      <c r="AQ42" s="47"/>
      <c r="AR42" s="47"/>
      <c r="AT42" s="142">
        <f t="shared" si="44"/>
        <v>12</v>
      </c>
      <c r="AU42" s="12" t="s">
        <v>464</v>
      </c>
      <c r="AV42" s="105"/>
      <c r="AW42" s="105"/>
      <c r="AX42" s="47"/>
      <c r="AY42" s="47"/>
      <c r="AZ42" s="47"/>
      <c r="BA42" s="47"/>
      <c r="BB42" s="47"/>
      <c r="BC42" s="47"/>
      <c r="BE42" s="142">
        <f t="shared" si="45"/>
        <v>12</v>
      </c>
      <c r="BF42" s="12" t="s">
        <v>464</v>
      </c>
      <c r="BG42" s="105"/>
      <c r="BH42" s="105"/>
      <c r="BI42" s="47"/>
      <c r="BJ42" s="47"/>
      <c r="BK42" s="47"/>
      <c r="BL42" s="47"/>
      <c r="BM42" s="47"/>
      <c r="BN42" s="47"/>
      <c r="BP42" s="142">
        <f t="shared" si="46"/>
        <v>12</v>
      </c>
      <c r="BQ42" s="12" t="s">
        <v>464</v>
      </c>
      <c r="BR42" s="105"/>
      <c r="BS42" s="105"/>
      <c r="BT42" s="47"/>
      <c r="BU42" s="47"/>
      <c r="BV42" s="47"/>
      <c r="BW42" s="47"/>
      <c r="BX42" s="47"/>
      <c r="BY42" s="47"/>
      <c r="CA42" s="142">
        <f t="shared" si="47"/>
        <v>12</v>
      </c>
      <c r="CB42" s="12" t="s">
        <v>464</v>
      </c>
      <c r="CC42" s="105"/>
      <c r="CD42" s="105"/>
      <c r="CE42" s="47"/>
      <c r="CF42" s="47"/>
      <c r="CG42" s="47"/>
      <c r="CH42" s="47"/>
      <c r="CI42" s="47"/>
      <c r="CJ42" s="47"/>
      <c r="CL42" s="142">
        <f t="shared" si="48"/>
        <v>12</v>
      </c>
      <c r="CM42" s="12" t="s">
        <v>464</v>
      </c>
      <c r="CN42" s="105"/>
      <c r="CO42" s="105"/>
      <c r="CP42" s="47"/>
      <c r="CQ42" s="47"/>
      <c r="CR42" s="47"/>
      <c r="CS42" s="47"/>
      <c r="CT42" s="47"/>
      <c r="CU42" s="47"/>
      <c r="CW42" s="142">
        <f t="shared" si="49"/>
        <v>12</v>
      </c>
      <c r="CX42" s="12" t="s">
        <v>464</v>
      </c>
      <c r="CY42" s="105"/>
      <c r="CZ42" s="105"/>
      <c r="DA42" s="47"/>
      <c r="DB42" s="47"/>
      <c r="DC42" s="47"/>
      <c r="DD42" s="47"/>
      <c r="DE42" s="47"/>
      <c r="DF42" s="47"/>
      <c r="DH42" s="142">
        <f t="shared" si="50"/>
        <v>12</v>
      </c>
      <c r="DI42" s="12" t="s">
        <v>464</v>
      </c>
      <c r="DJ42" s="105"/>
      <c r="DK42" s="105"/>
      <c r="DL42" s="47"/>
      <c r="DM42" s="47"/>
      <c r="DN42" s="47"/>
      <c r="DO42" s="47"/>
      <c r="DP42" s="47"/>
      <c r="DQ42" s="47"/>
      <c r="DS42" s="142">
        <f t="shared" si="51"/>
        <v>12</v>
      </c>
      <c r="DT42" s="12" t="s">
        <v>464</v>
      </c>
      <c r="DU42" s="105"/>
      <c r="DV42" s="105"/>
      <c r="DW42" s="47"/>
      <c r="DX42" s="47"/>
      <c r="DY42" s="47"/>
      <c r="DZ42" s="47"/>
      <c r="EA42" s="47"/>
      <c r="EB42" s="47"/>
      <c r="ED42" s="142">
        <f t="shared" si="52"/>
        <v>12</v>
      </c>
      <c r="EE42" s="12" t="s">
        <v>464</v>
      </c>
      <c r="EF42" s="142"/>
      <c r="EG42" s="142"/>
      <c r="EH42" s="150"/>
      <c r="EI42" s="150"/>
      <c r="EJ42" s="150"/>
      <c r="EK42" s="150"/>
      <c r="EL42" s="150"/>
      <c r="EM42" s="150"/>
      <c r="EO42" s="142">
        <f t="shared" si="53"/>
        <v>12</v>
      </c>
      <c r="EP42" s="12" t="s">
        <v>464</v>
      </c>
      <c r="EQ42" s="142"/>
      <c r="ER42" s="142"/>
      <c r="ES42" s="150"/>
      <c r="ET42" s="150"/>
      <c r="EU42" s="150"/>
      <c r="EV42" s="150"/>
      <c r="EW42" s="150"/>
      <c r="EX42" s="150"/>
      <c r="EZ42" s="142">
        <f t="shared" si="54"/>
        <v>12</v>
      </c>
      <c r="FA42" s="12" t="s">
        <v>464</v>
      </c>
      <c r="FB42" s="142"/>
      <c r="FC42" s="142"/>
      <c r="FD42" s="150"/>
      <c r="FE42" s="150"/>
      <c r="FF42" s="150"/>
      <c r="FG42" s="150"/>
      <c r="FH42" s="150"/>
      <c r="FI42" s="150"/>
      <c r="FK42" s="142">
        <f t="shared" si="55"/>
        <v>12</v>
      </c>
      <c r="FL42" s="12" t="s">
        <v>464</v>
      </c>
      <c r="FM42" s="142"/>
      <c r="FN42" s="142"/>
      <c r="FO42" s="150"/>
      <c r="FP42" s="150"/>
      <c r="FQ42" s="150"/>
      <c r="FR42" s="150"/>
      <c r="FS42" s="150"/>
      <c r="FT42" s="150"/>
      <c r="FV42" s="142">
        <f t="shared" si="56"/>
        <v>12</v>
      </c>
      <c r="FW42" s="12" t="s">
        <v>464</v>
      </c>
      <c r="FX42" s="142"/>
      <c r="FY42" s="142"/>
      <c r="FZ42" s="150"/>
      <c r="GA42" s="150"/>
      <c r="GB42" s="150"/>
      <c r="GC42" s="150"/>
      <c r="GD42" s="150"/>
      <c r="GE42" s="150"/>
      <c r="GG42" s="142">
        <f t="shared" si="57"/>
        <v>12</v>
      </c>
      <c r="GH42" s="12" t="s">
        <v>464</v>
      </c>
      <c r="GI42" s="142"/>
      <c r="GJ42" s="142"/>
      <c r="GK42" s="150"/>
      <c r="GL42" s="150"/>
      <c r="GM42" s="150"/>
      <c r="GN42" s="150"/>
      <c r="GO42" s="150"/>
      <c r="GP42" s="150"/>
      <c r="GR42" s="142">
        <f t="shared" si="58"/>
        <v>12</v>
      </c>
      <c r="GS42" s="12" t="s">
        <v>464</v>
      </c>
      <c r="GT42" s="105"/>
      <c r="GU42" s="105"/>
      <c r="GV42" s="47"/>
      <c r="GW42" s="47"/>
      <c r="GX42" s="47"/>
      <c r="GY42" s="47"/>
      <c r="GZ42" s="47"/>
      <c r="HA42" s="47"/>
      <c r="HC42" s="142">
        <f t="shared" si="59"/>
        <v>12</v>
      </c>
      <c r="HD42" s="12" t="s">
        <v>464</v>
      </c>
      <c r="HE42" s="105"/>
      <c r="HF42" s="105"/>
    </row>
    <row r="43" spans="2:214" x14ac:dyDescent="0.25">
      <c r="B43" s="142">
        <f t="shared" si="40"/>
        <v>13</v>
      </c>
      <c r="C43" s="12" t="s">
        <v>465</v>
      </c>
      <c r="D43" s="142"/>
      <c r="E43" s="142"/>
      <c r="F43" s="150"/>
      <c r="G43" s="150"/>
      <c r="H43" s="150"/>
      <c r="I43" s="150"/>
      <c r="J43" s="150"/>
      <c r="K43" s="150"/>
      <c r="M43" s="142">
        <f t="shared" si="41"/>
        <v>13</v>
      </c>
      <c r="N43" s="12" t="s">
        <v>465</v>
      </c>
      <c r="O43" s="142"/>
      <c r="P43" s="142"/>
      <c r="Q43" s="150"/>
      <c r="R43" s="150"/>
      <c r="S43" s="150"/>
      <c r="T43" s="150"/>
      <c r="U43" s="150"/>
      <c r="V43" s="150"/>
      <c r="X43" s="142">
        <f t="shared" si="42"/>
        <v>13</v>
      </c>
      <c r="Y43" s="12" t="s">
        <v>465</v>
      </c>
      <c r="Z43" s="105"/>
      <c r="AA43" s="105"/>
      <c r="AB43" s="47"/>
      <c r="AC43" s="47"/>
      <c r="AD43" s="47"/>
      <c r="AE43" s="47"/>
      <c r="AF43" s="47"/>
      <c r="AG43" s="47"/>
      <c r="AI43" s="142">
        <f t="shared" si="43"/>
        <v>13</v>
      </c>
      <c r="AJ43" s="12" t="s">
        <v>465</v>
      </c>
      <c r="AK43" s="105"/>
      <c r="AL43" s="105"/>
      <c r="AM43" s="47"/>
      <c r="AN43" s="47"/>
      <c r="AO43" s="47"/>
      <c r="AP43" s="47"/>
      <c r="AQ43" s="47"/>
      <c r="AR43" s="47"/>
      <c r="AT43" s="142">
        <f t="shared" si="44"/>
        <v>13</v>
      </c>
      <c r="AU43" s="12" t="s">
        <v>465</v>
      </c>
      <c r="AV43" s="105"/>
      <c r="AW43" s="105"/>
      <c r="AX43" s="47"/>
      <c r="AY43" s="47"/>
      <c r="AZ43" s="47"/>
      <c r="BA43" s="47"/>
      <c r="BB43" s="47"/>
      <c r="BC43" s="47"/>
      <c r="BE43" s="142">
        <f t="shared" si="45"/>
        <v>13</v>
      </c>
      <c r="BF43" s="12" t="s">
        <v>465</v>
      </c>
      <c r="BG43" s="105"/>
      <c r="BH43" s="105"/>
      <c r="BI43" s="47"/>
      <c r="BJ43" s="47"/>
      <c r="BK43" s="47"/>
      <c r="BL43" s="47"/>
      <c r="BM43" s="47"/>
      <c r="BN43" s="47"/>
      <c r="BP43" s="142">
        <f t="shared" si="46"/>
        <v>13</v>
      </c>
      <c r="BQ43" s="12" t="s">
        <v>465</v>
      </c>
      <c r="BR43" s="105"/>
      <c r="BS43" s="105"/>
      <c r="BT43" s="47"/>
      <c r="BU43" s="47"/>
      <c r="BV43" s="47"/>
      <c r="BW43" s="47"/>
      <c r="BX43" s="47"/>
      <c r="BY43" s="47"/>
      <c r="CA43" s="142">
        <f t="shared" si="47"/>
        <v>13</v>
      </c>
      <c r="CB43" s="12" t="s">
        <v>465</v>
      </c>
      <c r="CC43" s="105"/>
      <c r="CD43" s="105"/>
      <c r="CE43" s="47"/>
      <c r="CF43" s="47"/>
      <c r="CG43" s="47"/>
      <c r="CH43" s="47"/>
      <c r="CI43" s="47"/>
      <c r="CJ43" s="47"/>
      <c r="CL43" s="142">
        <f t="shared" si="48"/>
        <v>13</v>
      </c>
      <c r="CM43" s="12" t="s">
        <v>465</v>
      </c>
      <c r="CN43" s="105"/>
      <c r="CO43" s="105"/>
      <c r="CP43" s="47"/>
      <c r="CQ43" s="47"/>
      <c r="CR43" s="47"/>
      <c r="CS43" s="47"/>
      <c r="CT43" s="47"/>
      <c r="CU43" s="47"/>
      <c r="CW43" s="142">
        <f t="shared" si="49"/>
        <v>13</v>
      </c>
      <c r="CX43" s="12" t="s">
        <v>465</v>
      </c>
      <c r="CY43" s="105"/>
      <c r="CZ43" s="105"/>
      <c r="DA43" s="47"/>
      <c r="DB43" s="47"/>
      <c r="DC43" s="47"/>
      <c r="DD43" s="47"/>
      <c r="DE43" s="47"/>
      <c r="DF43" s="47"/>
      <c r="DH43" s="142">
        <f t="shared" si="50"/>
        <v>13</v>
      </c>
      <c r="DI43" s="12" t="s">
        <v>465</v>
      </c>
      <c r="DJ43" s="105"/>
      <c r="DK43" s="105"/>
      <c r="DL43" s="47"/>
      <c r="DM43" s="47"/>
      <c r="DN43" s="47"/>
      <c r="DO43" s="47"/>
      <c r="DP43" s="47"/>
      <c r="DQ43" s="47"/>
      <c r="DS43" s="142">
        <f t="shared" si="51"/>
        <v>13</v>
      </c>
      <c r="DT43" s="12" t="s">
        <v>465</v>
      </c>
      <c r="DU43" s="105"/>
      <c r="DV43" s="105"/>
      <c r="DW43" s="47"/>
      <c r="DX43" s="47"/>
      <c r="DY43" s="47"/>
      <c r="DZ43" s="47"/>
      <c r="EA43" s="47"/>
      <c r="EB43" s="47"/>
      <c r="ED43" s="142">
        <f t="shared" si="52"/>
        <v>13</v>
      </c>
      <c r="EE43" s="12" t="s">
        <v>465</v>
      </c>
      <c r="EF43" s="142"/>
      <c r="EG43" s="142"/>
      <c r="EH43" s="150"/>
      <c r="EI43" s="150"/>
      <c r="EJ43" s="150"/>
      <c r="EK43" s="150"/>
      <c r="EL43" s="150"/>
      <c r="EM43" s="150"/>
      <c r="EO43" s="142">
        <f t="shared" si="53"/>
        <v>13</v>
      </c>
      <c r="EP43" s="12" t="s">
        <v>465</v>
      </c>
      <c r="EQ43" s="142"/>
      <c r="ER43" s="142"/>
      <c r="ES43" s="150"/>
      <c r="ET43" s="150"/>
      <c r="EU43" s="150"/>
      <c r="EV43" s="150"/>
      <c r="EW43" s="150"/>
      <c r="EX43" s="150"/>
      <c r="EZ43" s="142">
        <f t="shared" si="54"/>
        <v>13</v>
      </c>
      <c r="FA43" s="12" t="s">
        <v>465</v>
      </c>
      <c r="FB43" s="142"/>
      <c r="FC43" s="142"/>
      <c r="FD43" s="150"/>
      <c r="FE43" s="150"/>
      <c r="FF43" s="150"/>
      <c r="FG43" s="150"/>
      <c r="FH43" s="150"/>
      <c r="FI43" s="150"/>
      <c r="FK43" s="142">
        <f t="shared" si="55"/>
        <v>13</v>
      </c>
      <c r="FL43" s="12" t="s">
        <v>465</v>
      </c>
      <c r="FM43" s="142"/>
      <c r="FN43" s="142"/>
      <c r="FO43" s="150"/>
      <c r="FP43" s="150"/>
      <c r="FQ43" s="150"/>
      <c r="FR43" s="150"/>
      <c r="FS43" s="150"/>
      <c r="FT43" s="150"/>
      <c r="FV43" s="142">
        <f t="shared" si="56"/>
        <v>13</v>
      </c>
      <c r="FW43" s="12" t="s">
        <v>465</v>
      </c>
      <c r="FX43" s="142"/>
      <c r="FY43" s="142"/>
      <c r="FZ43" s="150"/>
      <c r="GA43" s="150"/>
      <c r="GB43" s="150"/>
      <c r="GC43" s="150"/>
      <c r="GD43" s="150"/>
      <c r="GE43" s="150"/>
      <c r="GG43" s="142">
        <f t="shared" si="57"/>
        <v>13</v>
      </c>
      <c r="GH43" s="12" t="s">
        <v>465</v>
      </c>
      <c r="GI43" s="142"/>
      <c r="GJ43" s="142"/>
      <c r="GK43" s="150"/>
      <c r="GL43" s="150"/>
      <c r="GM43" s="150"/>
      <c r="GN43" s="150"/>
      <c r="GO43" s="150"/>
      <c r="GP43" s="150"/>
      <c r="GR43" s="142">
        <f t="shared" si="58"/>
        <v>13</v>
      </c>
      <c r="GS43" s="12" t="s">
        <v>465</v>
      </c>
      <c r="GT43" s="105"/>
      <c r="GU43" s="105"/>
      <c r="GV43" s="47"/>
      <c r="GW43" s="47"/>
      <c r="GX43" s="47"/>
      <c r="GY43" s="47"/>
      <c r="GZ43" s="47"/>
      <c r="HA43" s="47"/>
      <c r="HC43" s="142">
        <f t="shared" si="59"/>
        <v>13</v>
      </c>
      <c r="HD43" s="12" t="s">
        <v>465</v>
      </c>
      <c r="HE43" s="105"/>
      <c r="HF43" s="105"/>
    </row>
    <row r="44" spans="2:214" x14ac:dyDescent="0.25">
      <c r="B44" s="142">
        <f t="shared" si="40"/>
        <v>14</v>
      </c>
      <c r="C44" s="12" t="s">
        <v>466</v>
      </c>
      <c r="D44" s="142"/>
      <c r="E44" s="142"/>
      <c r="F44" s="150"/>
      <c r="G44" s="150"/>
      <c r="H44" s="150"/>
      <c r="I44" s="150"/>
      <c r="J44" s="150"/>
      <c r="K44" s="150"/>
      <c r="M44" s="142">
        <f t="shared" si="41"/>
        <v>14</v>
      </c>
      <c r="N44" s="12" t="s">
        <v>466</v>
      </c>
      <c r="O44" s="142"/>
      <c r="P44" s="142"/>
      <c r="Q44" s="150"/>
      <c r="R44" s="150"/>
      <c r="S44" s="150"/>
      <c r="T44" s="150"/>
      <c r="U44" s="150"/>
      <c r="V44" s="150"/>
      <c r="X44" s="142">
        <f t="shared" si="42"/>
        <v>14</v>
      </c>
      <c r="Y44" s="12" t="s">
        <v>466</v>
      </c>
      <c r="Z44" s="105"/>
      <c r="AA44" s="105"/>
      <c r="AB44" s="47"/>
      <c r="AC44" s="47"/>
      <c r="AD44" s="47"/>
      <c r="AE44" s="47"/>
      <c r="AF44" s="47"/>
      <c r="AG44" s="47"/>
      <c r="AI44" s="142">
        <f t="shared" si="43"/>
        <v>14</v>
      </c>
      <c r="AJ44" s="12" t="s">
        <v>466</v>
      </c>
      <c r="AK44" s="105"/>
      <c r="AL44" s="105"/>
      <c r="AM44" s="47"/>
      <c r="AN44" s="47"/>
      <c r="AO44" s="47"/>
      <c r="AP44" s="47"/>
      <c r="AQ44" s="47"/>
      <c r="AR44" s="47"/>
      <c r="AT44" s="142">
        <f t="shared" si="44"/>
        <v>14</v>
      </c>
      <c r="AU44" s="12" t="s">
        <v>466</v>
      </c>
      <c r="AV44" s="105"/>
      <c r="AW44" s="105"/>
      <c r="AX44" s="47"/>
      <c r="AY44" s="47"/>
      <c r="AZ44" s="47"/>
      <c r="BA44" s="47"/>
      <c r="BB44" s="47"/>
      <c r="BC44" s="47"/>
      <c r="BE44" s="142">
        <f t="shared" si="45"/>
        <v>14</v>
      </c>
      <c r="BF44" s="12" t="s">
        <v>466</v>
      </c>
      <c r="BG44" s="105"/>
      <c r="BH44" s="105"/>
      <c r="BI44" s="47"/>
      <c r="BJ44" s="47"/>
      <c r="BK44" s="47"/>
      <c r="BL44" s="47"/>
      <c r="BM44" s="47"/>
      <c r="BN44" s="47"/>
      <c r="BP44" s="142">
        <f t="shared" si="46"/>
        <v>14</v>
      </c>
      <c r="BQ44" s="12" t="s">
        <v>466</v>
      </c>
      <c r="BR44" s="105"/>
      <c r="BS44" s="105"/>
      <c r="BT44" s="47"/>
      <c r="BU44" s="47"/>
      <c r="BV44" s="47"/>
      <c r="BW44" s="47"/>
      <c r="BX44" s="47"/>
      <c r="BY44" s="47"/>
      <c r="CA44" s="142">
        <f t="shared" si="47"/>
        <v>14</v>
      </c>
      <c r="CB44" s="12" t="s">
        <v>466</v>
      </c>
      <c r="CC44" s="105"/>
      <c r="CD44" s="105"/>
      <c r="CE44" s="47"/>
      <c r="CF44" s="47"/>
      <c r="CG44" s="47"/>
      <c r="CH44" s="47"/>
      <c r="CI44" s="47"/>
      <c r="CJ44" s="47"/>
      <c r="CL44" s="142">
        <f t="shared" si="48"/>
        <v>14</v>
      </c>
      <c r="CM44" s="12" t="s">
        <v>466</v>
      </c>
      <c r="CN44" s="105"/>
      <c r="CO44" s="105"/>
      <c r="CP44" s="47"/>
      <c r="CQ44" s="47"/>
      <c r="CR44" s="47"/>
      <c r="CS44" s="47"/>
      <c r="CT44" s="47"/>
      <c r="CU44" s="47"/>
      <c r="CW44" s="142">
        <f t="shared" si="49"/>
        <v>14</v>
      </c>
      <c r="CX44" s="12" t="s">
        <v>466</v>
      </c>
      <c r="CY44" s="105"/>
      <c r="CZ44" s="105"/>
      <c r="DA44" s="47"/>
      <c r="DB44" s="47"/>
      <c r="DC44" s="47"/>
      <c r="DD44" s="47"/>
      <c r="DE44" s="47"/>
      <c r="DF44" s="47"/>
      <c r="DH44" s="142">
        <f t="shared" si="50"/>
        <v>14</v>
      </c>
      <c r="DI44" s="12" t="s">
        <v>466</v>
      </c>
      <c r="DJ44" s="105"/>
      <c r="DK44" s="105"/>
      <c r="DL44" s="47"/>
      <c r="DM44" s="47"/>
      <c r="DN44" s="47"/>
      <c r="DO44" s="47"/>
      <c r="DP44" s="47"/>
      <c r="DQ44" s="47"/>
      <c r="DS44" s="142">
        <f t="shared" si="51"/>
        <v>14</v>
      </c>
      <c r="DT44" s="12" t="s">
        <v>466</v>
      </c>
      <c r="DU44" s="105"/>
      <c r="DV44" s="105"/>
      <c r="DW44" s="47"/>
      <c r="DX44" s="47"/>
      <c r="DY44" s="47"/>
      <c r="DZ44" s="47"/>
      <c r="EA44" s="47"/>
      <c r="EB44" s="47"/>
      <c r="ED44" s="142">
        <f t="shared" si="52"/>
        <v>14</v>
      </c>
      <c r="EE44" s="12" t="s">
        <v>466</v>
      </c>
      <c r="EF44" s="142"/>
      <c r="EG44" s="142"/>
      <c r="EH44" s="150"/>
      <c r="EI44" s="150"/>
      <c r="EJ44" s="150"/>
      <c r="EK44" s="150"/>
      <c r="EL44" s="150"/>
      <c r="EM44" s="150"/>
      <c r="EO44" s="142">
        <f t="shared" si="53"/>
        <v>14</v>
      </c>
      <c r="EP44" s="12" t="s">
        <v>466</v>
      </c>
      <c r="EQ44" s="142"/>
      <c r="ER44" s="142"/>
      <c r="ES44" s="150"/>
      <c r="ET44" s="150"/>
      <c r="EU44" s="150"/>
      <c r="EV44" s="150"/>
      <c r="EW44" s="150"/>
      <c r="EX44" s="150"/>
      <c r="EZ44" s="142">
        <f t="shared" si="54"/>
        <v>14</v>
      </c>
      <c r="FA44" s="12" t="s">
        <v>466</v>
      </c>
      <c r="FB44" s="142"/>
      <c r="FC44" s="142"/>
      <c r="FD44" s="150"/>
      <c r="FE44" s="150"/>
      <c r="FF44" s="150"/>
      <c r="FG44" s="150"/>
      <c r="FH44" s="150"/>
      <c r="FI44" s="150"/>
      <c r="FK44" s="142">
        <f t="shared" si="55"/>
        <v>14</v>
      </c>
      <c r="FL44" s="12" t="s">
        <v>466</v>
      </c>
      <c r="FM44" s="142"/>
      <c r="FN44" s="142"/>
      <c r="FO44" s="150"/>
      <c r="FP44" s="150"/>
      <c r="FQ44" s="150"/>
      <c r="FR44" s="150"/>
      <c r="FS44" s="150"/>
      <c r="FT44" s="150"/>
      <c r="FV44" s="142">
        <f t="shared" si="56"/>
        <v>14</v>
      </c>
      <c r="FW44" s="12" t="s">
        <v>466</v>
      </c>
      <c r="FX44" s="142"/>
      <c r="FY44" s="142"/>
      <c r="FZ44" s="150"/>
      <c r="GA44" s="150"/>
      <c r="GB44" s="150"/>
      <c r="GC44" s="150"/>
      <c r="GD44" s="150"/>
      <c r="GE44" s="150"/>
      <c r="GG44" s="142">
        <f t="shared" si="57"/>
        <v>14</v>
      </c>
      <c r="GH44" s="12" t="s">
        <v>466</v>
      </c>
      <c r="GI44" s="142"/>
      <c r="GJ44" s="142"/>
      <c r="GK44" s="150"/>
      <c r="GL44" s="150"/>
      <c r="GM44" s="150"/>
      <c r="GN44" s="150"/>
      <c r="GO44" s="150"/>
      <c r="GP44" s="150"/>
      <c r="GR44" s="142">
        <f t="shared" si="58"/>
        <v>14</v>
      </c>
      <c r="GS44" s="12" t="s">
        <v>466</v>
      </c>
      <c r="GT44" s="105"/>
      <c r="GU44" s="105"/>
      <c r="GV44" s="47"/>
      <c r="GW44" s="47"/>
      <c r="GX44" s="47"/>
      <c r="GY44" s="47"/>
      <c r="GZ44" s="47"/>
      <c r="HA44" s="47"/>
      <c r="HC44" s="142">
        <f t="shared" si="59"/>
        <v>14</v>
      </c>
      <c r="HD44" s="12" t="s">
        <v>466</v>
      </c>
      <c r="HE44" s="105"/>
      <c r="HF44" s="105"/>
    </row>
    <row r="45" spans="2:214" x14ac:dyDescent="0.25">
      <c r="B45" s="142">
        <f t="shared" si="40"/>
        <v>15</v>
      </c>
      <c r="C45" s="12" t="s">
        <v>467</v>
      </c>
      <c r="D45" s="142"/>
      <c r="E45" s="142"/>
      <c r="F45" s="150"/>
      <c r="G45" s="150"/>
      <c r="H45" s="150"/>
      <c r="I45" s="150"/>
      <c r="J45" s="150"/>
      <c r="K45" s="150"/>
      <c r="M45" s="142">
        <f t="shared" si="41"/>
        <v>15</v>
      </c>
      <c r="N45" s="12" t="s">
        <v>467</v>
      </c>
      <c r="O45" s="142"/>
      <c r="P45" s="142"/>
      <c r="Q45" s="150"/>
      <c r="R45" s="150"/>
      <c r="S45" s="150"/>
      <c r="T45" s="150"/>
      <c r="U45" s="150"/>
      <c r="V45" s="150"/>
      <c r="X45" s="142">
        <f t="shared" si="42"/>
        <v>15</v>
      </c>
      <c r="Y45" s="12" t="s">
        <v>467</v>
      </c>
      <c r="Z45" s="105"/>
      <c r="AA45" s="105"/>
      <c r="AB45" s="47"/>
      <c r="AC45" s="47"/>
      <c r="AD45" s="47"/>
      <c r="AE45" s="47"/>
      <c r="AF45" s="47"/>
      <c r="AG45" s="47"/>
      <c r="AI45" s="142">
        <f t="shared" si="43"/>
        <v>15</v>
      </c>
      <c r="AJ45" s="12" t="s">
        <v>467</v>
      </c>
      <c r="AK45" s="105"/>
      <c r="AL45" s="105"/>
      <c r="AM45" s="47"/>
      <c r="AN45" s="47"/>
      <c r="AO45" s="47"/>
      <c r="AP45" s="47"/>
      <c r="AQ45" s="47"/>
      <c r="AR45" s="47"/>
      <c r="AT45" s="142">
        <f t="shared" si="44"/>
        <v>15</v>
      </c>
      <c r="AU45" s="12" t="s">
        <v>467</v>
      </c>
      <c r="AV45" s="105"/>
      <c r="AW45" s="105"/>
      <c r="AX45" s="47"/>
      <c r="AY45" s="47"/>
      <c r="AZ45" s="47"/>
      <c r="BA45" s="47"/>
      <c r="BB45" s="47"/>
      <c r="BC45" s="47"/>
      <c r="BE45" s="142">
        <f t="shared" si="45"/>
        <v>15</v>
      </c>
      <c r="BF45" s="12" t="s">
        <v>467</v>
      </c>
      <c r="BG45" s="105"/>
      <c r="BH45" s="105"/>
      <c r="BI45" s="47"/>
      <c r="BJ45" s="47"/>
      <c r="BK45" s="47"/>
      <c r="BL45" s="47"/>
      <c r="BM45" s="47"/>
      <c r="BN45" s="47"/>
      <c r="BP45" s="142">
        <f t="shared" si="46"/>
        <v>15</v>
      </c>
      <c r="BQ45" s="12" t="s">
        <v>467</v>
      </c>
      <c r="BR45" s="105"/>
      <c r="BS45" s="105"/>
      <c r="BT45" s="47"/>
      <c r="BU45" s="47"/>
      <c r="BV45" s="47"/>
      <c r="BW45" s="47"/>
      <c r="BX45" s="47"/>
      <c r="BY45" s="47"/>
      <c r="CA45" s="142">
        <f t="shared" si="47"/>
        <v>15</v>
      </c>
      <c r="CB45" s="12" t="s">
        <v>467</v>
      </c>
      <c r="CC45" s="105"/>
      <c r="CD45" s="105"/>
      <c r="CE45" s="47"/>
      <c r="CF45" s="47"/>
      <c r="CG45" s="47"/>
      <c r="CH45" s="47"/>
      <c r="CI45" s="47"/>
      <c r="CJ45" s="47"/>
      <c r="CL45" s="142">
        <f t="shared" si="48"/>
        <v>15</v>
      </c>
      <c r="CM45" s="12" t="s">
        <v>467</v>
      </c>
      <c r="CN45" s="105"/>
      <c r="CO45" s="105"/>
      <c r="CP45" s="47"/>
      <c r="CQ45" s="47"/>
      <c r="CR45" s="47"/>
      <c r="CS45" s="47"/>
      <c r="CT45" s="47"/>
      <c r="CU45" s="47"/>
      <c r="CW45" s="142">
        <f t="shared" si="49"/>
        <v>15</v>
      </c>
      <c r="CX45" s="12" t="s">
        <v>467</v>
      </c>
      <c r="CY45" s="105"/>
      <c r="CZ45" s="105"/>
      <c r="DA45" s="47"/>
      <c r="DB45" s="47"/>
      <c r="DC45" s="47"/>
      <c r="DD45" s="47"/>
      <c r="DE45" s="47"/>
      <c r="DF45" s="47"/>
      <c r="DH45" s="142">
        <f t="shared" si="50"/>
        <v>15</v>
      </c>
      <c r="DI45" s="12" t="s">
        <v>467</v>
      </c>
      <c r="DJ45" s="105"/>
      <c r="DK45" s="105"/>
      <c r="DL45" s="47"/>
      <c r="DM45" s="47"/>
      <c r="DN45" s="47"/>
      <c r="DO45" s="47"/>
      <c r="DP45" s="47"/>
      <c r="DQ45" s="47"/>
      <c r="DS45" s="142">
        <f t="shared" si="51"/>
        <v>15</v>
      </c>
      <c r="DT45" s="12" t="s">
        <v>467</v>
      </c>
      <c r="DU45" s="105"/>
      <c r="DV45" s="105"/>
      <c r="DW45" s="47"/>
      <c r="DX45" s="47"/>
      <c r="DY45" s="47"/>
      <c r="DZ45" s="47"/>
      <c r="EA45" s="47"/>
      <c r="EB45" s="47"/>
      <c r="ED45" s="142">
        <f t="shared" si="52"/>
        <v>15</v>
      </c>
      <c r="EE45" s="12" t="s">
        <v>467</v>
      </c>
      <c r="EF45" s="142"/>
      <c r="EG45" s="142"/>
      <c r="EH45" s="150"/>
      <c r="EI45" s="150"/>
      <c r="EJ45" s="150"/>
      <c r="EK45" s="150"/>
      <c r="EL45" s="150"/>
      <c r="EM45" s="150"/>
      <c r="EO45" s="142">
        <f t="shared" si="53"/>
        <v>15</v>
      </c>
      <c r="EP45" s="12" t="s">
        <v>467</v>
      </c>
      <c r="EQ45" s="142"/>
      <c r="ER45" s="142"/>
      <c r="ES45" s="150"/>
      <c r="ET45" s="150"/>
      <c r="EU45" s="150"/>
      <c r="EV45" s="150"/>
      <c r="EW45" s="150"/>
      <c r="EX45" s="150"/>
      <c r="EZ45" s="142">
        <f t="shared" si="54"/>
        <v>15</v>
      </c>
      <c r="FA45" s="12" t="s">
        <v>467</v>
      </c>
      <c r="FB45" s="142"/>
      <c r="FC45" s="142"/>
      <c r="FD45" s="150"/>
      <c r="FE45" s="150"/>
      <c r="FF45" s="150"/>
      <c r="FG45" s="150"/>
      <c r="FH45" s="150"/>
      <c r="FI45" s="150"/>
      <c r="FK45" s="142">
        <f t="shared" si="55"/>
        <v>15</v>
      </c>
      <c r="FL45" s="12" t="s">
        <v>467</v>
      </c>
      <c r="FM45" s="142"/>
      <c r="FN45" s="142"/>
      <c r="FO45" s="150"/>
      <c r="FP45" s="150"/>
      <c r="FQ45" s="150"/>
      <c r="FR45" s="150"/>
      <c r="FS45" s="150"/>
      <c r="FT45" s="150"/>
      <c r="FV45" s="142">
        <f t="shared" si="56"/>
        <v>15</v>
      </c>
      <c r="FW45" s="12" t="s">
        <v>467</v>
      </c>
      <c r="FX45" s="142"/>
      <c r="FY45" s="142"/>
      <c r="FZ45" s="150"/>
      <c r="GA45" s="150"/>
      <c r="GB45" s="150"/>
      <c r="GC45" s="150"/>
      <c r="GD45" s="150"/>
      <c r="GE45" s="150"/>
      <c r="GG45" s="142">
        <f t="shared" si="57"/>
        <v>15</v>
      </c>
      <c r="GH45" s="12" t="s">
        <v>467</v>
      </c>
      <c r="GI45" s="142"/>
      <c r="GJ45" s="142"/>
      <c r="GK45" s="150"/>
      <c r="GL45" s="150"/>
      <c r="GM45" s="150"/>
      <c r="GN45" s="150"/>
      <c r="GO45" s="150"/>
      <c r="GP45" s="150"/>
      <c r="GR45" s="142">
        <f t="shared" si="58"/>
        <v>15</v>
      </c>
      <c r="GS45" s="12" t="s">
        <v>467</v>
      </c>
      <c r="GT45" s="105"/>
      <c r="GU45" s="105"/>
      <c r="GV45" s="47"/>
      <c r="GW45" s="47"/>
      <c r="GX45" s="47"/>
      <c r="GY45" s="47"/>
      <c r="GZ45" s="47"/>
      <c r="HA45" s="47"/>
      <c r="HC45" s="142">
        <f t="shared" si="59"/>
        <v>15</v>
      </c>
      <c r="HD45" s="12" t="s">
        <v>467</v>
      </c>
      <c r="HE45" s="105"/>
      <c r="HF45" s="105"/>
    </row>
    <row r="46" spans="2:214" x14ac:dyDescent="0.25">
      <c r="B46" s="142">
        <f t="shared" si="40"/>
        <v>16</v>
      </c>
      <c r="C46" s="12" t="s">
        <v>468</v>
      </c>
      <c r="D46" s="142"/>
      <c r="E46" s="142"/>
      <c r="F46" s="150"/>
      <c r="G46" s="150"/>
      <c r="H46" s="150"/>
      <c r="I46" s="150"/>
      <c r="J46" s="150"/>
      <c r="K46" s="150"/>
      <c r="M46" s="142">
        <f t="shared" si="41"/>
        <v>16</v>
      </c>
      <c r="N46" s="12" t="s">
        <v>468</v>
      </c>
      <c r="O46" s="142"/>
      <c r="P46" s="142"/>
      <c r="Q46" s="150"/>
      <c r="R46" s="150"/>
      <c r="S46" s="150"/>
      <c r="T46" s="150"/>
      <c r="U46" s="150"/>
      <c r="V46" s="150"/>
      <c r="X46" s="142">
        <f t="shared" si="42"/>
        <v>16</v>
      </c>
      <c r="Y46" s="12" t="s">
        <v>468</v>
      </c>
      <c r="Z46" s="105"/>
      <c r="AA46" s="105"/>
      <c r="AB46" s="47"/>
      <c r="AC46" s="47"/>
      <c r="AD46" s="47"/>
      <c r="AE46" s="47"/>
      <c r="AF46" s="47"/>
      <c r="AG46" s="47"/>
      <c r="AI46" s="142">
        <f t="shared" si="43"/>
        <v>16</v>
      </c>
      <c r="AJ46" s="12" t="s">
        <v>468</v>
      </c>
      <c r="AK46" s="105"/>
      <c r="AL46" s="105"/>
      <c r="AM46" s="47"/>
      <c r="AN46" s="47"/>
      <c r="AO46" s="47"/>
      <c r="AP46" s="47"/>
      <c r="AQ46" s="47"/>
      <c r="AR46" s="47"/>
      <c r="AT46" s="142">
        <f t="shared" si="44"/>
        <v>16</v>
      </c>
      <c r="AU46" s="12" t="s">
        <v>468</v>
      </c>
      <c r="AV46" s="105"/>
      <c r="AW46" s="105"/>
      <c r="AX46" s="47"/>
      <c r="AY46" s="47"/>
      <c r="AZ46" s="47"/>
      <c r="BA46" s="47"/>
      <c r="BB46" s="47"/>
      <c r="BC46" s="47"/>
      <c r="BE46" s="142">
        <f t="shared" si="45"/>
        <v>16</v>
      </c>
      <c r="BF46" s="12" t="s">
        <v>468</v>
      </c>
      <c r="BG46" s="105"/>
      <c r="BH46" s="105"/>
      <c r="BI46" s="47"/>
      <c r="BJ46" s="47"/>
      <c r="BK46" s="47"/>
      <c r="BL46" s="47"/>
      <c r="BM46" s="47"/>
      <c r="BN46" s="47"/>
      <c r="BP46" s="142">
        <f t="shared" si="46"/>
        <v>16</v>
      </c>
      <c r="BQ46" s="12" t="s">
        <v>468</v>
      </c>
      <c r="BR46" s="105"/>
      <c r="BS46" s="105"/>
      <c r="BT46" s="47"/>
      <c r="BU46" s="47"/>
      <c r="BV46" s="47"/>
      <c r="BW46" s="47"/>
      <c r="BX46" s="47"/>
      <c r="BY46" s="47"/>
      <c r="CA46" s="142">
        <f t="shared" si="47"/>
        <v>16</v>
      </c>
      <c r="CB46" s="12" t="s">
        <v>468</v>
      </c>
      <c r="CC46" s="105"/>
      <c r="CD46" s="105"/>
      <c r="CE46" s="47"/>
      <c r="CF46" s="47"/>
      <c r="CG46" s="47"/>
      <c r="CH46" s="47"/>
      <c r="CI46" s="47"/>
      <c r="CJ46" s="47"/>
      <c r="CL46" s="142">
        <f t="shared" si="48"/>
        <v>16</v>
      </c>
      <c r="CM46" s="12" t="s">
        <v>468</v>
      </c>
      <c r="CN46" s="105"/>
      <c r="CO46" s="105"/>
      <c r="CP46" s="47"/>
      <c r="CQ46" s="47"/>
      <c r="CR46" s="47"/>
      <c r="CS46" s="47"/>
      <c r="CT46" s="47"/>
      <c r="CU46" s="47"/>
      <c r="CW46" s="142">
        <f t="shared" si="49"/>
        <v>16</v>
      </c>
      <c r="CX46" s="12" t="s">
        <v>468</v>
      </c>
      <c r="CY46" s="105"/>
      <c r="CZ46" s="105"/>
      <c r="DA46" s="47"/>
      <c r="DB46" s="47"/>
      <c r="DC46" s="47"/>
      <c r="DD46" s="47"/>
      <c r="DE46" s="47"/>
      <c r="DF46" s="47"/>
      <c r="DH46" s="142">
        <f t="shared" si="50"/>
        <v>16</v>
      </c>
      <c r="DI46" s="12" t="s">
        <v>468</v>
      </c>
      <c r="DJ46" s="105"/>
      <c r="DK46" s="105"/>
      <c r="DL46" s="47"/>
      <c r="DM46" s="47"/>
      <c r="DN46" s="47"/>
      <c r="DO46" s="47"/>
      <c r="DP46" s="47"/>
      <c r="DQ46" s="47"/>
      <c r="DS46" s="142">
        <f t="shared" si="51"/>
        <v>16</v>
      </c>
      <c r="DT46" s="12" t="s">
        <v>468</v>
      </c>
      <c r="DU46" s="105"/>
      <c r="DV46" s="105"/>
      <c r="DW46" s="47"/>
      <c r="DX46" s="47"/>
      <c r="DY46" s="47"/>
      <c r="DZ46" s="47"/>
      <c r="EA46" s="47"/>
      <c r="EB46" s="47"/>
      <c r="ED46" s="142">
        <f t="shared" si="52"/>
        <v>16</v>
      </c>
      <c r="EE46" s="12" t="s">
        <v>468</v>
      </c>
      <c r="EF46" s="142"/>
      <c r="EG46" s="142"/>
      <c r="EH46" s="150"/>
      <c r="EI46" s="150"/>
      <c r="EJ46" s="150"/>
      <c r="EK46" s="150"/>
      <c r="EL46" s="150"/>
      <c r="EM46" s="150"/>
      <c r="EO46" s="142">
        <f t="shared" si="53"/>
        <v>16</v>
      </c>
      <c r="EP46" s="12" t="s">
        <v>468</v>
      </c>
      <c r="EQ46" s="142"/>
      <c r="ER46" s="142"/>
      <c r="ES46" s="150"/>
      <c r="ET46" s="150"/>
      <c r="EU46" s="150"/>
      <c r="EV46" s="150"/>
      <c r="EW46" s="150"/>
      <c r="EX46" s="150"/>
      <c r="EZ46" s="142">
        <f t="shared" si="54"/>
        <v>16</v>
      </c>
      <c r="FA46" s="12" t="s">
        <v>468</v>
      </c>
      <c r="FB46" s="142"/>
      <c r="FC46" s="142"/>
      <c r="FD46" s="150"/>
      <c r="FE46" s="150"/>
      <c r="FF46" s="150"/>
      <c r="FG46" s="150"/>
      <c r="FH46" s="150"/>
      <c r="FI46" s="150"/>
      <c r="FK46" s="142">
        <f t="shared" si="55"/>
        <v>16</v>
      </c>
      <c r="FL46" s="12" t="s">
        <v>468</v>
      </c>
      <c r="FM46" s="142"/>
      <c r="FN46" s="142"/>
      <c r="FO46" s="150"/>
      <c r="FP46" s="150"/>
      <c r="FQ46" s="150"/>
      <c r="FR46" s="150"/>
      <c r="FS46" s="150"/>
      <c r="FT46" s="150"/>
      <c r="FV46" s="142">
        <f t="shared" si="56"/>
        <v>16</v>
      </c>
      <c r="FW46" s="12" t="s">
        <v>468</v>
      </c>
      <c r="FX46" s="142"/>
      <c r="FY46" s="142"/>
      <c r="FZ46" s="150"/>
      <c r="GA46" s="150"/>
      <c r="GB46" s="150"/>
      <c r="GC46" s="150"/>
      <c r="GD46" s="150"/>
      <c r="GE46" s="150"/>
      <c r="GG46" s="142">
        <f t="shared" si="57"/>
        <v>16</v>
      </c>
      <c r="GH46" s="12" t="s">
        <v>468</v>
      </c>
      <c r="GI46" s="142"/>
      <c r="GJ46" s="142"/>
      <c r="GK46" s="150"/>
      <c r="GL46" s="150"/>
      <c r="GM46" s="150"/>
      <c r="GN46" s="150"/>
      <c r="GO46" s="150"/>
      <c r="GP46" s="150"/>
      <c r="GR46" s="142">
        <f t="shared" si="58"/>
        <v>16</v>
      </c>
      <c r="GS46" s="12" t="s">
        <v>468</v>
      </c>
      <c r="GT46" s="105"/>
      <c r="GU46" s="105"/>
      <c r="GV46" s="47"/>
      <c r="GW46" s="47"/>
      <c r="GX46" s="47"/>
      <c r="GY46" s="47"/>
      <c r="GZ46" s="47"/>
      <c r="HA46" s="47"/>
      <c r="HC46" s="142">
        <f t="shared" si="59"/>
        <v>16</v>
      </c>
      <c r="HD46" s="12" t="s">
        <v>468</v>
      </c>
      <c r="HE46" s="105"/>
      <c r="HF46" s="105"/>
    </row>
    <row r="47" spans="2:214" x14ac:dyDescent="0.25">
      <c r="B47" s="142">
        <f t="shared" si="40"/>
        <v>17</v>
      </c>
      <c r="C47" s="12" t="s">
        <v>469</v>
      </c>
      <c r="D47" s="142"/>
      <c r="E47" s="142"/>
      <c r="F47" s="150"/>
      <c r="G47" s="150"/>
      <c r="H47" s="150"/>
      <c r="I47" s="150"/>
      <c r="J47" s="150"/>
      <c r="K47" s="150"/>
      <c r="M47" s="142">
        <f t="shared" si="41"/>
        <v>17</v>
      </c>
      <c r="N47" s="12" t="s">
        <v>469</v>
      </c>
      <c r="O47" s="142"/>
      <c r="P47" s="142"/>
      <c r="Q47" s="150"/>
      <c r="R47" s="150"/>
      <c r="S47" s="150"/>
      <c r="T47" s="150"/>
      <c r="U47" s="150"/>
      <c r="V47" s="150"/>
      <c r="X47" s="142">
        <f t="shared" si="42"/>
        <v>17</v>
      </c>
      <c r="Y47" s="12" t="s">
        <v>469</v>
      </c>
      <c r="Z47" s="105"/>
      <c r="AA47" s="105"/>
      <c r="AB47" s="47"/>
      <c r="AC47" s="47"/>
      <c r="AD47" s="47"/>
      <c r="AE47" s="47"/>
      <c r="AF47" s="47"/>
      <c r="AG47" s="47"/>
      <c r="AI47" s="142">
        <f t="shared" si="43"/>
        <v>17</v>
      </c>
      <c r="AJ47" s="12" t="s">
        <v>469</v>
      </c>
      <c r="AK47" s="105"/>
      <c r="AL47" s="105"/>
      <c r="AM47" s="47"/>
      <c r="AN47" s="47"/>
      <c r="AO47" s="47"/>
      <c r="AP47" s="47"/>
      <c r="AQ47" s="47"/>
      <c r="AR47" s="47"/>
      <c r="AT47" s="142">
        <f t="shared" si="44"/>
        <v>17</v>
      </c>
      <c r="AU47" s="12" t="s">
        <v>469</v>
      </c>
      <c r="AV47" s="105"/>
      <c r="AW47" s="105"/>
      <c r="AX47" s="47"/>
      <c r="AY47" s="47"/>
      <c r="AZ47" s="47"/>
      <c r="BA47" s="47"/>
      <c r="BB47" s="47"/>
      <c r="BC47" s="47"/>
      <c r="BE47" s="142">
        <f t="shared" si="45"/>
        <v>17</v>
      </c>
      <c r="BF47" s="12" t="s">
        <v>469</v>
      </c>
      <c r="BG47" s="105"/>
      <c r="BH47" s="105"/>
      <c r="BI47" s="47"/>
      <c r="BJ47" s="47"/>
      <c r="BK47" s="47"/>
      <c r="BL47" s="47"/>
      <c r="BM47" s="47"/>
      <c r="BN47" s="47"/>
      <c r="BP47" s="142">
        <f t="shared" si="46"/>
        <v>17</v>
      </c>
      <c r="BQ47" s="12" t="s">
        <v>469</v>
      </c>
      <c r="BR47" s="105"/>
      <c r="BS47" s="105"/>
      <c r="BT47" s="47"/>
      <c r="BU47" s="47"/>
      <c r="BV47" s="47"/>
      <c r="BW47" s="47"/>
      <c r="BX47" s="47"/>
      <c r="BY47" s="47"/>
      <c r="CA47" s="142">
        <f t="shared" si="47"/>
        <v>17</v>
      </c>
      <c r="CB47" s="12" t="s">
        <v>469</v>
      </c>
      <c r="CC47" s="105"/>
      <c r="CD47" s="105"/>
      <c r="CE47" s="47"/>
      <c r="CF47" s="47"/>
      <c r="CG47" s="47"/>
      <c r="CH47" s="47"/>
      <c r="CI47" s="47"/>
      <c r="CJ47" s="47"/>
      <c r="CL47" s="142">
        <f t="shared" si="48"/>
        <v>17</v>
      </c>
      <c r="CM47" s="12" t="s">
        <v>469</v>
      </c>
      <c r="CN47" s="105"/>
      <c r="CO47" s="105"/>
      <c r="CP47" s="47"/>
      <c r="CQ47" s="47"/>
      <c r="CR47" s="47"/>
      <c r="CS47" s="47"/>
      <c r="CT47" s="47"/>
      <c r="CU47" s="47"/>
      <c r="CW47" s="142">
        <f t="shared" si="49"/>
        <v>17</v>
      </c>
      <c r="CX47" s="12" t="s">
        <v>469</v>
      </c>
      <c r="CY47" s="105"/>
      <c r="CZ47" s="105"/>
      <c r="DA47" s="47"/>
      <c r="DB47" s="47"/>
      <c r="DC47" s="47"/>
      <c r="DD47" s="47"/>
      <c r="DE47" s="47"/>
      <c r="DF47" s="47"/>
      <c r="DH47" s="142">
        <f t="shared" si="50"/>
        <v>17</v>
      </c>
      <c r="DI47" s="12" t="s">
        <v>469</v>
      </c>
      <c r="DJ47" s="105"/>
      <c r="DK47" s="105"/>
      <c r="DL47" s="47"/>
      <c r="DM47" s="47"/>
      <c r="DN47" s="47"/>
      <c r="DO47" s="47"/>
      <c r="DP47" s="47"/>
      <c r="DQ47" s="47"/>
      <c r="DS47" s="142">
        <f t="shared" si="51"/>
        <v>17</v>
      </c>
      <c r="DT47" s="12" t="s">
        <v>469</v>
      </c>
      <c r="DU47" s="105"/>
      <c r="DV47" s="105"/>
      <c r="DW47" s="47"/>
      <c r="DX47" s="47"/>
      <c r="DY47" s="47"/>
      <c r="DZ47" s="47"/>
      <c r="EA47" s="47"/>
      <c r="EB47" s="47"/>
      <c r="ED47" s="142">
        <f t="shared" si="52"/>
        <v>17</v>
      </c>
      <c r="EE47" s="12" t="s">
        <v>469</v>
      </c>
      <c r="EF47" s="142"/>
      <c r="EG47" s="142"/>
      <c r="EH47" s="150"/>
      <c r="EI47" s="150"/>
      <c r="EJ47" s="150"/>
      <c r="EK47" s="150"/>
      <c r="EL47" s="150"/>
      <c r="EM47" s="150"/>
      <c r="EO47" s="142">
        <f t="shared" si="53"/>
        <v>17</v>
      </c>
      <c r="EP47" s="12" t="s">
        <v>469</v>
      </c>
      <c r="EQ47" s="142"/>
      <c r="ER47" s="142"/>
      <c r="ES47" s="150"/>
      <c r="ET47" s="150"/>
      <c r="EU47" s="150"/>
      <c r="EV47" s="150"/>
      <c r="EW47" s="150"/>
      <c r="EX47" s="150"/>
      <c r="EZ47" s="142">
        <f t="shared" si="54"/>
        <v>17</v>
      </c>
      <c r="FA47" s="12" t="s">
        <v>469</v>
      </c>
      <c r="FB47" s="142"/>
      <c r="FC47" s="142"/>
      <c r="FD47" s="150"/>
      <c r="FE47" s="150"/>
      <c r="FF47" s="150"/>
      <c r="FG47" s="150"/>
      <c r="FH47" s="150"/>
      <c r="FI47" s="150"/>
      <c r="FK47" s="142">
        <f t="shared" si="55"/>
        <v>17</v>
      </c>
      <c r="FL47" s="12" t="s">
        <v>469</v>
      </c>
      <c r="FM47" s="142"/>
      <c r="FN47" s="142"/>
      <c r="FO47" s="150"/>
      <c r="FP47" s="150"/>
      <c r="FQ47" s="150"/>
      <c r="FR47" s="150"/>
      <c r="FS47" s="150"/>
      <c r="FT47" s="150"/>
      <c r="FV47" s="142">
        <f t="shared" si="56"/>
        <v>17</v>
      </c>
      <c r="FW47" s="12" t="s">
        <v>469</v>
      </c>
      <c r="FX47" s="142"/>
      <c r="FY47" s="142"/>
      <c r="FZ47" s="150"/>
      <c r="GA47" s="150"/>
      <c r="GB47" s="150"/>
      <c r="GC47" s="150"/>
      <c r="GD47" s="150"/>
      <c r="GE47" s="150"/>
      <c r="GG47" s="142">
        <f t="shared" si="57"/>
        <v>17</v>
      </c>
      <c r="GH47" s="12" t="s">
        <v>469</v>
      </c>
      <c r="GI47" s="142"/>
      <c r="GJ47" s="142"/>
      <c r="GK47" s="150"/>
      <c r="GL47" s="150"/>
      <c r="GM47" s="150"/>
      <c r="GN47" s="150"/>
      <c r="GO47" s="150"/>
      <c r="GP47" s="150"/>
      <c r="GR47" s="142">
        <f t="shared" si="58"/>
        <v>17</v>
      </c>
      <c r="GS47" s="12" t="s">
        <v>469</v>
      </c>
      <c r="GT47" s="105"/>
      <c r="GU47" s="105"/>
      <c r="GV47" s="47"/>
      <c r="GW47" s="47"/>
      <c r="GX47" s="47"/>
      <c r="GY47" s="47"/>
      <c r="GZ47" s="47"/>
      <c r="HA47" s="47"/>
      <c r="HC47" s="142">
        <f t="shared" si="59"/>
        <v>17</v>
      </c>
      <c r="HD47" s="12" t="s">
        <v>469</v>
      </c>
      <c r="HE47" s="105"/>
      <c r="HF47" s="105"/>
    </row>
    <row r="48" spans="2:214" x14ac:dyDescent="0.25">
      <c r="B48" s="142">
        <f t="shared" si="40"/>
        <v>18</v>
      </c>
      <c r="C48" s="12" t="s">
        <v>470</v>
      </c>
      <c r="D48" s="142"/>
      <c r="E48" s="142"/>
      <c r="F48" s="150"/>
      <c r="G48" s="150"/>
      <c r="H48" s="150"/>
      <c r="I48" s="150"/>
      <c r="J48" s="150"/>
      <c r="K48" s="150"/>
      <c r="M48" s="142">
        <f t="shared" si="41"/>
        <v>18</v>
      </c>
      <c r="N48" s="12" t="s">
        <v>470</v>
      </c>
      <c r="O48" s="142"/>
      <c r="P48" s="142"/>
      <c r="Q48" s="150"/>
      <c r="R48" s="150"/>
      <c r="S48" s="150"/>
      <c r="T48" s="150"/>
      <c r="U48" s="150"/>
      <c r="V48" s="150"/>
      <c r="X48" s="142">
        <f t="shared" si="42"/>
        <v>18</v>
      </c>
      <c r="Y48" s="12" t="s">
        <v>470</v>
      </c>
      <c r="Z48" s="105"/>
      <c r="AA48" s="105"/>
      <c r="AB48" s="47"/>
      <c r="AC48" s="47"/>
      <c r="AD48" s="47"/>
      <c r="AE48" s="47"/>
      <c r="AF48" s="47"/>
      <c r="AG48" s="47"/>
      <c r="AI48" s="142">
        <f t="shared" si="43"/>
        <v>18</v>
      </c>
      <c r="AJ48" s="12" t="s">
        <v>470</v>
      </c>
      <c r="AK48" s="105"/>
      <c r="AL48" s="105"/>
      <c r="AM48" s="47"/>
      <c r="AN48" s="47"/>
      <c r="AO48" s="47"/>
      <c r="AP48" s="47"/>
      <c r="AQ48" s="47"/>
      <c r="AR48" s="47"/>
      <c r="AT48" s="142">
        <f t="shared" si="44"/>
        <v>18</v>
      </c>
      <c r="AU48" s="12" t="s">
        <v>470</v>
      </c>
      <c r="AV48" s="105"/>
      <c r="AW48" s="105"/>
      <c r="AX48" s="47"/>
      <c r="AY48" s="47"/>
      <c r="AZ48" s="47"/>
      <c r="BA48" s="47"/>
      <c r="BB48" s="47"/>
      <c r="BC48" s="47"/>
      <c r="BE48" s="142">
        <f t="shared" si="45"/>
        <v>18</v>
      </c>
      <c r="BF48" s="12" t="s">
        <v>470</v>
      </c>
      <c r="BG48" s="105"/>
      <c r="BH48" s="105"/>
      <c r="BI48" s="47"/>
      <c r="BJ48" s="47"/>
      <c r="BK48" s="47"/>
      <c r="BL48" s="47"/>
      <c r="BM48" s="47"/>
      <c r="BN48" s="47"/>
      <c r="BP48" s="142">
        <f t="shared" si="46"/>
        <v>18</v>
      </c>
      <c r="BQ48" s="12" t="s">
        <v>470</v>
      </c>
      <c r="BR48" s="105"/>
      <c r="BS48" s="105"/>
      <c r="BT48" s="47"/>
      <c r="BU48" s="47"/>
      <c r="BV48" s="47"/>
      <c r="BW48" s="47"/>
      <c r="BX48" s="47"/>
      <c r="BY48" s="47"/>
      <c r="CA48" s="142">
        <f t="shared" si="47"/>
        <v>18</v>
      </c>
      <c r="CB48" s="12" t="s">
        <v>470</v>
      </c>
      <c r="CC48" s="105"/>
      <c r="CD48" s="105"/>
      <c r="CE48" s="47"/>
      <c r="CF48" s="47"/>
      <c r="CG48" s="47"/>
      <c r="CH48" s="47"/>
      <c r="CI48" s="47"/>
      <c r="CJ48" s="47"/>
      <c r="CL48" s="142">
        <f t="shared" si="48"/>
        <v>18</v>
      </c>
      <c r="CM48" s="12" t="s">
        <v>470</v>
      </c>
      <c r="CN48" s="105"/>
      <c r="CO48" s="105"/>
      <c r="CP48" s="47"/>
      <c r="CQ48" s="47"/>
      <c r="CR48" s="47"/>
      <c r="CS48" s="47"/>
      <c r="CT48" s="47"/>
      <c r="CU48" s="47"/>
      <c r="CW48" s="142">
        <f t="shared" si="49"/>
        <v>18</v>
      </c>
      <c r="CX48" s="12" t="s">
        <v>470</v>
      </c>
      <c r="CY48" s="105"/>
      <c r="CZ48" s="105"/>
      <c r="DA48" s="47"/>
      <c r="DB48" s="47"/>
      <c r="DC48" s="47"/>
      <c r="DD48" s="47"/>
      <c r="DE48" s="47"/>
      <c r="DF48" s="47"/>
      <c r="DH48" s="142">
        <f t="shared" si="50"/>
        <v>18</v>
      </c>
      <c r="DI48" s="12" t="s">
        <v>470</v>
      </c>
      <c r="DJ48" s="105"/>
      <c r="DK48" s="105"/>
      <c r="DL48" s="47"/>
      <c r="DM48" s="47"/>
      <c r="DN48" s="47"/>
      <c r="DO48" s="47"/>
      <c r="DP48" s="47"/>
      <c r="DQ48" s="47"/>
      <c r="DS48" s="142">
        <f t="shared" si="51"/>
        <v>18</v>
      </c>
      <c r="DT48" s="12" t="s">
        <v>470</v>
      </c>
      <c r="DU48" s="105"/>
      <c r="DV48" s="105"/>
      <c r="DW48" s="47"/>
      <c r="DX48" s="47"/>
      <c r="DY48" s="47"/>
      <c r="DZ48" s="47"/>
      <c r="EA48" s="47"/>
      <c r="EB48" s="47"/>
      <c r="ED48" s="142">
        <f t="shared" si="52"/>
        <v>18</v>
      </c>
      <c r="EE48" s="12" t="s">
        <v>470</v>
      </c>
      <c r="EF48" s="142"/>
      <c r="EG48" s="142"/>
      <c r="EH48" s="150"/>
      <c r="EI48" s="150"/>
      <c r="EJ48" s="150"/>
      <c r="EK48" s="150"/>
      <c r="EL48" s="150"/>
      <c r="EM48" s="150"/>
      <c r="EO48" s="142">
        <f t="shared" si="53"/>
        <v>18</v>
      </c>
      <c r="EP48" s="12" t="s">
        <v>470</v>
      </c>
      <c r="EQ48" s="142"/>
      <c r="ER48" s="142"/>
      <c r="ES48" s="150"/>
      <c r="ET48" s="150"/>
      <c r="EU48" s="150"/>
      <c r="EV48" s="150"/>
      <c r="EW48" s="150"/>
      <c r="EX48" s="150"/>
      <c r="EZ48" s="142">
        <f t="shared" si="54"/>
        <v>18</v>
      </c>
      <c r="FA48" s="12" t="s">
        <v>470</v>
      </c>
      <c r="FB48" s="142"/>
      <c r="FC48" s="142"/>
      <c r="FD48" s="150"/>
      <c r="FE48" s="150"/>
      <c r="FF48" s="150"/>
      <c r="FG48" s="150"/>
      <c r="FH48" s="150"/>
      <c r="FI48" s="150"/>
      <c r="FK48" s="142">
        <f t="shared" si="55"/>
        <v>18</v>
      </c>
      <c r="FL48" s="12" t="s">
        <v>470</v>
      </c>
      <c r="FM48" s="142"/>
      <c r="FN48" s="142"/>
      <c r="FO48" s="150"/>
      <c r="FP48" s="150"/>
      <c r="FQ48" s="150"/>
      <c r="FR48" s="150"/>
      <c r="FS48" s="150"/>
      <c r="FT48" s="150"/>
      <c r="FV48" s="142">
        <f t="shared" si="56"/>
        <v>18</v>
      </c>
      <c r="FW48" s="12" t="s">
        <v>470</v>
      </c>
      <c r="FX48" s="142"/>
      <c r="FY48" s="142"/>
      <c r="FZ48" s="150"/>
      <c r="GA48" s="150"/>
      <c r="GB48" s="150"/>
      <c r="GC48" s="150"/>
      <c r="GD48" s="150"/>
      <c r="GE48" s="150"/>
      <c r="GG48" s="142">
        <f t="shared" si="57"/>
        <v>18</v>
      </c>
      <c r="GH48" s="12" t="s">
        <v>470</v>
      </c>
      <c r="GI48" s="142"/>
      <c r="GJ48" s="142"/>
      <c r="GK48" s="150"/>
      <c r="GL48" s="150"/>
      <c r="GM48" s="150"/>
      <c r="GN48" s="150"/>
      <c r="GO48" s="150"/>
      <c r="GP48" s="150"/>
      <c r="GR48" s="142">
        <f t="shared" si="58"/>
        <v>18</v>
      </c>
      <c r="GS48" s="12" t="s">
        <v>470</v>
      </c>
      <c r="GT48" s="105"/>
      <c r="GU48" s="105"/>
      <c r="GV48" s="47"/>
      <c r="GW48" s="47"/>
      <c r="GX48" s="47"/>
      <c r="GY48" s="47"/>
      <c r="GZ48" s="47"/>
      <c r="HA48" s="47"/>
      <c r="HC48" s="142">
        <f t="shared" si="59"/>
        <v>18</v>
      </c>
      <c r="HD48" s="12" t="s">
        <v>470</v>
      </c>
      <c r="HE48" s="105"/>
      <c r="HF48" s="105"/>
    </row>
    <row r="49" spans="1:215" ht="15.75" thickBot="1" x14ac:dyDescent="0.3">
      <c r="B49" s="143">
        <f t="shared" si="40"/>
        <v>19</v>
      </c>
      <c r="C49" s="14" t="s">
        <v>471</v>
      </c>
      <c r="D49" s="143"/>
      <c r="E49" s="143"/>
      <c r="F49" s="150"/>
      <c r="G49" s="150"/>
      <c r="H49" s="150"/>
      <c r="I49" s="150"/>
      <c r="J49" s="150"/>
      <c r="K49" s="150"/>
      <c r="M49" s="143">
        <f t="shared" si="41"/>
        <v>19</v>
      </c>
      <c r="N49" s="14" t="s">
        <v>471</v>
      </c>
      <c r="O49" s="143"/>
      <c r="P49" s="143"/>
      <c r="Q49" s="150"/>
      <c r="R49" s="150"/>
      <c r="S49" s="150"/>
      <c r="T49" s="150"/>
      <c r="U49" s="150"/>
      <c r="V49" s="150"/>
      <c r="X49" s="143">
        <f t="shared" si="42"/>
        <v>19</v>
      </c>
      <c r="Y49" s="14" t="s">
        <v>471</v>
      </c>
      <c r="Z49" s="106"/>
      <c r="AA49" s="106"/>
      <c r="AB49" s="47"/>
      <c r="AC49" s="47"/>
      <c r="AD49" s="47"/>
      <c r="AE49" s="47"/>
      <c r="AF49" s="47"/>
      <c r="AG49" s="47"/>
      <c r="AI49" s="143">
        <f t="shared" si="43"/>
        <v>19</v>
      </c>
      <c r="AJ49" s="14" t="s">
        <v>471</v>
      </c>
      <c r="AK49" s="106"/>
      <c r="AL49" s="106"/>
      <c r="AM49" s="47"/>
      <c r="AN49" s="47"/>
      <c r="AO49" s="47"/>
      <c r="AP49" s="47"/>
      <c r="AQ49" s="47"/>
      <c r="AR49" s="47"/>
      <c r="AT49" s="143">
        <f t="shared" si="44"/>
        <v>19</v>
      </c>
      <c r="AU49" s="14" t="s">
        <v>471</v>
      </c>
      <c r="AV49" s="106"/>
      <c r="AW49" s="106"/>
      <c r="AX49" s="47"/>
      <c r="AY49" s="47"/>
      <c r="AZ49" s="47"/>
      <c r="BA49" s="47"/>
      <c r="BB49" s="47"/>
      <c r="BC49" s="47"/>
      <c r="BE49" s="143">
        <f t="shared" si="45"/>
        <v>19</v>
      </c>
      <c r="BF49" s="14" t="s">
        <v>471</v>
      </c>
      <c r="BG49" s="106"/>
      <c r="BH49" s="106"/>
      <c r="BI49" s="47"/>
      <c r="BJ49" s="47"/>
      <c r="BK49" s="47"/>
      <c r="BL49" s="47"/>
      <c r="BM49" s="47"/>
      <c r="BN49" s="47"/>
      <c r="BP49" s="143">
        <f t="shared" si="46"/>
        <v>19</v>
      </c>
      <c r="BQ49" s="14" t="s">
        <v>471</v>
      </c>
      <c r="BR49" s="106"/>
      <c r="BS49" s="106"/>
      <c r="BT49" s="47"/>
      <c r="BU49" s="47"/>
      <c r="BV49" s="47"/>
      <c r="BW49" s="47"/>
      <c r="BX49" s="47"/>
      <c r="BY49" s="47"/>
      <c r="CA49" s="143">
        <f t="shared" si="47"/>
        <v>19</v>
      </c>
      <c r="CB49" s="14" t="s">
        <v>471</v>
      </c>
      <c r="CC49" s="106"/>
      <c r="CD49" s="106"/>
      <c r="CE49" s="47"/>
      <c r="CF49" s="47"/>
      <c r="CG49" s="47"/>
      <c r="CH49" s="47"/>
      <c r="CI49" s="47"/>
      <c r="CJ49" s="47"/>
      <c r="CL49" s="143">
        <f t="shared" si="48"/>
        <v>19</v>
      </c>
      <c r="CM49" s="14" t="s">
        <v>471</v>
      </c>
      <c r="CN49" s="106"/>
      <c r="CO49" s="106"/>
      <c r="CP49" s="47"/>
      <c r="CQ49" s="47"/>
      <c r="CR49" s="47"/>
      <c r="CS49" s="47"/>
      <c r="CT49" s="47"/>
      <c r="CU49" s="47"/>
      <c r="CW49" s="143">
        <f t="shared" si="49"/>
        <v>19</v>
      </c>
      <c r="CX49" s="14" t="s">
        <v>471</v>
      </c>
      <c r="CY49" s="106"/>
      <c r="CZ49" s="106"/>
      <c r="DA49" s="47"/>
      <c r="DB49" s="47"/>
      <c r="DC49" s="47"/>
      <c r="DD49" s="47"/>
      <c r="DE49" s="47"/>
      <c r="DF49" s="47"/>
      <c r="DH49" s="143">
        <f t="shared" si="50"/>
        <v>19</v>
      </c>
      <c r="DI49" s="14" t="s">
        <v>471</v>
      </c>
      <c r="DJ49" s="106"/>
      <c r="DK49" s="106"/>
      <c r="DL49" s="47"/>
      <c r="DM49" s="47"/>
      <c r="DN49" s="47"/>
      <c r="DO49" s="47"/>
      <c r="DP49" s="47"/>
      <c r="DQ49" s="47"/>
      <c r="DS49" s="143">
        <f t="shared" si="51"/>
        <v>19</v>
      </c>
      <c r="DT49" s="14" t="s">
        <v>471</v>
      </c>
      <c r="DU49" s="106"/>
      <c r="DV49" s="106"/>
      <c r="DW49" s="47"/>
      <c r="DX49" s="47"/>
      <c r="DY49" s="47"/>
      <c r="DZ49" s="47"/>
      <c r="EA49" s="47"/>
      <c r="EB49" s="47"/>
      <c r="ED49" s="143">
        <f t="shared" si="52"/>
        <v>19</v>
      </c>
      <c r="EE49" s="14" t="s">
        <v>471</v>
      </c>
      <c r="EF49" s="143"/>
      <c r="EG49" s="143"/>
      <c r="EH49" s="150"/>
      <c r="EI49" s="150"/>
      <c r="EJ49" s="150"/>
      <c r="EK49" s="150"/>
      <c r="EL49" s="150"/>
      <c r="EM49" s="150"/>
      <c r="EO49" s="143">
        <f t="shared" si="53"/>
        <v>19</v>
      </c>
      <c r="EP49" s="14" t="s">
        <v>471</v>
      </c>
      <c r="EQ49" s="143"/>
      <c r="ER49" s="143"/>
      <c r="ES49" s="150"/>
      <c r="ET49" s="150"/>
      <c r="EU49" s="150"/>
      <c r="EV49" s="150"/>
      <c r="EW49" s="150"/>
      <c r="EX49" s="150"/>
      <c r="EZ49" s="143">
        <f t="shared" si="54"/>
        <v>19</v>
      </c>
      <c r="FA49" s="14" t="s">
        <v>471</v>
      </c>
      <c r="FB49" s="143"/>
      <c r="FC49" s="143"/>
      <c r="FD49" s="150"/>
      <c r="FE49" s="150"/>
      <c r="FF49" s="150"/>
      <c r="FG49" s="150"/>
      <c r="FH49" s="150"/>
      <c r="FI49" s="150"/>
      <c r="FK49" s="143">
        <f t="shared" si="55"/>
        <v>19</v>
      </c>
      <c r="FL49" s="14" t="s">
        <v>471</v>
      </c>
      <c r="FM49" s="143"/>
      <c r="FN49" s="143"/>
      <c r="FO49" s="150"/>
      <c r="FP49" s="150"/>
      <c r="FQ49" s="150"/>
      <c r="FR49" s="150"/>
      <c r="FS49" s="150"/>
      <c r="FT49" s="150"/>
      <c r="FV49" s="143">
        <f t="shared" si="56"/>
        <v>19</v>
      </c>
      <c r="FW49" s="14" t="s">
        <v>471</v>
      </c>
      <c r="FX49" s="143"/>
      <c r="FY49" s="143"/>
      <c r="FZ49" s="150"/>
      <c r="GA49" s="150"/>
      <c r="GB49" s="150"/>
      <c r="GC49" s="150"/>
      <c r="GD49" s="150"/>
      <c r="GE49" s="150"/>
      <c r="GG49" s="143">
        <f t="shared" si="57"/>
        <v>19</v>
      </c>
      <c r="GH49" s="14" t="s">
        <v>471</v>
      </c>
      <c r="GI49" s="143"/>
      <c r="GJ49" s="143"/>
      <c r="GK49" s="150"/>
      <c r="GL49" s="150"/>
      <c r="GM49" s="150"/>
      <c r="GN49" s="150"/>
      <c r="GO49" s="150"/>
      <c r="GP49" s="150"/>
      <c r="GR49" s="143">
        <f t="shared" si="58"/>
        <v>19</v>
      </c>
      <c r="GS49" s="14" t="s">
        <v>471</v>
      </c>
      <c r="GT49" s="106"/>
      <c r="GU49" s="106"/>
      <c r="GV49" s="47"/>
      <c r="GW49" s="47"/>
      <c r="GX49" s="47"/>
      <c r="GY49" s="47"/>
      <c r="GZ49" s="47"/>
      <c r="HA49" s="47"/>
      <c r="HC49" s="143">
        <f t="shared" si="59"/>
        <v>19</v>
      </c>
      <c r="HD49" s="14" t="s">
        <v>471</v>
      </c>
      <c r="HE49" s="106"/>
      <c r="HF49" s="106"/>
    </row>
    <row r="50" spans="1:215" s="76" customFormat="1" ht="15.75" thickBot="1" x14ac:dyDescent="0.3">
      <c r="B50" s="154" t="s">
        <v>393</v>
      </c>
      <c r="C50" s="163"/>
      <c r="D50" s="147">
        <f>+COUNTA(D31:D49)</f>
        <v>0</v>
      </c>
      <c r="E50" s="147">
        <f>+COUNTA(E31:E49)</f>
        <v>0</v>
      </c>
      <c r="F50" s="120"/>
      <c r="G50" s="120"/>
      <c r="H50" s="120"/>
      <c r="I50" s="120"/>
      <c r="J50" s="120"/>
      <c r="K50" s="120"/>
      <c r="M50" s="154" t="s">
        <v>393</v>
      </c>
      <c r="N50" s="163"/>
      <c r="O50" s="147">
        <f>+COUNTA(O31:O49)</f>
        <v>0</v>
      </c>
      <c r="P50" s="147">
        <f>+COUNTA(P31:P49)</f>
        <v>0</v>
      </c>
      <c r="Q50" s="120"/>
      <c r="R50" s="120"/>
      <c r="S50" s="120"/>
      <c r="T50" s="120"/>
      <c r="U50" s="120"/>
      <c r="V50" s="120"/>
      <c r="X50" s="154" t="s">
        <v>393</v>
      </c>
      <c r="Y50" s="163"/>
      <c r="Z50" s="147">
        <f>+COUNTA(Z31:Z49)</f>
        <v>0</v>
      </c>
      <c r="AA50" s="147">
        <f>+COUNTA(AA31:AA49)</f>
        <v>0</v>
      </c>
      <c r="AB50" s="120"/>
      <c r="AC50" s="120"/>
      <c r="AD50" s="120"/>
      <c r="AE50" s="120"/>
      <c r="AF50" s="120"/>
      <c r="AG50" s="120"/>
      <c r="AI50" s="154" t="s">
        <v>393</v>
      </c>
      <c r="AJ50" s="163"/>
      <c r="AK50" s="147">
        <f>+COUNTA(AK31:AK49)</f>
        <v>0</v>
      </c>
      <c r="AL50" s="147">
        <f>+COUNTA(AL31:AL49)</f>
        <v>0</v>
      </c>
      <c r="AM50" s="120"/>
      <c r="AN50" s="120"/>
      <c r="AO50" s="120"/>
      <c r="AP50" s="120"/>
      <c r="AQ50" s="120"/>
      <c r="AR50" s="120"/>
      <c r="AT50" s="154" t="s">
        <v>393</v>
      </c>
      <c r="AU50" s="163"/>
      <c r="AV50" s="147">
        <f>+COUNTA(AV31:AV49)</f>
        <v>0</v>
      </c>
      <c r="AW50" s="147">
        <f>+COUNTA(AW31:AW49)</f>
        <v>0</v>
      </c>
      <c r="AX50" s="120"/>
      <c r="AY50" s="120"/>
      <c r="AZ50" s="120"/>
      <c r="BA50" s="120"/>
      <c r="BB50" s="120"/>
      <c r="BC50" s="120"/>
      <c r="BE50" s="154" t="s">
        <v>393</v>
      </c>
      <c r="BF50" s="163"/>
      <c r="BG50" s="147">
        <f>+COUNTA(BG31:BG49)</f>
        <v>0</v>
      </c>
      <c r="BH50" s="147">
        <f>+COUNTA(BH31:BH49)</f>
        <v>0</v>
      </c>
      <c r="BI50" s="120"/>
      <c r="BJ50" s="120"/>
      <c r="BK50" s="120"/>
      <c r="BL50" s="120"/>
      <c r="BM50" s="120"/>
      <c r="BN50" s="120"/>
      <c r="BP50" s="154" t="s">
        <v>393</v>
      </c>
      <c r="BQ50" s="163"/>
      <c r="BR50" s="147">
        <f>+COUNTA(BR31:BR49)</f>
        <v>0</v>
      </c>
      <c r="BS50" s="147">
        <f>+COUNTA(BS31:BS49)</f>
        <v>0</v>
      </c>
      <c r="BT50" s="120"/>
      <c r="BU50" s="120"/>
      <c r="BV50" s="120"/>
      <c r="BW50" s="120"/>
      <c r="BX50" s="120"/>
      <c r="BY50" s="120"/>
      <c r="CA50" s="154" t="s">
        <v>393</v>
      </c>
      <c r="CB50" s="163"/>
      <c r="CC50" s="147">
        <f>+COUNTA(CC31:CC49)</f>
        <v>0</v>
      </c>
      <c r="CD50" s="147">
        <f>+COUNTA(CD31:CD49)</f>
        <v>0</v>
      </c>
      <c r="CE50" s="120"/>
      <c r="CF50" s="120"/>
      <c r="CG50" s="120"/>
      <c r="CH50" s="120"/>
      <c r="CI50" s="120"/>
      <c r="CJ50" s="120"/>
      <c r="CL50" s="154" t="s">
        <v>393</v>
      </c>
      <c r="CM50" s="163"/>
      <c r="CN50" s="147">
        <f>+COUNTA(CN31:CN49)</f>
        <v>0</v>
      </c>
      <c r="CO50" s="147">
        <f>+COUNTA(CO31:CO49)</f>
        <v>0</v>
      </c>
      <c r="CP50" s="120"/>
      <c r="CQ50" s="120"/>
      <c r="CR50" s="120"/>
      <c r="CS50" s="120"/>
      <c r="CT50" s="120"/>
      <c r="CU50" s="120"/>
      <c r="CW50" s="154" t="s">
        <v>393</v>
      </c>
      <c r="CX50" s="163"/>
      <c r="CY50" s="147">
        <f>+COUNTA(CY31:CY49)</f>
        <v>0</v>
      </c>
      <c r="CZ50" s="147">
        <f>+COUNTA(CZ31:CZ49)</f>
        <v>0</v>
      </c>
      <c r="DA50" s="120"/>
      <c r="DB50" s="120"/>
      <c r="DC50" s="120"/>
      <c r="DD50" s="120"/>
      <c r="DE50" s="120"/>
      <c r="DF50" s="120"/>
      <c r="DH50" s="154" t="s">
        <v>393</v>
      </c>
      <c r="DI50" s="163"/>
      <c r="DJ50" s="147">
        <f>+COUNTA(DJ31:DJ49)</f>
        <v>0</v>
      </c>
      <c r="DK50" s="147">
        <f>+COUNTA(DK31:DK49)</f>
        <v>0</v>
      </c>
      <c r="DL50" s="120"/>
      <c r="DM50" s="120"/>
      <c r="DN50" s="120"/>
      <c r="DO50" s="120"/>
      <c r="DP50" s="120"/>
      <c r="DQ50" s="120"/>
      <c r="DS50" s="154" t="s">
        <v>393</v>
      </c>
      <c r="DT50" s="163"/>
      <c r="DU50" s="147">
        <f>+COUNTA(DU31:DU49)</f>
        <v>0</v>
      </c>
      <c r="DV50" s="147">
        <f>+COUNTA(DV31:DV49)</f>
        <v>0</v>
      </c>
      <c r="DW50" s="120"/>
      <c r="DX50" s="120"/>
      <c r="DY50" s="120"/>
      <c r="DZ50" s="120"/>
      <c r="EA50" s="120"/>
      <c r="EB50" s="120"/>
      <c r="ED50" s="154" t="s">
        <v>393</v>
      </c>
      <c r="EE50" s="163"/>
      <c r="EF50" s="147">
        <f>+COUNTA(EF31:EF49)</f>
        <v>0</v>
      </c>
      <c r="EG50" s="147">
        <f>+COUNTA(EG31:EG49)</f>
        <v>0</v>
      </c>
      <c r="EH50" s="120"/>
      <c r="EI50" s="120"/>
      <c r="EJ50" s="120"/>
      <c r="EK50" s="120"/>
      <c r="EL50" s="120"/>
      <c r="EM50" s="120"/>
      <c r="EO50" s="154" t="s">
        <v>393</v>
      </c>
      <c r="EP50" s="163"/>
      <c r="EQ50" s="147">
        <f>+COUNTA(EQ31:EQ49)</f>
        <v>0</v>
      </c>
      <c r="ER50" s="147">
        <f>+COUNTA(ER31:ER49)</f>
        <v>0</v>
      </c>
      <c r="ES50" s="120"/>
      <c r="ET50" s="120"/>
      <c r="EU50" s="120"/>
      <c r="EV50" s="120"/>
      <c r="EW50" s="120"/>
      <c r="EX50" s="120"/>
      <c r="EZ50" s="154" t="s">
        <v>393</v>
      </c>
      <c r="FA50" s="163"/>
      <c r="FB50" s="147">
        <f>+COUNTA(FB31:FB49)</f>
        <v>0</v>
      </c>
      <c r="FC50" s="147">
        <f>+COUNTA(FC31:FC49)</f>
        <v>0</v>
      </c>
      <c r="FD50" s="120"/>
      <c r="FE50" s="120"/>
      <c r="FF50" s="120"/>
      <c r="FG50" s="120"/>
      <c r="FH50" s="120"/>
      <c r="FI50" s="120"/>
      <c r="FK50" s="154" t="s">
        <v>393</v>
      </c>
      <c r="FL50" s="163"/>
      <c r="FM50" s="147">
        <f>+COUNTA(FM31:FM49)</f>
        <v>0</v>
      </c>
      <c r="FN50" s="147">
        <f>+COUNTA(FN31:FN49)</f>
        <v>0</v>
      </c>
      <c r="FO50" s="120"/>
      <c r="FP50" s="120"/>
      <c r="FQ50" s="120"/>
      <c r="FR50" s="120"/>
      <c r="FS50" s="120"/>
      <c r="FT50" s="120"/>
      <c r="FV50" s="154" t="s">
        <v>393</v>
      </c>
      <c r="FW50" s="163"/>
      <c r="FX50" s="147">
        <f>+COUNTA(FX31:FX49)</f>
        <v>0</v>
      </c>
      <c r="FY50" s="147">
        <f>+COUNTA(FY31:FY49)</f>
        <v>0</v>
      </c>
      <c r="FZ50" s="120"/>
      <c r="GA50" s="120"/>
      <c r="GB50" s="120"/>
      <c r="GC50" s="120"/>
      <c r="GD50" s="120"/>
      <c r="GE50" s="120"/>
      <c r="GG50" s="154" t="s">
        <v>393</v>
      </c>
      <c r="GH50" s="163"/>
      <c r="GI50" s="147">
        <f>+COUNTA(GI31:GI49)</f>
        <v>0</v>
      </c>
      <c r="GJ50" s="147">
        <f>+COUNTA(GJ31:GJ49)</f>
        <v>0</v>
      </c>
      <c r="GK50" s="120"/>
      <c r="GL50" s="120"/>
      <c r="GM50" s="120"/>
      <c r="GN50" s="120"/>
      <c r="GO50" s="120"/>
      <c r="GP50" s="120"/>
      <c r="GR50" s="154" t="s">
        <v>393</v>
      </c>
      <c r="GS50" s="163"/>
      <c r="GT50" s="147">
        <f>+COUNTA(GT31:GT49)</f>
        <v>0</v>
      </c>
      <c r="GU50" s="147">
        <f>+COUNTA(GU31:GU49)</f>
        <v>0</v>
      </c>
      <c r="GV50" s="120"/>
      <c r="GW50" s="120"/>
      <c r="GX50" s="120"/>
      <c r="GY50" s="120"/>
      <c r="GZ50" s="120"/>
      <c r="HA50" s="120"/>
      <c r="HC50" s="154" t="s">
        <v>393</v>
      </c>
      <c r="HD50" s="163"/>
      <c r="HE50" s="147">
        <f>+COUNTA(HE31:HE49)</f>
        <v>0</v>
      </c>
      <c r="HF50" s="147">
        <f>+COUNTA(HF31:HF49)</f>
        <v>0</v>
      </c>
    </row>
    <row r="51" spans="1:215" s="76" customFormat="1" ht="15.75" thickBot="1" x14ac:dyDescent="0.3">
      <c r="B51" s="154" t="s">
        <v>472</v>
      </c>
      <c r="C51" s="163"/>
      <c r="D51" s="148" t="str">
        <f>+IF(D50=0,"",IF(D50&lt;=5,3,IF(AND(D50&gt;5,D50&lt;=11),4,5)))</f>
        <v/>
      </c>
      <c r="E51" s="148"/>
      <c r="F51" s="155"/>
      <c r="G51" s="155"/>
      <c r="H51" s="155"/>
      <c r="I51" s="155"/>
      <c r="J51" s="155"/>
      <c r="K51" s="155"/>
      <c r="M51" s="154" t="s">
        <v>472</v>
      </c>
      <c r="N51" s="163"/>
      <c r="O51" s="148" t="str">
        <f>+IF(O50=0,"",IF(O50&lt;=5,3,IF(AND(O50&gt;5,O50&lt;=11),4,5)))</f>
        <v/>
      </c>
      <c r="P51" s="148"/>
      <c r="Q51" s="155"/>
      <c r="R51" s="155"/>
      <c r="S51" s="155"/>
      <c r="T51" s="155"/>
      <c r="U51" s="155"/>
      <c r="V51" s="155"/>
      <c r="X51" s="154" t="s">
        <v>472</v>
      </c>
      <c r="Y51" s="163"/>
      <c r="Z51" s="148" t="str">
        <f>+IF(Z50=0,"",IF(Z50&lt;=5,3,IF(AND(Z50&gt;5,Z50&lt;=11),4,5)))</f>
        <v/>
      </c>
      <c r="AA51" s="148"/>
      <c r="AB51" s="155"/>
      <c r="AC51" s="155"/>
      <c r="AD51" s="155"/>
      <c r="AE51" s="155"/>
      <c r="AF51" s="155"/>
      <c r="AG51" s="155"/>
      <c r="AI51" s="154" t="s">
        <v>472</v>
      </c>
      <c r="AJ51" s="163"/>
      <c r="AK51" s="148" t="str">
        <f>+IF(AK50=0,"",IF(AK50&lt;=5,3,IF(AND(AK50&gt;5,AK50&lt;=11),4,5)))</f>
        <v/>
      </c>
      <c r="AL51" s="148"/>
      <c r="AM51" s="155"/>
      <c r="AN51" s="155"/>
      <c r="AO51" s="155"/>
      <c r="AP51" s="155"/>
      <c r="AQ51" s="155"/>
      <c r="AR51" s="155"/>
      <c r="AT51" s="154" t="s">
        <v>472</v>
      </c>
      <c r="AU51" s="163"/>
      <c r="AV51" s="148" t="str">
        <f>+IF(AV50=0,"",IF(AV50&lt;=5,3,IF(AND(AV50&gt;5,AV50&lt;=11),4,5)))</f>
        <v/>
      </c>
      <c r="AW51" s="148"/>
      <c r="AX51" s="155"/>
      <c r="AY51" s="155"/>
      <c r="AZ51" s="155"/>
      <c r="BA51" s="155"/>
      <c r="BB51" s="155"/>
      <c r="BC51" s="155"/>
      <c r="BE51" s="154" t="s">
        <v>472</v>
      </c>
      <c r="BF51" s="163"/>
      <c r="BG51" s="148" t="str">
        <f>+IF(BG50=0,"",IF(BG50&lt;=5,3,IF(AND(BG50&gt;5,BG50&lt;=11),4,5)))</f>
        <v/>
      </c>
      <c r="BH51" s="148"/>
      <c r="BI51" s="155"/>
      <c r="BJ51" s="155"/>
      <c r="BK51" s="155"/>
      <c r="BL51" s="155"/>
      <c r="BM51" s="155"/>
      <c r="BN51" s="155"/>
      <c r="BP51" s="154" t="s">
        <v>472</v>
      </c>
      <c r="BQ51" s="163"/>
      <c r="BR51" s="148" t="str">
        <f>+IF(BR50=0,"",IF(BR50&lt;=5,3,IF(AND(BR50&gt;5,BR50&lt;=11),4,5)))</f>
        <v/>
      </c>
      <c r="BS51" s="148"/>
      <c r="BT51" s="155"/>
      <c r="BU51" s="155"/>
      <c r="BV51" s="155"/>
      <c r="BW51" s="155"/>
      <c r="BX51" s="155"/>
      <c r="BY51" s="155"/>
      <c r="CA51" s="154" t="s">
        <v>472</v>
      </c>
      <c r="CB51" s="163"/>
      <c r="CC51" s="148" t="str">
        <f>+IF(CC50=0,"",IF(CC50&lt;=5,3,IF(AND(CC50&gt;5,CC50&lt;=11),4,5)))</f>
        <v/>
      </c>
      <c r="CD51" s="148"/>
      <c r="CE51" s="155"/>
      <c r="CF51" s="155"/>
      <c r="CG51" s="155"/>
      <c r="CH51" s="155"/>
      <c r="CI51" s="155"/>
      <c r="CJ51" s="155"/>
      <c r="CL51" s="154" t="s">
        <v>472</v>
      </c>
      <c r="CM51" s="163"/>
      <c r="CN51" s="148" t="str">
        <f>+IF(CN50=0,"",IF(CN50&lt;=5,3,IF(AND(CN50&gt;5,CN50&lt;=11),4,5)))</f>
        <v/>
      </c>
      <c r="CO51" s="148"/>
      <c r="CP51" s="155"/>
      <c r="CQ51" s="155"/>
      <c r="CR51" s="155"/>
      <c r="CS51" s="155"/>
      <c r="CT51" s="155"/>
      <c r="CU51" s="155"/>
      <c r="CW51" s="154" t="s">
        <v>472</v>
      </c>
      <c r="CX51" s="163"/>
      <c r="CY51" s="148" t="str">
        <f>+IF(CY50=0,"",IF(CY50&lt;=5,3,IF(AND(CY50&gt;5,CY50&lt;=11),4,5)))</f>
        <v/>
      </c>
      <c r="CZ51" s="148"/>
      <c r="DA51" s="155"/>
      <c r="DB51" s="155"/>
      <c r="DC51" s="155"/>
      <c r="DD51" s="155"/>
      <c r="DE51" s="155"/>
      <c r="DF51" s="155"/>
      <c r="DH51" s="154" t="s">
        <v>472</v>
      </c>
      <c r="DI51" s="163"/>
      <c r="DJ51" s="148" t="str">
        <f>+IF(DJ50=0,"",IF(DJ50&lt;=5,3,IF(AND(DJ50&gt;5,DJ50&lt;=11),4,5)))</f>
        <v/>
      </c>
      <c r="DK51" s="148"/>
      <c r="DL51" s="155"/>
      <c r="DM51" s="155"/>
      <c r="DN51" s="155"/>
      <c r="DO51" s="155"/>
      <c r="DP51" s="155"/>
      <c r="DQ51" s="155"/>
      <c r="DS51" s="154" t="s">
        <v>472</v>
      </c>
      <c r="DT51" s="163"/>
      <c r="DU51" s="148" t="str">
        <f>+IF(DU50=0,"",IF(DU50&lt;=5,3,IF(AND(DU50&gt;5,DU50&lt;=11),4,5)))</f>
        <v/>
      </c>
      <c r="DV51" s="148"/>
      <c r="DW51" s="155"/>
      <c r="DX51" s="155"/>
      <c r="DY51" s="155"/>
      <c r="DZ51" s="155"/>
      <c r="EA51" s="155"/>
      <c r="EB51" s="155"/>
      <c r="ED51" s="154" t="s">
        <v>472</v>
      </c>
      <c r="EE51" s="163"/>
      <c r="EF51" s="148" t="str">
        <f>+IF(EF50=0,"",IF(EF50&lt;=5,3,IF(AND(EF50&gt;5,EF50&lt;=11),4,5)))</f>
        <v/>
      </c>
      <c r="EG51" s="148"/>
      <c r="EH51" s="155"/>
      <c r="EI51" s="155"/>
      <c r="EJ51" s="155"/>
      <c r="EK51" s="155"/>
      <c r="EL51" s="155"/>
      <c r="EM51" s="155"/>
      <c r="EO51" s="154" t="s">
        <v>472</v>
      </c>
      <c r="EP51" s="163"/>
      <c r="EQ51" s="148" t="str">
        <f>+IF(EQ50=0,"",IF(EQ50&lt;=5,3,IF(AND(EQ50&gt;5,EQ50&lt;=11),4,5)))</f>
        <v/>
      </c>
      <c r="ER51" s="148"/>
      <c r="ES51" s="155"/>
      <c r="ET51" s="155"/>
      <c r="EU51" s="155"/>
      <c r="EV51" s="155"/>
      <c r="EW51" s="155"/>
      <c r="EX51" s="155"/>
      <c r="EZ51" s="154" t="s">
        <v>472</v>
      </c>
      <c r="FA51" s="163"/>
      <c r="FB51" s="148" t="str">
        <f>+IF(FB50=0,"",IF(FB50&lt;=5,3,IF(AND(FB50&gt;5,FB50&lt;=11),4,5)))</f>
        <v/>
      </c>
      <c r="FC51" s="148"/>
      <c r="FD51" s="155"/>
      <c r="FE51" s="155"/>
      <c r="FF51" s="155"/>
      <c r="FG51" s="155"/>
      <c r="FH51" s="155"/>
      <c r="FI51" s="155"/>
      <c r="FK51" s="154" t="s">
        <v>472</v>
      </c>
      <c r="FL51" s="163"/>
      <c r="FM51" s="148" t="str">
        <f>+IF(FM50=0,"",IF(FM50&lt;=5,3,IF(AND(FM50&gt;5,FM50&lt;=11),4,5)))</f>
        <v/>
      </c>
      <c r="FN51" s="148"/>
      <c r="FO51" s="155"/>
      <c r="FP51" s="155"/>
      <c r="FQ51" s="155"/>
      <c r="FR51" s="155"/>
      <c r="FS51" s="155"/>
      <c r="FT51" s="155"/>
      <c r="FV51" s="154" t="s">
        <v>472</v>
      </c>
      <c r="FW51" s="163"/>
      <c r="FX51" s="148" t="str">
        <f>+IF(FX50=0,"",IF(FX50&lt;=5,3,IF(AND(FX50&gt;5,FX50&lt;=11),4,5)))</f>
        <v/>
      </c>
      <c r="FY51" s="148"/>
      <c r="FZ51" s="155"/>
      <c r="GA51" s="155"/>
      <c r="GB51" s="155"/>
      <c r="GC51" s="155"/>
      <c r="GD51" s="155"/>
      <c r="GE51" s="155"/>
      <c r="GG51" s="154" t="s">
        <v>472</v>
      </c>
      <c r="GH51" s="163"/>
      <c r="GI51" s="148" t="str">
        <f>+IF(GI50=0,"",IF(GI50&lt;=5,3,IF(AND(GI50&gt;5,GI50&lt;=11),4,5)))</f>
        <v/>
      </c>
      <c r="GJ51" s="148"/>
      <c r="GK51" s="155"/>
      <c r="GL51" s="155"/>
      <c r="GM51" s="155"/>
      <c r="GN51" s="155"/>
      <c r="GO51" s="155"/>
      <c r="GP51" s="155"/>
      <c r="GR51" s="154" t="s">
        <v>472</v>
      </c>
      <c r="GS51" s="163"/>
      <c r="GT51" s="148" t="str">
        <f>+IF(GT50=0,"",IF(GT50&lt;=5,3,IF(AND(GT50&gt;5,GT50&lt;=11),4,5)))</f>
        <v/>
      </c>
      <c r="GU51" s="148"/>
      <c r="GV51" s="155"/>
      <c r="GW51" s="155"/>
      <c r="GX51" s="155"/>
      <c r="GY51" s="155"/>
      <c r="GZ51" s="155"/>
      <c r="HA51" s="155"/>
      <c r="HC51" s="154" t="s">
        <v>472</v>
      </c>
      <c r="HD51" s="163"/>
      <c r="HE51" s="148" t="str">
        <f>+IF(HE50=0,"",IF(HE50&lt;=5,3,IF(AND(HE50&gt;5,HE50&lt;=11),4,5)))</f>
        <v/>
      </c>
      <c r="HF51" s="148"/>
    </row>
    <row r="52" spans="1:215" x14ac:dyDescent="0.25">
      <c r="B52" s="65"/>
      <c r="C52" s="48"/>
      <c r="D52" s="65"/>
      <c r="E52" s="65"/>
      <c r="F52" s="65"/>
      <c r="G52" s="65"/>
      <c r="H52" s="65"/>
      <c r="I52" s="65"/>
      <c r="J52" s="65"/>
      <c r="K52" s="65"/>
      <c r="M52" s="65"/>
      <c r="N52" s="48"/>
      <c r="O52" s="65"/>
      <c r="P52" s="65"/>
      <c r="Q52" s="65"/>
      <c r="R52" s="65"/>
      <c r="S52" s="65"/>
      <c r="T52" s="65"/>
      <c r="U52" s="65"/>
      <c r="V52" s="65"/>
      <c r="X52" s="65"/>
      <c r="Y52" s="48"/>
      <c r="Z52" s="65"/>
      <c r="AA52" s="65"/>
      <c r="AB52" s="65"/>
      <c r="AC52" s="65"/>
      <c r="AD52" s="65"/>
      <c r="AE52" s="65"/>
      <c r="AF52" s="65"/>
      <c r="AG52" s="65"/>
      <c r="AI52" s="65"/>
      <c r="AJ52" s="48"/>
      <c r="AK52" s="65"/>
      <c r="AL52" s="65"/>
      <c r="AM52" s="65"/>
      <c r="AN52" s="65"/>
      <c r="AO52" s="65"/>
      <c r="AP52" s="65"/>
      <c r="AQ52" s="65"/>
      <c r="AR52" s="65"/>
      <c r="AT52" s="65"/>
      <c r="AU52" s="48"/>
      <c r="AV52" s="65"/>
      <c r="AW52" s="65"/>
      <c r="AX52" s="65"/>
      <c r="AY52" s="65"/>
      <c r="AZ52" s="65"/>
      <c r="BA52" s="65"/>
      <c r="BB52" s="65"/>
      <c r="BC52" s="65"/>
      <c r="BE52" s="65"/>
      <c r="BF52" s="48"/>
      <c r="BG52" s="65"/>
      <c r="BH52" s="65"/>
      <c r="BI52" s="65"/>
      <c r="BJ52" s="65"/>
      <c r="BK52" s="65"/>
      <c r="BL52" s="65"/>
      <c r="BM52" s="65"/>
      <c r="BN52" s="65"/>
      <c r="BP52" s="65"/>
      <c r="BQ52" s="48"/>
      <c r="BR52" s="65"/>
      <c r="BS52" s="65"/>
      <c r="BT52" s="65"/>
      <c r="BU52" s="65"/>
      <c r="BV52" s="65"/>
      <c r="BW52" s="65"/>
      <c r="BX52" s="65"/>
      <c r="BY52" s="65"/>
      <c r="CA52" s="65"/>
      <c r="CB52" s="48"/>
      <c r="CC52" s="65"/>
      <c r="CD52" s="65"/>
      <c r="CE52" s="65"/>
      <c r="CF52" s="65"/>
      <c r="CG52" s="65"/>
      <c r="CH52" s="65"/>
      <c r="CI52" s="65"/>
      <c r="CJ52" s="65"/>
      <c r="CL52" s="65"/>
      <c r="CM52" s="48"/>
      <c r="CN52" s="65"/>
      <c r="CO52" s="65"/>
      <c r="CP52" s="65"/>
      <c r="CQ52" s="65"/>
      <c r="CR52" s="65"/>
      <c r="CS52" s="65"/>
      <c r="CT52" s="65"/>
      <c r="CU52" s="65"/>
      <c r="CW52" s="65"/>
      <c r="CX52" s="48"/>
      <c r="CY52" s="65"/>
      <c r="CZ52" s="65"/>
      <c r="DA52" s="65"/>
      <c r="DB52" s="65"/>
      <c r="DC52" s="65"/>
      <c r="DD52" s="65"/>
      <c r="DE52" s="65"/>
      <c r="DF52" s="65"/>
      <c r="DH52" s="65"/>
      <c r="DI52" s="48"/>
      <c r="DJ52" s="65"/>
      <c r="DK52" s="65"/>
      <c r="DL52" s="65"/>
      <c r="DM52" s="65"/>
      <c r="DN52" s="65"/>
      <c r="DO52" s="65"/>
      <c r="DP52" s="65"/>
      <c r="DQ52" s="65"/>
      <c r="DS52" s="65"/>
      <c r="DT52" s="48"/>
      <c r="DU52" s="65"/>
      <c r="DV52" s="65"/>
      <c r="DW52" s="65"/>
      <c r="DX52" s="65"/>
      <c r="DY52" s="65"/>
      <c r="DZ52" s="65"/>
      <c r="EA52" s="65"/>
      <c r="EB52" s="65"/>
      <c r="ED52" s="65"/>
      <c r="EE52" s="48"/>
      <c r="EF52" s="65"/>
      <c r="EG52" s="65"/>
      <c r="EH52" s="65"/>
      <c r="EI52" s="65"/>
      <c r="EJ52" s="65"/>
      <c r="EK52" s="65"/>
      <c r="EL52" s="65"/>
      <c r="EM52" s="65"/>
      <c r="EO52" s="65"/>
      <c r="EP52" s="48"/>
      <c r="EQ52" s="65"/>
      <c r="ER52" s="65"/>
      <c r="ES52" s="65"/>
      <c r="ET52" s="65"/>
      <c r="EU52" s="65"/>
      <c r="EV52" s="65"/>
      <c r="EW52" s="65"/>
      <c r="EX52" s="65"/>
      <c r="EZ52" s="65"/>
      <c r="FA52" s="48"/>
      <c r="FB52" s="65"/>
      <c r="FC52" s="65"/>
      <c r="FD52" s="65"/>
      <c r="FE52" s="65"/>
      <c r="FF52" s="65"/>
      <c r="FG52" s="65"/>
      <c r="FH52" s="65"/>
      <c r="FI52" s="65"/>
      <c r="FK52" s="65"/>
      <c r="FL52" s="48"/>
      <c r="FM52" s="65"/>
      <c r="FN52" s="65"/>
      <c r="FO52" s="65"/>
      <c r="FP52" s="65"/>
      <c r="FQ52" s="65"/>
      <c r="FR52" s="65"/>
      <c r="FS52" s="65"/>
      <c r="FT52" s="65"/>
      <c r="FV52" s="65"/>
      <c r="FW52" s="48"/>
      <c r="FX52" s="65"/>
      <c r="FY52" s="65"/>
      <c r="FZ52" s="65"/>
      <c r="GA52" s="65"/>
      <c r="GB52" s="65"/>
      <c r="GC52" s="65"/>
      <c r="GD52" s="65"/>
      <c r="GE52" s="65"/>
      <c r="GG52" s="65"/>
      <c r="GH52" s="48"/>
      <c r="GI52" s="65"/>
      <c r="GJ52" s="65"/>
      <c r="GK52" s="65"/>
      <c r="GL52" s="65"/>
      <c r="GM52" s="65"/>
      <c r="GN52" s="65"/>
      <c r="GO52" s="65"/>
      <c r="GP52" s="65"/>
      <c r="GR52" s="65"/>
      <c r="GS52" s="48"/>
      <c r="GT52" s="65"/>
      <c r="GU52" s="65"/>
      <c r="GV52" s="65"/>
      <c r="GW52" s="65"/>
      <c r="GX52" s="65"/>
      <c r="GY52" s="65"/>
      <c r="GZ52" s="65"/>
      <c r="HA52" s="65"/>
      <c r="HC52" s="65"/>
      <c r="HD52" s="48"/>
      <c r="HE52" s="65"/>
      <c r="HF52" s="65"/>
    </row>
    <row r="53" spans="1:215" ht="90" x14ac:dyDescent="0.25">
      <c r="C53" s="7" t="s">
        <v>473</v>
      </c>
      <c r="N53" s="7" t="s">
        <v>473</v>
      </c>
      <c r="Y53" s="7" t="s">
        <v>473</v>
      </c>
      <c r="AJ53" s="7" t="s">
        <v>473</v>
      </c>
      <c r="AU53" s="7" t="s">
        <v>473</v>
      </c>
      <c r="BF53" s="7" t="s">
        <v>473</v>
      </c>
      <c r="BQ53" s="7" t="s">
        <v>473</v>
      </c>
      <c r="CB53" s="7" t="s">
        <v>473</v>
      </c>
      <c r="CM53" s="7" t="s">
        <v>473</v>
      </c>
      <c r="CX53" s="7" t="s">
        <v>473</v>
      </c>
      <c r="DI53" s="7" t="s">
        <v>473</v>
      </c>
      <c r="DT53" s="7" t="s">
        <v>473</v>
      </c>
      <c r="EE53" s="7" t="s">
        <v>473</v>
      </c>
      <c r="EP53" s="7" t="s">
        <v>473</v>
      </c>
      <c r="FA53" s="7" t="s">
        <v>473</v>
      </c>
      <c r="FL53" s="7" t="s">
        <v>473</v>
      </c>
      <c r="FW53" s="7" t="s">
        <v>473</v>
      </c>
      <c r="GH53" s="7" t="s">
        <v>473</v>
      </c>
      <c r="GS53" s="7" t="s">
        <v>473</v>
      </c>
      <c r="HD53" s="7" t="s">
        <v>473</v>
      </c>
    </row>
    <row r="55" spans="1:215" ht="30" x14ac:dyDescent="0.25">
      <c r="C55" s="7" t="s">
        <v>474</v>
      </c>
      <c r="N55" s="7" t="s">
        <v>474</v>
      </c>
      <c r="Y55" s="7" t="s">
        <v>474</v>
      </c>
      <c r="AJ55" s="7" t="s">
        <v>474</v>
      </c>
      <c r="AU55" s="7" t="s">
        <v>474</v>
      </c>
      <c r="BF55" s="7" t="s">
        <v>474</v>
      </c>
      <c r="BQ55" s="7" t="s">
        <v>474</v>
      </c>
      <c r="CB55" s="7" t="s">
        <v>474</v>
      </c>
      <c r="CM55" s="7" t="s">
        <v>474</v>
      </c>
      <c r="CX55" s="7" t="s">
        <v>474</v>
      </c>
      <c r="DI55" s="7" t="s">
        <v>474</v>
      </c>
      <c r="DT55" s="7" t="s">
        <v>474</v>
      </c>
      <c r="EE55" s="7" t="s">
        <v>474</v>
      </c>
      <c r="EP55" s="7" t="s">
        <v>474</v>
      </c>
      <c r="FA55" s="7" t="s">
        <v>474</v>
      </c>
      <c r="FL55" s="7" t="s">
        <v>474</v>
      </c>
      <c r="FW55" s="7" t="s">
        <v>474</v>
      </c>
      <c r="GH55" s="7" t="s">
        <v>474</v>
      </c>
      <c r="GS55" s="7" t="s">
        <v>474</v>
      </c>
      <c r="HD55" s="7" t="s">
        <v>474</v>
      </c>
    </row>
    <row r="57" spans="1:215" ht="60" x14ac:dyDescent="0.25">
      <c r="C57" s="7" t="s">
        <v>475</v>
      </c>
      <c r="N57" s="7" t="s">
        <v>475</v>
      </c>
      <c r="Y57" s="7" t="s">
        <v>475</v>
      </c>
      <c r="AJ57" s="7" t="s">
        <v>475</v>
      </c>
      <c r="AU57" s="7" t="s">
        <v>475</v>
      </c>
      <c r="BF57" s="7" t="s">
        <v>475</v>
      </c>
      <c r="BQ57" s="7" t="s">
        <v>475</v>
      </c>
      <c r="CB57" s="7" t="s">
        <v>475</v>
      </c>
      <c r="CM57" s="7" t="s">
        <v>475</v>
      </c>
      <c r="CX57" s="7" t="s">
        <v>475</v>
      </c>
      <c r="DI57" s="7" t="s">
        <v>475</v>
      </c>
      <c r="DT57" s="7" t="s">
        <v>475</v>
      </c>
      <c r="EE57" s="7" t="s">
        <v>475</v>
      </c>
      <c r="EP57" s="7" t="s">
        <v>475</v>
      </c>
      <c r="FA57" s="7" t="s">
        <v>475</v>
      </c>
      <c r="FL57" s="7" t="s">
        <v>475</v>
      </c>
      <c r="FW57" s="7" t="s">
        <v>475</v>
      </c>
      <c r="GH57" s="7" t="s">
        <v>475</v>
      </c>
      <c r="GS57" s="7" t="s">
        <v>475</v>
      </c>
      <c r="HD57" s="7" t="s">
        <v>475</v>
      </c>
    </row>
    <row r="59" spans="1:215" s="113" customFormat="1" x14ac:dyDescent="0.25">
      <c r="A59"/>
      <c r="B59" s="1" t="s">
        <v>369</v>
      </c>
      <c r="C59" s="21"/>
      <c r="D59" s="21"/>
      <c r="E59" s="21"/>
      <c r="F59" s="10"/>
      <c r="G59" s="10"/>
      <c r="H59" s="10"/>
      <c r="I59" s="10"/>
      <c r="J59" s="10"/>
      <c r="K59" s="10"/>
      <c r="L59" s="10"/>
      <c r="M59" s="1" t="s">
        <v>369</v>
      </c>
      <c r="N59" s="21"/>
      <c r="O59" s="21"/>
      <c r="P59" s="21"/>
      <c r="Q59" s="10"/>
      <c r="X59" s="1" t="s">
        <v>369</v>
      </c>
      <c r="Y59" s="21"/>
      <c r="Z59" s="21"/>
      <c r="AA59" s="21"/>
      <c r="AB59" s="10"/>
      <c r="AI59" s="1" t="s">
        <v>369</v>
      </c>
      <c r="AJ59" s="21"/>
      <c r="AK59" s="21"/>
      <c r="AL59" s="21"/>
      <c r="AM59" s="10"/>
      <c r="AT59" s="1" t="s">
        <v>369</v>
      </c>
      <c r="AU59" s="21"/>
      <c r="AV59" s="21"/>
      <c r="AW59" s="21"/>
      <c r="AX59" s="10"/>
      <c r="BE59" s="1" t="s">
        <v>369</v>
      </c>
      <c r="BF59" s="21"/>
      <c r="BG59" s="21"/>
      <c r="BH59" s="21"/>
      <c r="BI59" s="10"/>
      <c r="BP59" s="1" t="s">
        <v>369</v>
      </c>
      <c r="BQ59" s="21"/>
      <c r="BR59" s="21"/>
      <c r="BS59" s="21"/>
      <c r="BT59" s="10"/>
      <c r="CA59" s="1" t="s">
        <v>369</v>
      </c>
      <c r="CB59" s="21"/>
      <c r="CC59" s="21"/>
      <c r="CD59" s="21"/>
      <c r="CE59" s="10"/>
      <c r="CL59" s="1" t="s">
        <v>369</v>
      </c>
      <c r="CM59" s="21"/>
      <c r="CN59" s="21"/>
      <c r="CO59" s="21"/>
      <c r="CP59" s="10"/>
      <c r="CW59" s="1" t="s">
        <v>369</v>
      </c>
      <c r="CX59" s="21"/>
      <c r="CY59" s="21"/>
      <c r="CZ59" s="21"/>
      <c r="DA59" s="10"/>
      <c r="DH59" s="1" t="s">
        <v>369</v>
      </c>
      <c r="DI59" s="21"/>
      <c r="DJ59" s="21"/>
      <c r="DK59" s="21"/>
      <c r="DL59" s="10"/>
      <c r="DS59" s="1" t="s">
        <v>369</v>
      </c>
      <c r="DT59" s="21"/>
      <c r="DU59" s="21"/>
      <c r="DV59" s="21"/>
      <c r="DW59" s="10"/>
      <c r="ED59" s="1" t="s">
        <v>369</v>
      </c>
      <c r="EE59" s="21"/>
      <c r="EF59" s="21"/>
      <c r="EG59" s="21"/>
      <c r="EH59" s="10"/>
      <c r="EO59" s="1" t="s">
        <v>369</v>
      </c>
      <c r="EP59" s="21"/>
      <c r="EQ59" s="21"/>
      <c r="ER59" s="21"/>
      <c r="ES59" s="10"/>
      <c r="EZ59" s="1" t="s">
        <v>369</v>
      </c>
      <c r="FA59" s="21"/>
      <c r="FB59" s="21"/>
      <c r="FC59" s="21"/>
      <c r="FD59" s="10"/>
      <c r="FK59" s="1" t="s">
        <v>369</v>
      </c>
      <c r="FL59" s="21"/>
      <c r="FM59" s="21"/>
      <c r="FN59" s="21"/>
      <c r="FO59" s="10"/>
      <c r="FV59" s="1" t="s">
        <v>369</v>
      </c>
      <c r="FW59" s="21"/>
      <c r="FX59" s="21"/>
      <c r="FY59" s="21"/>
      <c r="FZ59" s="10"/>
      <c r="GG59" s="1" t="s">
        <v>369</v>
      </c>
      <c r="GH59" s="21"/>
      <c r="GI59" s="21"/>
      <c r="GJ59" s="21"/>
      <c r="GK59" s="10"/>
      <c r="GR59" s="1" t="s">
        <v>369</v>
      </c>
      <c r="GS59" s="21"/>
      <c r="GT59" s="21"/>
      <c r="GU59" s="21"/>
      <c r="GV59" s="10"/>
      <c r="HC59" s="1" t="s">
        <v>369</v>
      </c>
      <c r="HD59" s="21"/>
      <c r="HE59" s="21"/>
      <c r="HF59" s="21"/>
      <c r="HG59" s="10"/>
    </row>
    <row r="60" spans="1:215" ht="15.75" thickBot="1" x14ac:dyDescent="0.3">
      <c r="B60" s="1"/>
      <c r="C60" s="21"/>
      <c r="D60" s="21"/>
      <c r="E60" s="21"/>
      <c r="F60" s="10"/>
      <c r="G60" s="10"/>
      <c r="H60" s="10"/>
      <c r="I60" s="10"/>
      <c r="J60" s="10"/>
      <c r="K60" s="10"/>
      <c r="L60" s="10"/>
      <c r="M60" s="1"/>
      <c r="N60" s="21"/>
      <c r="O60" s="21"/>
      <c r="P60" s="21"/>
      <c r="Q60" s="10"/>
      <c r="X60" s="1"/>
      <c r="Y60" s="21"/>
      <c r="Z60" s="21"/>
      <c r="AA60" s="21"/>
      <c r="AB60" s="10"/>
      <c r="AI60" s="1"/>
      <c r="AJ60" s="21"/>
      <c r="AK60" s="21"/>
      <c r="AL60" s="21"/>
      <c r="AM60" s="10"/>
      <c r="AT60" s="1"/>
      <c r="AU60" s="21"/>
      <c r="AV60" s="21"/>
      <c r="AW60" s="21"/>
      <c r="AX60" s="10"/>
      <c r="BE60" s="1"/>
      <c r="BF60" s="21"/>
      <c r="BG60" s="21"/>
      <c r="BH60" s="21"/>
      <c r="BI60" s="10"/>
      <c r="BP60" s="1"/>
      <c r="BQ60" s="21"/>
      <c r="BR60" s="21"/>
      <c r="BS60" s="21"/>
      <c r="BT60" s="10"/>
      <c r="CA60" s="1"/>
      <c r="CB60" s="21"/>
      <c r="CC60" s="21"/>
      <c r="CD60" s="21"/>
      <c r="CE60" s="10"/>
      <c r="CL60" s="1"/>
      <c r="CM60" s="21"/>
      <c r="CN60" s="21"/>
      <c r="CO60" s="21"/>
      <c r="CP60" s="10"/>
      <c r="CW60" s="1"/>
      <c r="CX60" s="21"/>
      <c r="CY60" s="21"/>
      <c r="CZ60" s="21"/>
      <c r="DA60" s="10"/>
      <c r="DH60" s="1"/>
      <c r="DI60" s="21"/>
      <c r="DJ60" s="21"/>
      <c r="DK60" s="21"/>
      <c r="DL60" s="10"/>
      <c r="DS60" s="1"/>
      <c r="DT60" s="21"/>
      <c r="DU60" s="21"/>
      <c r="DV60" s="21"/>
      <c r="DW60" s="10"/>
      <c r="ED60" s="1"/>
      <c r="EE60" s="21"/>
      <c r="EF60" s="21"/>
      <c r="EG60" s="21"/>
      <c r="EH60" s="10"/>
      <c r="EO60" s="1"/>
      <c r="EP60" s="21"/>
      <c r="EQ60" s="21"/>
      <c r="ER60" s="21"/>
      <c r="ES60" s="10"/>
      <c r="EZ60" s="1"/>
      <c r="FA60" s="21"/>
      <c r="FB60" s="21"/>
      <c r="FC60" s="21"/>
      <c r="FD60" s="10"/>
      <c r="FK60" s="1"/>
      <c r="FL60" s="21"/>
      <c r="FM60" s="21"/>
      <c r="FN60" s="21"/>
      <c r="FO60" s="10"/>
      <c r="FV60" s="1"/>
      <c r="FW60" s="21"/>
      <c r="FX60" s="21"/>
      <c r="FY60" s="21"/>
      <c r="FZ60" s="10"/>
      <c r="GG60" s="1"/>
      <c r="GH60" s="21"/>
      <c r="GI60" s="21"/>
      <c r="GJ60" s="21"/>
      <c r="GK60" s="10"/>
      <c r="GR60" s="1"/>
      <c r="GS60" s="21"/>
      <c r="GT60" s="21"/>
      <c r="GU60" s="21"/>
      <c r="GV60" s="10"/>
      <c r="HC60" s="1"/>
      <c r="HD60" s="21"/>
      <c r="HE60" s="21"/>
      <c r="HF60" s="21"/>
      <c r="HG60" s="10"/>
    </row>
    <row r="61" spans="1:215" ht="15.75" thickBot="1" x14ac:dyDescent="0.3">
      <c r="B61" s="18" t="s">
        <v>353</v>
      </c>
      <c r="C61" s="3" t="s">
        <v>481</v>
      </c>
      <c r="D61" s="21"/>
      <c r="E61" s="21"/>
      <c r="F61" s="10"/>
      <c r="G61" s="10"/>
      <c r="H61" s="10"/>
      <c r="I61" s="10"/>
      <c r="J61" s="10"/>
      <c r="K61" s="10"/>
      <c r="L61" s="10"/>
      <c r="M61" s="18" t="s">
        <v>353</v>
      </c>
      <c r="N61" s="3" t="s">
        <v>481</v>
      </c>
      <c r="O61" s="21"/>
      <c r="P61" s="21"/>
      <c r="Q61" s="10"/>
      <c r="R61" s="151"/>
      <c r="S61" s="151"/>
      <c r="T61" s="151"/>
      <c r="U61" s="151"/>
      <c r="V61" s="151"/>
      <c r="X61" s="18" t="s">
        <v>353</v>
      </c>
      <c r="Y61" s="3" t="s">
        <v>481</v>
      </c>
      <c r="Z61" s="21"/>
      <c r="AA61" s="21"/>
      <c r="AB61" s="10"/>
      <c r="AC61" s="151"/>
      <c r="AD61" s="151"/>
      <c r="AE61" s="151"/>
      <c r="AF61" s="151"/>
      <c r="AG61" s="151"/>
      <c r="AI61" s="18" t="s">
        <v>353</v>
      </c>
      <c r="AJ61" s="3" t="s">
        <v>481</v>
      </c>
      <c r="AK61" s="21"/>
      <c r="AL61" s="21"/>
      <c r="AM61" s="10"/>
      <c r="AN61" s="151"/>
      <c r="AO61" s="151"/>
      <c r="AP61" s="151"/>
      <c r="AQ61" s="151"/>
      <c r="AR61" s="151"/>
      <c r="AT61" s="18" t="s">
        <v>353</v>
      </c>
      <c r="AU61" s="3" t="s">
        <v>481</v>
      </c>
      <c r="AV61" s="21"/>
      <c r="AW61" s="21"/>
      <c r="AX61" s="10"/>
      <c r="AY61" s="151"/>
      <c r="AZ61" s="151"/>
      <c r="BA61" s="151"/>
      <c r="BB61" s="151"/>
      <c r="BC61" s="151"/>
      <c r="BE61" s="18" t="s">
        <v>353</v>
      </c>
      <c r="BF61" s="3" t="s">
        <v>481</v>
      </c>
      <c r="BG61" s="21"/>
      <c r="BH61" s="21"/>
      <c r="BI61" s="10"/>
      <c r="BJ61" s="151"/>
      <c r="BK61" s="151"/>
      <c r="BL61" s="151"/>
      <c r="BM61" s="151"/>
      <c r="BN61" s="151"/>
      <c r="BP61" s="18" t="s">
        <v>353</v>
      </c>
      <c r="BQ61" s="3" t="s">
        <v>481</v>
      </c>
      <c r="BR61" s="21"/>
      <c r="BS61" s="21"/>
      <c r="BT61" s="10"/>
      <c r="BU61" s="151"/>
      <c r="BV61" s="151"/>
      <c r="BW61" s="151"/>
      <c r="BX61" s="151"/>
      <c r="BY61" s="151"/>
      <c r="CA61" s="18" t="s">
        <v>353</v>
      </c>
      <c r="CB61" s="3" t="s">
        <v>481</v>
      </c>
      <c r="CC61" s="21"/>
      <c r="CD61" s="21"/>
      <c r="CE61" s="10"/>
      <c r="CF61" s="151"/>
      <c r="CG61" s="151"/>
      <c r="CH61" s="151"/>
      <c r="CI61" s="151"/>
      <c r="CJ61" s="151"/>
      <c r="CL61" s="18" t="s">
        <v>353</v>
      </c>
      <c r="CM61" s="3" t="s">
        <v>481</v>
      </c>
      <c r="CN61" s="21"/>
      <c r="CO61" s="21"/>
      <c r="CP61" s="10"/>
      <c r="CQ61" s="151"/>
      <c r="CR61" s="151"/>
      <c r="CS61" s="151"/>
      <c r="CT61" s="151"/>
      <c r="CU61" s="151"/>
      <c r="CW61" s="18" t="s">
        <v>353</v>
      </c>
      <c r="CX61" s="3" t="s">
        <v>481</v>
      </c>
      <c r="CY61" s="21"/>
      <c r="CZ61" s="21"/>
      <c r="DA61" s="10"/>
      <c r="DB61" s="151"/>
      <c r="DC61" s="151"/>
      <c r="DD61" s="151"/>
      <c r="DE61" s="151"/>
      <c r="DF61" s="151"/>
      <c r="DH61" s="18" t="s">
        <v>353</v>
      </c>
      <c r="DI61" s="3" t="s">
        <v>481</v>
      </c>
      <c r="DJ61" s="21"/>
      <c r="DK61" s="21"/>
      <c r="DL61" s="10"/>
      <c r="DM61" s="151"/>
      <c r="DN61" s="151"/>
      <c r="DO61" s="151"/>
      <c r="DP61" s="151"/>
      <c r="DQ61" s="151"/>
      <c r="DS61" s="18" t="s">
        <v>353</v>
      </c>
      <c r="DT61" s="3" t="s">
        <v>481</v>
      </c>
      <c r="DU61" s="21"/>
      <c r="DV61" s="21"/>
      <c r="DW61" s="10"/>
      <c r="DX61" s="151"/>
      <c r="DY61" s="151"/>
      <c r="DZ61" s="151"/>
      <c r="EA61" s="151"/>
      <c r="EB61" s="151"/>
      <c r="ED61" s="18" t="s">
        <v>353</v>
      </c>
      <c r="EE61" s="3" t="s">
        <v>481</v>
      </c>
      <c r="EF61" s="21"/>
      <c r="EG61" s="21"/>
      <c r="EH61" s="10"/>
      <c r="EI61" s="151"/>
      <c r="EJ61" s="151"/>
      <c r="EK61" s="151"/>
      <c r="EL61" s="151"/>
      <c r="EM61" s="151"/>
      <c r="EO61" s="18" t="s">
        <v>353</v>
      </c>
      <c r="EP61" s="3" t="s">
        <v>481</v>
      </c>
      <c r="EQ61" s="21"/>
      <c r="ER61" s="21"/>
      <c r="ES61" s="10"/>
      <c r="ET61" s="151"/>
      <c r="EU61" s="151"/>
      <c r="EV61" s="151"/>
      <c r="EW61" s="151"/>
      <c r="EX61" s="151"/>
      <c r="EZ61" s="18" t="s">
        <v>353</v>
      </c>
      <c r="FA61" s="3" t="s">
        <v>481</v>
      </c>
      <c r="FB61" s="21"/>
      <c r="FC61" s="21"/>
      <c r="FD61" s="10"/>
      <c r="FE61" s="151"/>
      <c r="FF61" s="151"/>
      <c r="FG61" s="151"/>
      <c r="FH61" s="151"/>
      <c r="FI61" s="151"/>
      <c r="FK61" s="18" t="s">
        <v>353</v>
      </c>
      <c r="FL61" s="3" t="s">
        <v>481</v>
      </c>
      <c r="FM61" s="21"/>
      <c r="FN61" s="21"/>
      <c r="FO61" s="10"/>
      <c r="FP61" s="151"/>
      <c r="FQ61" s="151"/>
      <c r="FR61" s="151"/>
      <c r="FS61" s="151"/>
      <c r="FT61" s="151"/>
      <c r="FV61" s="18" t="s">
        <v>353</v>
      </c>
      <c r="FW61" s="3" t="s">
        <v>481</v>
      </c>
      <c r="FX61" s="21"/>
      <c r="FY61" s="21"/>
      <c r="FZ61" s="10"/>
      <c r="GA61" s="151"/>
      <c r="GB61" s="151"/>
      <c r="GC61" s="151"/>
      <c r="GD61" s="151"/>
      <c r="GE61" s="151"/>
      <c r="GG61" s="18" t="s">
        <v>353</v>
      </c>
      <c r="GH61" s="3" t="s">
        <v>481</v>
      </c>
      <c r="GI61" s="21"/>
      <c r="GJ61" s="21"/>
      <c r="GK61" s="10"/>
      <c r="GL61" s="151"/>
      <c r="GM61" s="151"/>
      <c r="GN61" s="151"/>
      <c r="GO61" s="151"/>
      <c r="GP61" s="151"/>
      <c r="GR61" s="18" t="s">
        <v>353</v>
      </c>
      <c r="GS61" s="3" t="s">
        <v>481</v>
      </c>
      <c r="GT61" s="21"/>
      <c r="GU61" s="21"/>
      <c r="GV61" s="10"/>
      <c r="GW61" s="151"/>
      <c r="GX61" s="151"/>
      <c r="GY61" s="151"/>
      <c r="GZ61" s="151"/>
      <c r="HA61" s="151"/>
      <c r="HC61" s="18" t="s">
        <v>353</v>
      </c>
      <c r="HD61" s="3" t="s">
        <v>481</v>
      </c>
      <c r="HE61" s="21"/>
      <c r="HF61" s="21"/>
      <c r="HG61" s="10"/>
    </row>
    <row r="62" spans="1:215" ht="15.75" thickBot="1" x14ac:dyDescent="0.3">
      <c r="B62" s="110">
        <v>1</v>
      </c>
      <c r="C62" s="111"/>
      <c r="F62" s="10"/>
      <c r="G62" s="10"/>
      <c r="H62" s="10"/>
      <c r="I62" s="10"/>
      <c r="J62" s="10"/>
      <c r="K62" s="10"/>
      <c r="L62" s="10"/>
      <c r="M62" s="110">
        <v>1</v>
      </c>
      <c r="N62" s="111"/>
      <c r="Q62" s="10"/>
      <c r="R62" s="152"/>
      <c r="S62" s="152"/>
      <c r="T62" s="152"/>
      <c r="U62" s="152"/>
      <c r="V62" s="152"/>
      <c r="X62" s="110">
        <v>1</v>
      </c>
      <c r="Y62" s="111"/>
      <c r="AB62" s="10"/>
      <c r="AC62" s="152"/>
      <c r="AD62" s="152"/>
      <c r="AE62" s="152"/>
      <c r="AF62" s="152"/>
      <c r="AG62" s="152"/>
      <c r="AI62" s="110">
        <v>1</v>
      </c>
      <c r="AJ62" s="111"/>
      <c r="AM62" s="10"/>
      <c r="AN62" s="152"/>
      <c r="AO62" s="152"/>
      <c r="AP62" s="152"/>
      <c r="AQ62" s="152"/>
      <c r="AR62" s="152"/>
      <c r="AT62" s="110">
        <v>1</v>
      </c>
      <c r="AU62" s="111"/>
      <c r="AX62" s="10"/>
      <c r="AY62" s="152"/>
      <c r="AZ62" s="152"/>
      <c r="BA62" s="152"/>
      <c r="BB62" s="152"/>
      <c r="BC62" s="152"/>
      <c r="BE62" s="110">
        <v>1</v>
      </c>
      <c r="BF62" s="111"/>
      <c r="BI62" s="10"/>
      <c r="BJ62" s="152"/>
      <c r="BK62" s="152"/>
      <c r="BL62" s="152"/>
      <c r="BM62" s="152"/>
      <c r="BN62" s="152"/>
      <c r="BP62" s="110">
        <v>1</v>
      </c>
      <c r="BQ62" s="111"/>
      <c r="BT62" s="10"/>
      <c r="BU62" s="152"/>
      <c r="BV62" s="152"/>
      <c r="BW62" s="152"/>
      <c r="BX62" s="152"/>
      <c r="BY62" s="152"/>
      <c r="CA62" s="110">
        <v>1</v>
      </c>
      <c r="CB62" s="111"/>
      <c r="CE62" s="10"/>
      <c r="CF62" s="152"/>
      <c r="CG62" s="152"/>
      <c r="CH62" s="152"/>
      <c r="CI62" s="152"/>
      <c r="CJ62" s="152"/>
      <c r="CL62" s="110">
        <v>1</v>
      </c>
      <c r="CM62" s="111"/>
      <c r="CP62" s="10"/>
      <c r="CQ62" s="152"/>
      <c r="CR62" s="152"/>
      <c r="CS62" s="152"/>
      <c r="CT62" s="152"/>
      <c r="CU62" s="152"/>
      <c r="CW62" s="110">
        <v>1</v>
      </c>
      <c r="CX62" s="111"/>
      <c r="DA62" s="10"/>
      <c r="DB62" s="152"/>
      <c r="DC62" s="152"/>
      <c r="DD62" s="152"/>
      <c r="DE62" s="152"/>
      <c r="DF62" s="152"/>
      <c r="DH62" s="110">
        <v>1</v>
      </c>
      <c r="DI62" s="111"/>
      <c r="DL62" s="10"/>
      <c r="DM62" s="152"/>
      <c r="DN62" s="152"/>
      <c r="DO62" s="152"/>
      <c r="DP62" s="152"/>
      <c r="DQ62" s="152"/>
      <c r="DS62" s="110">
        <v>1</v>
      </c>
      <c r="DT62" s="111"/>
      <c r="DW62" s="10"/>
      <c r="DX62" s="152"/>
      <c r="DY62" s="152"/>
      <c r="DZ62" s="152"/>
      <c r="EA62" s="152"/>
      <c r="EB62" s="152"/>
      <c r="ED62" s="110">
        <v>1</v>
      </c>
      <c r="EE62" s="111"/>
      <c r="EH62" s="10"/>
      <c r="EI62" s="152"/>
      <c r="EJ62" s="152"/>
      <c r="EK62" s="152"/>
      <c r="EL62" s="152"/>
      <c r="EM62" s="152"/>
      <c r="EO62" s="110">
        <v>1</v>
      </c>
      <c r="EP62" s="111"/>
      <c r="ES62" s="10"/>
      <c r="ET62" s="152"/>
      <c r="EU62" s="152"/>
      <c r="EV62" s="152"/>
      <c r="EW62" s="152"/>
      <c r="EX62" s="152"/>
      <c r="EZ62" s="110">
        <v>1</v>
      </c>
      <c r="FA62" s="111"/>
      <c r="FD62" s="10"/>
      <c r="FE62" s="152"/>
      <c r="FF62" s="152"/>
      <c r="FG62" s="152"/>
      <c r="FH62" s="152"/>
      <c r="FI62" s="152"/>
      <c r="FK62" s="110">
        <v>1</v>
      </c>
      <c r="FL62" s="111"/>
      <c r="FO62" s="10"/>
      <c r="FP62" s="152"/>
      <c r="FQ62" s="152"/>
      <c r="FR62" s="152"/>
      <c r="FS62" s="152"/>
      <c r="FT62" s="152"/>
      <c r="FV62" s="110">
        <v>1</v>
      </c>
      <c r="FW62" s="111"/>
      <c r="FZ62" s="10"/>
      <c r="GA62" s="152"/>
      <c r="GB62" s="152"/>
      <c r="GC62" s="152"/>
      <c r="GD62" s="152"/>
      <c r="GE62" s="152"/>
      <c r="GG62" s="110">
        <v>1</v>
      </c>
      <c r="GH62" s="111"/>
      <c r="GK62" s="10"/>
      <c r="GL62" s="152"/>
      <c r="GM62" s="152"/>
      <c r="GN62" s="152"/>
      <c r="GO62" s="152"/>
      <c r="GP62" s="152"/>
      <c r="GR62" s="110">
        <v>1</v>
      </c>
      <c r="GS62" s="111"/>
      <c r="GV62" s="10"/>
      <c r="GW62" s="152"/>
      <c r="GX62" s="152"/>
      <c r="GY62" s="152"/>
      <c r="GZ62" s="152"/>
      <c r="HA62" s="152"/>
      <c r="HC62" s="110">
        <v>1</v>
      </c>
      <c r="HD62" s="111"/>
      <c r="HG62" s="10"/>
    </row>
    <row r="63" spans="1:215" ht="15.75" thickBot="1" x14ac:dyDescent="0.3">
      <c r="B63" s="166"/>
      <c r="C63" s="167"/>
      <c r="F63" s="10"/>
      <c r="G63" s="10"/>
      <c r="H63" s="10"/>
      <c r="I63" s="10"/>
      <c r="J63" s="10"/>
      <c r="K63" s="10"/>
      <c r="L63" s="10"/>
      <c r="M63" s="166"/>
      <c r="N63" s="167"/>
      <c r="Q63" s="10"/>
      <c r="R63" s="152"/>
      <c r="S63" s="152"/>
      <c r="T63" s="152"/>
      <c r="U63" s="152"/>
      <c r="V63" s="152"/>
      <c r="X63" s="166"/>
      <c r="Y63" s="167"/>
      <c r="AB63" s="10"/>
      <c r="AC63" s="152"/>
      <c r="AD63" s="152"/>
      <c r="AE63" s="152"/>
      <c r="AF63" s="152"/>
      <c r="AG63" s="152"/>
      <c r="AI63" s="166"/>
      <c r="AJ63" s="167"/>
      <c r="AM63" s="10"/>
      <c r="AN63" s="152"/>
      <c r="AO63" s="152"/>
      <c r="AP63" s="152"/>
      <c r="AQ63" s="152"/>
      <c r="AR63" s="152"/>
      <c r="AT63" s="166"/>
      <c r="AU63" s="167"/>
      <c r="AX63" s="10"/>
      <c r="AY63" s="152"/>
      <c r="AZ63" s="152"/>
      <c r="BA63" s="152"/>
      <c r="BB63" s="152"/>
      <c r="BC63" s="152"/>
      <c r="BE63" s="166"/>
      <c r="BF63" s="167"/>
      <c r="BI63" s="10"/>
      <c r="BJ63" s="152"/>
      <c r="BK63" s="152"/>
      <c r="BL63" s="152"/>
      <c r="BM63" s="152"/>
      <c r="BN63" s="152"/>
      <c r="BP63" s="166"/>
      <c r="BQ63" s="167"/>
      <c r="BT63" s="10"/>
      <c r="BU63" s="152"/>
      <c r="BV63" s="152"/>
      <c r="BW63" s="152"/>
      <c r="BX63" s="152"/>
      <c r="BY63" s="152"/>
      <c r="CA63" s="166"/>
      <c r="CB63" s="167"/>
      <c r="CE63" s="10"/>
      <c r="CF63" s="152"/>
      <c r="CG63" s="152"/>
      <c r="CH63" s="152"/>
      <c r="CI63" s="152"/>
      <c r="CJ63" s="152"/>
      <c r="CL63" s="166"/>
      <c r="CM63" s="167"/>
      <c r="CP63" s="10"/>
      <c r="CQ63" s="152"/>
      <c r="CR63" s="152"/>
      <c r="CS63" s="152"/>
      <c r="CT63" s="152"/>
      <c r="CU63" s="152"/>
      <c r="CW63" s="166"/>
      <c r="CX63" s="167"/>
      <c r="DA63" s="10"/>
      <c r="DB63" s="152"/>
      <c r="DC63" s="152"/>
      <c r="DD63" s="152"/>
      <c r="DE63" s="152"/>
      <c r="DF63" s="152"/>
      <c r="DH63" s="166"/>
      <c r="DI63" s="167"/>
      <c r="DL63" s="10"/>
      <c r="DM63" s="152"/>
      <c r="DN63" s="152"/>
      <c r="DO63" s="152"/>
      <c r="DP63" s="152"/>
      <c r="DQ63" s="152"/>
      <c r="DS63" s="166"/>
      <c r="DT63" s="167"/>
      <c r="DW63" s="10"/>
      <c r="DX63" s="152"/>
      <c r="DY63" s="152"/>
      <c r="DZ63" s="152"/>
      <c r="EA63" s="152"/>
      <c r="EB63" s="152"/>
      <c r="ED63" s="166"/>
      <c r="EE63" s="167"/>
      <c r="EH63" s="10"/>
      <c r="EI63" s="152"/>
      <c r="EJ63" s="152"/>
      <c r="EK63" s="152"/>
      <c r="EL63" s="152"/>
      <c r="EM63" s="152"/>
      <c r="EO63" s="166"/>
      <c r="EP63" s="167"/>
      <c r="ES63" s="10"/>
      <c r="ET63" s="152"/>
      <c r="EU63" s="152"/>
      <c r="EV63" s="152"/>
      <c r="EW63" s="152"/>
      <c r="EX63" s="152"/>
      <c r="EZ63" s="166"/>
      <c r="FA63" s="167"/>
      <c r="FD63" s="10"/>
      <c r="FE63" s="152"/>
      <c r="FF63" s="152"/>
      <c r="FG63" s="152"/>
      <c r="FH63" s="152"/>
      <c r="FI63" s="152"/>
      <c r="FK63" s="166"/>
      <c r="FL63" s="167"/>
      <c r="FO63" s="10"/>
      <c r="FP63" s="152"/>
      <c r="FQ63" s="152"/>
      <c r="FR63" s="152"/>
      <c r="FS63" s="152"/>
      <c r="FT63" s="152"/>
      <c r="FV63" s="166"/>
      <c r="FW63" s="167"/>
      <c r="FZ63" s="10"/>
      <c r="GA63" s="152"/>
      <c r="GB63" s="152"/>
      <c r="GC63" s="152"/>
      <c r="GD63" s="152"/>
      <c r="GE63" s="152"/>
      <c r="GG63" s="166"/>
      <c r="GH63" s="167"/>
      <c r="GK63" s="10"/>
      <c r="GL63" s="152"/>
      <c r="GM63" s="152"/>
      <c r="GN63" s="152"/>
      <c r="GO63" s="152"/>
      <c r="GP63" s="152"/>
      <c r="GR63" s="166"/>
      <c r="GS63" s="167"/>
      <c r="GV63" s="10"/>
      <c r="GW63" s="152"/>
      <c r="GX63" s="152"/>
      <c r="GY63" s="152"/>
      <c r="GZ63" s="152"/>
      <c r="HA63" s="152"/>
      <c r="HC63" s="166"/>
      <c r="HD63" s="167"/>
      <c r="HG63" s="10"/>
    </row>
    <row r="64" spans="1:215" ht="15.75" thickBot="1" x14ac:dyDescent="0.3">
      <c r="B64" s="18" t="s">
        <v>370</v>
      </c>
      <c r="C64" s="18" t="s">
        <v>371</v>
      </c>
      <c r="D64" s="18" t="s">
        <v>372</v>
      </c>
      <c r="E64" s="18" t="s">
        <v>6</v>
      </c>
      <c r="F64" s="10"/>
      <c r="G64" s="10"/>
      <c r="H64" s="10"/>
      <c r="I64" s="10"/>
      <c r="J64" s="10"/>
      <c r="K64" s="10"/>
      <c r="L64" s="10"/>
      <c r="M64" s="18" t="s">
        <v>370</v>
      </c>
      <c r="N64" s="18" t="s">
        <v>371</v>
      </c>
      <c r="O64" s="18" t="s">
        <v>372</v>
      </c>
      <c r="P64" s="18" t="s">
        <v>6</v>
      </c>
      <c r="Q64" s="10"/>
      <c r="R64" s="152"/>
      <c r="S64" s="152"/>
      <c r="T64" s="152"/>
      <c r="U64" s="152"/>
      <c r="V64" s="152"/>
      <c r="X64" s="18" t="s">
        <v>370</v>
      </c>
      <c r="Y64" s="18" t="s">
        <v>371</v>
      </c>
      <c r="Z64" s="18" t="s">
        <v>372</v>
      </c>
      <c r="AA64" s="18" t="s">
        <v>6</v>
      </c>
      <c r="AB64" s="10"/>
      <c r="AC64" s="152"/>
      <c r="AD64" s="152"/>
      <c r="AE64" s="152"/>
      <c r="AF64" s="152"/>
      <c r="AG64" s="152"/>
      <c r="AI64" s="18" t="s">
        <v>370</v>
      </c>
      <c r="AJ64" s="18" t="s">
        <v>371</v>
      </c>
      <c r="AK64" s="18" t="s">
        <v>372</v>
      </c>
      <c r="AL64" s="18" t="s">
        <v>6</v>
      </c>
      <c r="AM64" s="10"/>
      <c r="AN64" s="152"/>
      <c r="AO64" s="152"/>
      <c r="AP64" s="152"/>
      <c r="AQ64" s="152"/>
      <c r="AR64" s="152"/>
      <c r="AT64" s="18" t="s">
        <v>370</v>
      </c>
      <c r="AU64" s="18" t="s">
        <v>371</v>
      </c>
      <c r="AV64" s="18" t="s">
        <v>372</v>
      </c>
      <c r="AW64" s="18" t="s">
        <v>6</v>
      </c>
      <c r="AX64" s="10"/>
      <c r="AY64" s="152"/>
      <c r="AZ64" s="152"/>
      <c r="BA64" s="152"/>
      <c r="BB64" s="152"/>
      <c r="BC64" s="152"/>
      <c r="BE64" s="18" t="s">
        <v>370</v>
      </c>
      <c r="BF64" s="18" t="s">
        <v>371</v>
      </c>
      <c r="BG64" s="18" t="s">
        <v>372</v>
      </c>
      <c r="BH64" s="18" t="s">
        <v>6</v>
      </c>
      <c r="BI64" s="10"/>
      <c r="BJ64" s="152"/>
      <c r="BK64" s="152"/>
      <c r="BL64" s="152"/>
      <c r="BM64" s="152"/>
      <c r="BN64" s="152"/>
      <c r="BP64" s="18" t="s">
        <v>370</v>
      </c>
      <c r="BQ64" s="18" t="s">
        <v>371</v>
      </c>
      <c r="BR64" s="18" t="s">
        <v>372</v>
      </c>
      <c r="BS64" s="18" t="s">
        <v>6</v>
      </c>
      <c r="BT64" s="10"/>
      <c r="BU64" s="152"/>
      <c r="BV64" s="152"/>
      <c r="BW64" s="152"/>
      <c r="BX64" s="152"/>
      <c r="BY64" s="152"/>
      <c r="CA64" s="18" t="s">
        <v>370</v>
      </c>
      <c r="CB64" s="18" t="s">
        <v>371</v>
      </c>
      <c r="CC64" s="18" t="s">
        <v>372</v>
      </c>
      <c r="CD64" s="18" t="s">
        <v>6</v>
      </c>
      <c r="CE64" s="10"/>
      <c r="CF64" s="152"/>
      <c r="CG64" s="152"/>
      <c r="CH64" s="152"/>
      <c r="CI64" s="152"/>
      <c r="CJ64" s="152"/>
      <c r="CL64" s="18" t="s">
        <v>370</v>
      </c>
      <c r="CM64" s="18" t="s">
        <v>371</v>
      </c>
      <c r="CN64" s="18" t="s">
        <v>372</v>
      </c>
      <c r="CO64" s="18" t="s">
        <v>6</v>
      </c>
      <c r="CP64" s="10"/>
      <c r="CQ64" s="152"/>
      <c r="CR64" s="152"/>
      <c r="CS64" s="152"/>
      <c r="CT64" s="152"/>
      <c r="CU64" s="152"/>
      <c r="CW64" s="18" t="s">
        <v>370</v>
      </c>
      <c r="CX64" s="18" t="s">
        <v>371</v>
      </c>
      <c r="CY64" s="18" t="s">
        <v>372</v>
      </c>
      <c r="CZ64" s="18" t="s">
        <v>6</v>
      </c>
      <c r="DA64" s="10"/>
      <c r="DB64" s="152"/>
      <c r="DC64" s="152"/>
      <c r="DD64" s="152"/>
      <c r="DE64" s="152"/>
      <c r="DF64" s="152"/>
      <c r="DH64" s="18" t="s">
        <v>370</v>
      </c>
      <c r="DI64" s="18" t="s">
        <v>371</v>
      </c>
      <c r="DJ64" s="18" t="s">
        <v>372</v>
      </c>
      <c r="DK64" s="18" t="s">
        <v>6</v>
      </c>
      <c r="DL64" s="10"/>
      <c r="DM64" s="152"/>
      <c r="DN64" s="152"/>
      <c r="DO64" s="152"/>
      <c r="DP64" s="152"/>
      <c r="DQ64" s="152"/>
      <c r="DS64" s="18" t="s">
        <v>370</v>
      </c>
      <c r="DT64" s="18" t="s">
        <v>371</v>
      </c>
      <c r="DU64" s="18" t="s">
        <v>372</v>
      </c>
      <c r="DV64" s="18" t="s">
        <v>6</v>
      </c>
      <c r="DW64" s="10"/>
      <c r="DX64" s="152"/>
      <c r="DY64" s="152"/>
      <c r="DZ64" s="152"/>
      <c r="EA64" s="152"/>
      <c r="EB64" s="152"/>
      <c r="ED64" s="18" t="s">
        <v>370</v>
      </c>
      <c r="EE64" s="18" t="s">
        <v>371</v>
      </c>
      <c r="EF64" s="18" t="s">
        <v>372</v>
      </c>
      <c r="EG64" s="18" t="s">
        <v>6</v>
      </c>
      <c r="EH64" s="10"/>
      <c r="EI64" s="152"/>
      <c r="EJ64" s="152"/>
      <c r="EK64" s="152"/>
      <c r="EL64" s="152"/>
      <c r="EM64" s="152"/>
      <c r="EO64" s="18" t="s">
        <v>370</v>
      </c>
      <c r="EP64" s="18" t="s">
        <v>371</v>
      </c>
      <c r="EQ64" s="18" t="s">
        <v>372</v>
      </c>
      <c r="ER64" s="18" t="s">
        <v>6</v>
      </c>
      <c r="ES64" s="10"/>
      <c r="ET64" s="152"/>
      <c r="EU64" s="152"/>
      <c r="EV64" s="152"/>
      <c r="EW64" s="152"/>
      <c r="EX64" s="152"/>
      <c r="EZ64" s="18" t="s">
        <v>370</v>
      </c>
      <c r="FA64" s="18" t="s">
        <v>371</v>
      </c>
      <c r="FB64" s="18" t="s">
        <v>372</v>
      </c>
      <c r="FC64" s="18" t="s">
        <v>6</v>
      </c>
      <c r="FD64" s="10"/>
      <c r="FE64" s="152"/>
      <c r="FF64" s="152"/>
      <c r="FG64" s="152"/>
      <c r="FH64" s="152"/>
      <c r="FI64" s="152"/>
      <c r="FK64" s="18" t="s">
        <v>370</v>
      </c>
      <c r="FL64" s="18" t="s">
        <v>371</v>
      </c>
      <c r="FM64" s="18" t="s">
        <v>372</v>
      </c>
      <c r="FN64" s="18" t="s">
        <v>6</v>
      </c>
      <c r="FO64" s="10"/>
      <c r="FP64" s="152"/>
      <c r="FQ64" s="152"/>
      <c r="FR64" s="152"/>
      <c r="FS64" s="152"/>
      <c r="FT64" s="152"/>
      <c r="FV64" s="18" t="s">
        <v>370</v>
      </c>
      <c r="FW64" s="18" t="s">
        <v>371</v>
      </c>
      <c r="FX64" s="18" t="s">
        <v>372</v>
      </c>
      <c r="FY64" s="18" t="s">
        <v>6</v>
      </c>
      <c r="FZ64" s="10"/>
      <c r="GA64" s="152"/>
      <c r="GB64" s="152"/>
      <c r="GC64" s="152"/>
      <c r="GD64" s="152"/>
      <c r="GE64" s="152"/>
      <c r="GG64" s="18" t="s">
        <v>370</v>
      </c>
      <c r="GH64" s="18" t="s">
        <v>371</v>
      </c>
      <c r="GI64" s="18" t="s">
        <v>372</v>
      </c>
      <c r="GJ64" s="18" t="s">
        <v>6</v>
      </c>
      <c r="GK64" s="10"/>
      <c r="GL64" s="152"/>
      <c r="GM64" s="152"/>
      <c r="GN64" s="152"/>
      <c r="GO64" s="152"/>
      <c r="GP64" s="152"/>
      <c r="GR64" s="18" t="s">
        <v>370</v>
      </c>
      <c r="GS64" s="18" t="s">
        <v>371</v>
      </c>
      <c r="GT64" s="18" t="s">
        <v>372</v>
      </c>
      <c r="GU64" s="18" t="s">
        <v>6</v>
      </c>
      <c r="GV64" s="10"/>
      <c r="GW64" s="152"/>
      <c r="GX64" s="152"/>
      <c r="GY64" s="152"/>
      <c r="GZ64" s="152"/>
      <c r="HA64" s="152"/>
      <c r="HC64" s="18" t="s">
        <v>370</v>
      </c>
      <c r="HD64" s="18" t="s">
        <v>371</v>
      </c>
      <c r="HE64" s="18" t="s">
        <v>372</v>
      </c>
      <c r="HF64" s="18" t="s">
        <v>6</v>
      </c>
      <c r="HG64" s="10"/>
    </row>
    <row r="65" spans="1:215" x14ac:dyDescent="0.25">
      <c r="B65" s="318" t="s">
        <v>373</v>
      </c>
      <c r="C65" s="58" t="s">
        <v>374</v>
      </c>
      <c r="D65" s="175"/>
      <c r="E65" s="134" t="str">
        <f>+IF(D65="","",VLOOKUP(D65,Parámetros!$B$100:$C$116,2,0))</f>
        <v/>
      </c>
      <c r="F65" s="10"/>
      <c r="G65" s="10"/>
      <c r="H65" s="10"/>
      <c r="I65" s="10"/>
      <c r="J65" s="10"/>
      <c r="K65" s="10"/>
      <c r="L65" s="10"/>
      <c r="M65" s="318" t="s">
        <v>373</v>
      </c>
      <c r="N65" s="58" t="s">
        <v>374</v>
      </c>
      <c r="O65" s="212"/>
      <c r="P65" s="134" t="str">
        <f>+IF(O65="","",VLOOKUP(O65,Parámetros!$B$100:$C$116,2,0))</f>
        <v/>
      </c>
      <c r="Q65" s="10"/>
      <c r="R65" s="152"/>
      <c r="S65" s="152"/>
      <c r="T65" s="152"/>
      <c r="U65" s="152"/>
      <c r="V65" s="152"/>
      <c r="X65" s="318" t="s">
        <v>373</v>
      </c>
      <c r="Y65" s="58" t="s">
        <v>374</v>
      </c>
      <c r="Z65" s="212"/>
      <c r="AA65" s="134" t="str">
        <f>+IF(Z65="","",VLOOKUP(Z65,Parámetros!$B$100:$C$116,2,0))</f>
        <v/>
      </c>
      <c r="AB65" s="10"/>
      <c r="AC65" s="152"/>
      <c r="AD65" s="152"/>
      <c r="AE65" s="152"/>
      <c r="AF65" s="152"/>
      <c r="AG65" s="152"/>
      <c r="AI65" s="318" t="s">
        <v>373</v>
      </c>
      <c r="AJ65" s="58" t="s">
        <v>374</v>
      </c>
      <c r="AK65" s="212"/>
      <c r="AL65" s="134" t="str">
        <f>+IF(AK65="","",VLOOKUP(AK65,Parámetros!$B$100:$C$116,2,0))</f>
        <v/>
      </c>
      <c r="AM65" s="10"/>
      <c r="AN65" s="152"/>
      <c r="AO65" s="152"/>
      <c r="AP65" s="152"/>
      <c r="AQ65" s="152"/>
      <c r="AR65" s="152"/>
      <c r="AT65" s="318" t="s">
        <v>373</v>
      </c>
      <c r="AU65" s="58" t="s">
        <v>374</v>
      </c>
      <c r="AV65" s="212"/>
      <c r="AW65" s="134" t="str">
        <f>+IF(AV65="","",VLOOKUP(AV65,Parámetros!$B$100:$C$116,2,0))</f>
        <v/>
      </c>
      <c r="AX65" s="10"/>
      <c r="AY65" s="152"/>
      <c r="AZ65" s="152"/>
      <c r="BA65" s="152"/>
      <c r="BB65" s="152"/>
      <c r="BC65" s="152"/>
      <c r="BE65" s="318" t="s">
        <v>373</v>
      </c>
      <c r="BF65" s="58" t="s">
        <v>374</v>
      </c>
      <c r="BG65" s="212"/>
      <c r="BH65" s="134" t="str">
        <f>+IF(BG65="","",VLOOKUP(BG65,Parámetros!$B$100:$C$116,2,0))</f>
        <v/>
      </c>
      <c r="BI65" s="10"/>
      <c r="BJ65" s="152"/>
      <c r="BK65" s="152"/>
      <c r="BL65" s="152"/>
      <c r="BM65" s="152"/>
      <c r="BN65" s="152"/>
      <c r="BP65" s="318" t="s">
        <v>373</v>
      </c>
      <c r="BQ65" s="58" t="s">
        <v>374</v>
      </c>
      <c r="BR65" s="212"/>
      <c r="BS65" s="134" t="str">
        <f>+IF(BR65="","",VLOOKUP(BR65,Parámetros!$B$100:$C$116,2,0))</f>
        <v/>
      </c>
      <c r="BT65" s="10"/>
      <c r="BU65" s="152"/>
      <c r="BV65" s="152"/>
      <c r="BW65" s="152"/>
      <c r="BX65" s="152"/>
      <c r="BY65" s="152"/>
      <c r="CA65" s="318" t="s">
        <v>373</v>
      </c>
      <c r="CB65" s="58" t="s">
        <v>374</v>
      </c>
      <c r="CC65" s="212"/>
      <c r="CD65" s="134" t="str">
        <f>+IF(CC65="","",VLOOKUP(CC65,Parámetros!$B$100:$C$116,2,0))</f>
        <v/>
      </c>
      <c r="CE65" s="10"/>
      <c r="CF65" s="152"/>
      <c r="CG65" s="152"/>
      <c r="CH65" s="152"/>
      <c r="CI65" s="152"/>
      <c r="CJ65" s="152"/>
      <c r="CL65" s="318" t="s">
        <v>373</v>
      </c>
      <c r="CM65" s="58" t="s">
        <v>374</v>
      </c>
      <c r="CN65" s="212"/>
      <c r="CO65" s="134" t="str">
        <f>+IF(CN65="","",VLOOKUP(CN65,Parámetros!$B$100:$C$116,2,0))</f>
        <v/>
      </c>
      <c r="CP65" s="10"/>
      <c r="CQ65" s="152"/>
      <c r="CR65" s="152"/>
      <c r="CS65" s="152"/>
      <c r="CT65" s="152"/>
      <c r="CU65" s="152"/>
      <c r="CW65" s="318" t="s">
        <v>373</v>
      </c>
      <c r="CX65" s="58" t="s">
        <v>374</v>
      </c>
      <c r="CY65" s="212"/>
      <c r="CZ65" s="134" t="str">
        <f>+IF(CY65="","",VLOOKUP(CY65,Parámetros!$B$100:$C$116,2,0))</f>
        <v/>
      </c>
      <c r="DA65" s="10"/>
      <c r="DB65" s="152"/>
      <c r="DC65" s="152"/>
      <c r="DD65" s="152"/>
      <c r="DE65" s="152"/>
      <c r="DF65" s="152"/>
      <c r="DH65" s="318" t="s">
        <v>373</v>
      </c>
      <c r="DI65" s="58" t="s">
        <v>374</v>
      </c>
      <c r="DJ65" s="212"/>
      <c r="DK65" s="134" t="str">
        <f>+IF(DJ65="","",VLOOKUP(DJ65,Parámetros!$B$100:$C$116,2,0))</f>
        <v/>
      </c>
      <c r="DL65" s="10"/>
      <c r="DM65" s="152"/>
      <c r="DN65" s="152"/>
      <c r="DO65" s="152"/>
      <c r="DP65" s="152"/>
      <c r="DQ65" s="152"/>
      <c r="DS65" s="318" t="s">
        <v>373</v>
      </c>
      <c r="DT65" s="58" t="s">
        <v>374</v>
      </c>
      <c r="DU65" s="212"/>
      <c r="DV65" s="134" t="str">
        <f>+IF(DU65="","",VLOOKUP(DU65,Parámetros!$B$100:$C$116,2,0))</f>
        <v/>
      </c>
      <c r="DW65" s="10"/>
      <c r="DX65" s="152"/>
      <c r="DY65" s="152"/>
      <c r="DZ65" s="152"/>
      <c r="EA65" s="152"/>
      <c r="EB65" s="152"/>
      <c r="ED65" s="318" t="s">
        <v>373</v>
      </c>
      <c r="EE65" s="58" t="s">
        <v>374</v>
      </c>
      <c r="EF65" s="212"/>
      <c r="EG65" s="134" t="str">
        <f>+IF(EF65="","",VLOOKUP(EF65,Parámetros!$B$100:$C$116,2,0))</f>
        <v/>
      </c>
      <c r="EH65" s="10"/>
      <c r="EI65" s="152"/>
      <c r="EJ65" s="152"/>
      <c r="EK65" s="152"/>
      <c r="EL65" s="152"/>
      <c r="EM65" s="152"/>
      <c r="EO65" s="318" t="s">
        <v>373</v>
      </c>
      <c r="EP65" s="58" t="s">
        <v>374</v>
      </c>
      <c r="EQ65" s="212"/>
      <c r="ER65" s="134" t="str">
        <f>+IF(EQ65="","",VLOOKUP(EQ65,Parámetros!$B$100:$C$116,2,0))</f>
        <v/>
      </c>
      <c r="ES65" s="10"/>
      <c r="ET65" s="152"/>
      <c r="EU65" s="152"/>
      <c r="EV65" s="152"/>
      <c r="EW65" s="152"/>
      <c r="EX65" s="152"/>
      <c r="EZ65" s="318" t="s">
        <v>373</v>
      </c>
      <c r="FA65" s="58" t="s">
        <v>374</v>
      </c>
      <c r="FB65" s="212"/>
      <c r="FC65" s="134" t="str">
        <f>+IF(FB65="","",VLOOKUP(FB65,Parámetros!$B$100:$C$116,2,0))</f>
        <v/>
      </c>
      <c r="FD65" s="10"/>
      <c r="FE65" s="152"/>
      <c r="FF65" s="152"/>
      <c r="FG65" s="152"/>
      <c r="FH65" s="152"/>
      <c r="FI65" s="152"/>
      <c r="FK65" s="318" t="s">
        <v>373</v>
      </c>
      <c r="FL65" s="58" t="s">
        <v>374</v>
      </c>
      <c r="FM65" s="212"/>
      <c r="FN65" s="134" t="str">
        <f>+IF(FM65="","",VLOOKUP(FM65,Parámetros!$B$100:$C$116,2,0))</f>
        <v/>
      </c>
      <c r="FO65" s="10"/>
      <c r="FP65" s="152"/>
      <c r="FQ65" s="152"/>
      <c r="FR65" s="152"/>
      <c r="FS65" s="152"/>
      <c r="FT65" s="152"/>
      <c r="FV65" s="318" t="s">
        <v>373</v>
      </c>
      <c r="FW65" s="58" t="s">
        <v>374</v>
      </c>
      <c r="FX65" s="212"/>
      <c r="FY65" s="134" t="str">
        <f>+IF(FX65="","",VLOOKUP(FX65,Parámetros!$B$100:$C$116,2,0))</f>
        <v/>
      </c>
      <c r="FZ65" s="10"/>
      <c r="GA65" s="152"/>
      <c r="GB65" s="152"/>
      <c r="GC65" s="152"/>
      <c r="GD65" s="152"/>
      <c r="GE65" s="152"/>
      <c r="GG65" s="318" t="s">
        <v>373</v>
      </c>
      <c r="GH65" s="58" t="s">
        <v>374</v>
      </c>
      <c r="GI65" s="212"/>
      <c r="GJ65" s="134" t="str">
        <f>+IF(GI65="","",VLOOKUP(GI65,Parámetros!$B$100:$C$116,2,0))</f>
        <v/>
      </c>
      <c r="GK65" s="10"/>
      <c r="GL65" s="152"/>
      <c r="GM65" s="152"/>
      <c r="GN65" s="152"/>
      <c r="GO65" s="152"/>
      <c r="GP65" s="152"/>
      <c r="GR65" s="318" t="s">
        <v>373</v>
      </c>
      <c r="GS65" s="58" t="s">
        <v>374</v>
      </c>
      <c r="GT65" s="212"/>
      <c r="GU65" s="134" t="str">
        <f>+IF(GT65="","",VLOOKUP(GT65,Parámetros!$B$100:$C$116,2,0))</f>
        <v/>
      </c>
      <c r="GV65" s="10"/>
      <c r="GW65" s="152"/>
      <c r="GX65" s="152"/>
      <c r="GY65" s="152"/>
      <c r="GZ65" s="152"/>
      <c r="HA65" s="152"/>
      <c r="HC65" s="318" t="s">
        <v>373</v>
      </c>
      <c r="HD65" s="58" t="s">
        <v>374</v>
      </c>
      <c r="HE65" s="212"/>
      <c r="HF65" s="134" t="str">
        <f>+IF(HE65="","",VLOOKUP(HE65,Parámetros!$B$100:$C$116,2,0))</f>
        <v/>
      </c>
      <c r="HG65" s="10"/>
    </row>
    <row r="66" spans="1:215" ht="30" x14ac:dyDescent="0.25">
      <c r="B66" s="319"/>
      <c r="C66" s="56" t="s">
        <v>376</v>
      </c>
      <c r="D66" s="176"/>
      <c r="E66" s="134" t="str">
        <f>+IF(D66="","",VLOOKUP(D66,Parámetros!$B$100:$C$116,2,0))</f>
        <v/>
      </c>
      <c r="F66" s="10"/>
      <c r="G66" s="10"/>
      <c r="H66" s="10"/>
      <c r="I66" s="10"/>
      <c r="J66" s="10"/>
      <c r="K66" s="10"/>
      <c r="L66" s="10"/>
      <c r="M66" s="319"/>
      <c r="N66" s="56" t="s">
        <v>376</v>
      </c>
      <c r="O66" s="213"/>
      <c r="P66" s="134" t="str">
        <f>+IF(O66="","",VLOOKUP(O66,Parámetros!$B$100:$C$116,2,0))</f>
        <v/>
      </c>
      <c r="Q66" s="10"/>
      <c r="R66" s="152"/>
      <c r="S66" s="152"/>
      <c r="T66" s="152"/>
      <c r="U66" s="152"/>
      <c r="V66" s="152"/>
      <c r="X66" s="319"/>
      <c r="Y66" s="56" t="s">
        <v>376</v>
      </c>
      <c r="Z66" s="213"/>
      <c r="AA66" s="134" t="str">
        <f>+IF(Z66="","",VLOOKUP(Z66,Parámetros!$B$100:$C$116,2,0))</f>
        <v/>
      </c>
      <c r="AB66" s="10"/>
      <c r="AC66" s="152"/>
      <c r="AD66" s="152"/>
      <c r="AE66" s="152"/>
      <c r="AF66" s="152"/>
      <c r="AG66" s="152"/>
      <c r="AI66" s="319"/>
      <c r="AJ66" s="56" t="s">
        <v>376</v>
      </c>
      <c r="AK66" s="213"/>
      <c r="AL66" s="134" t="str">
        <f>+IF(AK66="","",VLOOKUP(AK66,Parámetros!$B$100:$C$116,2,0))</f>
        <v/>
      </c>
      <c r="AM66" s="10"/>
      <c r="AN66" s="152"/>
      <c r="AO66" s="152"/>
      <c r="AP66" s="152"/>
      <c r="AQ66" s="152"/>
      <c r="AR66" s="152"/>
      <c r="AT66" s="319"/>
      <c r="AU66" s="56" t="s">
        <v>376</v>
      </c>
      <c r="AV66" s="213"/>
      <c r="AW66" s="134" t="str">
        <f>+IF(AV66="","",VLOOKUP(AV66,Parámetros!$B$100:$C$116,2,0))</f>
        <v/>
      </c>
      <c r="AX66" s="10"/>
      <c r="AY66" s="152"/>
      <c r="AZ66" s="152"/>
      <c r="BA66" s="152"/>
      <c r="BB66" s="152"/>
      <c r="BC66" s="152"/>
      <c r="BE66" s="319"/>
      <c r="BF66" s="56" t="s">
        <v>376</v>
      </c>
      <c r="BG66" s="213"/>
      <c r="BH66" s="134" t="str">
        <f>+IF(BG66="","",VLOOKUP(BG66,Parámetros!$B$100:$C$116,2,0))</f>
        <v/>
      </c>
      <c r="BI66" s="10"/>
      <c r="BJ66" s="152"/>
      <c r="BK66" s="152"/>
      <c r="BL66" s="152"/>
      <c r="BM66" s="152"/>
      <c r="BN66" s="152"/>
      <c r="BP66" s="319"/>
      <c r="BQ66" s="56" t="s">
        <v>376</v>
      </c>
      <c r="BR66" s="213"/>
      <c r="BS66" s="134" t="str">
        <f>+IF(BR66="","",VLOOKUP(BR66,Parámetros!$B$100:$C$116,2,0))</f>
        <v/>
      </c>
      <c r="BT66" s="10"/>
      <c r="BU66" s="152"/>
      <c r="BV66" s="152"/>
      <c r="BW66" s="152"/>
      <c r="BX66" s="152"/>
      <c r="BY66" s="152"/>
      <c r="CA66" s="319"/>
      <c r="CB66" s="56" t="s">
        <v>376</v>
      </c>
      <c r="CC66" s="213"/>
      <c r="CD66" s="134" t="str">
        <f>+IF(CC66="","",VLOOKUP(CC66,Parámetros!$B$100:$C$116,2,0))</f>
        <v/>
      </c>
      <c r="CE66" s="10"/>
      <c r="CF66" s="152"/>
      <c r="CG66" s="152"/>
      <c r="CH66" s="152"/>
      <c r="CI66" s="152"/>
      <c r="CJ66" s="152"/>
      <c r="CL66" s="319"/>
      <c r="CM66" s="56" t="s">
        <v>376</v>
      </c>
      <c r="CN66" s="213"/>
      <c r="CO66" s="134" t="str">
        <f>+IF(CN66="","",VLOOKUP(CN66,Parámetros!$B$100:$C$116,2,0))</f>
        <v/>
      </c>
      <c r="CP66" s="10"/>
      <c r="CQ66" s="152"/>
      <c r="CR66" s="152"/>
      <c r="CS66" s="152"/>
      <c r="CT66" s="152"/>
      <c r="CU66" s="152"/>
      <c r="CW66" s="319"/>
      <c r="CX66" s="56" t="s">
        <v>376</v>
      </c>
      <c r="CY66" s="213"/>
      <c r="CZ66" s="134" t="str">
        <f>+IF(CY66="","",VLOOKUP(CY66,Parámetros!$B$100:$C$116,2,0))</f>
        <v/>
      </c>
      <c r="DA66" s="10"/>
      <c r="DB66" s="152"/>
      <c r="DC66" s="152"/>
      <c r="DD66" s="152"/>
      <c r="DE66" s="152"/>
      <c r="DF66" s="152"/>
      <c r="DH66" s="319"/>
      <c r="DI66" s="56" t="s">
        <v>376</v>
      </c>
      <c r="DJ66" s="213"/>
      <c r="DK66" s="134" t="str">
        <f>+IF(DJ66="","",VLOOKUP(DJ66,Parámetros!$B$100:$C$116,2,0))</f>
        <v/>
      </c>
      <c r="DL66" s="10"/>
      <c r="DM66" s="152"/>
      <c r="DN66" s="152"/>
      <c r="DO66" s="152"/>
      <c r="DP66" s="152"/>
      <c r="DQ66" s="152"/>
      <c r="DS66" s="319"/>
      <c r="DT66" s="56" t="s">
        <v>376</v>
      </c>
      <c r="DU66" s="213"/>
      <c r="DV66" s="134" t="str">
        <f>+IF(DU66="","",VLOOKUP(DU66,Parámetros!$B$100:$C$116,2,0))</f>
        <v/>
      </c>
      <c r="DW66" s="10"/>
      <c r="DX66" s="152"/>
      <c r="DY66" s="152"/>
      <c r="DZ66" s="152"/>
      <c r="EA66" s="152"/>
      <c r="EB66" s="152"/>
      <c r="ED66" s="319"/>
      <c r="EE66" s="56" t="s">
        <v>376</v>
      </c>
      <c r="EF66" s="213"/>
      <c r="EG66" s="134" t="str">
        <f>+IF(EF66="","",VLOOKUP(EF66,Parámetros!$B$100:$C$116,2,0))</f>
        <v/>
      </c>
      <c r="EH66" s="10"/>
      <c r="EI66" s="152"/>
      <c r="EJ66" s="152"/>
      <c r="EK66" s="152"/>
      <c r="EL66" s="152"/>
      <c r="EM66" s="152"/>
      <c r="EO66" s="319"/>
      <c r="EP66" s="56" t="s">
        <v>376</v>
      </c>
      <c r="EQ66" s="213"/>
      <c r="ER66" s="134" t="str">
        <f>+IF(EQ66="","",VLOOKUP(EQ66,Parámetros!$B$100:$C$116,2,0))</f>
        <v/>
      </c>
      <c r="ES66" s="10"/>
      <c r="ET66" s="152"/>
      <c r="EU66" s="152"/>
      <c r="EV66" s="152"/>
      <c r="EW66" s="152"/>
      <c r="EX66" s="152"/>
      <c r="EZ66" s="319"/>
      <c r="FA66" s="56" t="s">
        <v>376</v>
      </c>
      <c r="FB66" s="213"/>
      <c r="FC66" s="134" t="str">
        <f>+IF(FB66="","",VLOOKUP(FB66,Parámetros!$B$100:$C$116,2,0))</f>
        <v/>
      </c>
      <c r="FD66" s="10"/>
      <c r="FE66" s="152"/>
      <c r="FF66" s="152"/>
      <c r="FG66" s="152"/>
      <c r="FH66" s="152"/>
      <c r="FI66" s="152"/>
      <c r="FK66" s="319"/>
      <c r="FL66" s="56" t="s">
        <v>376</v>
      </c>
      <c r="FM66" s="213"/>
      <c r="FN66" s="134" t="str">
        <f>+IF(FM66="","",VLOOKUP(FM66,Parámetros!$B$100:$C$116,2,0))</f>
        <v/>
      </c>
      <c r="FO66" s="10"/>
      <c r="FP66" s="152"/>
      <c r="FQ66" s="152"/>
      <c r="FR66" s="152"/>
      <c r="FS66" s="152"/>
      <c r="FT66" s="152"/>
      <c r="FV66" s="319"/>
      <c r="FW66" s="56" t="s">
        <v>376</v>
      </c>
      <c r="FX66" s="213"/>
      <c r="FY66" s="134" t="str">
        <f>+IF(FX66="","",VLOOKUP(FX66,Parámetros!$B$100:$C$116,2,0))</f>
        <v/>
      </c>
      <c r="FZ66" s="10"/>
      <c r="GA66" s="152"/>
      <c r="GB66" s="152"/>
      <c r="GC66" s="152"/>
      <c r="GD66" s="152"/>
      <c r="GE66" s="152"/>
      <c r="GG66" s="319"/>
      <c r="GH66" s="56" t="s">
        <v>376</v>
      </c>
      <c r="GI66" s="213"/>
      <c r="GJ66" s="134" t="str">
        <f>+IF(GI66="","",VLOOKUP(GI66,Parámetros!$B$100:$C$116,2,0))</f>
        <v/>
      </c>
      <c r="GK66" s="10"/>
      <c r="GL66" s="152"/>
      <c r="GM66" s="152"/>
      <c r="GN66" s="152"/>
      <c r="GO66" s="152"/>
      <c r="GP66" s="152"/>
      <c r="GR66" s="319"/>
      <c r="GS66" s="56" t="s">
        <v>376</v>
      </c>
      <c r="GT66" s="213"/>
      <c r="GU66" s="134" t="str">
        <f>+IF(GT66="","",VLOOKUP(GT66,Parámetros!$B$100:$C$116,2,0))</f>
        <v/>
      </c>
      <c r="GV66" s="10"/>
      <c r="GW66" s="152"/>
      <c r="GX66" s="152"/>
      <c r="GY66" s="152"/>
      <c r="GZ66" s="152"/>
      <c r="HA66" s="152"/>
      <c r="HC66" s="319"/>
      <c r="HD66" s="56" t="s">
        <v>376</v>
      </c>
      <c r="HE66" s="213"/>
      <c r="HF66" s="134" t="str">
        <f>+IF(HE66="","",VLOOKUP(HE66,Parámetros!$B$100:$C$116,2,0))</f>
        <v/>
      </c>
      <c r="HG66" s="10"/>
    </row>
    <row r="67" spans="1:215" ht="30" x14ac:dyDescent="0.25">
      <c r="B67" s="56" t="s">
        <v>378</v>
      </c>
      <c r="C67" s="56" t="s">
        <v>379</v>
      </c>
      <c r="D67" s="176"/>
      <c r="E67" s="134" t="str">
        <f>+IF(D67="","",VLOOKUP(D67,Parámetros!$B$100:$C$116,2,0))</f>
        <v/>
      </c>
      <c r="F67" s="10"/>
      <c r="G67" s="10"/>
      <c r="H67" s="10"/>
      <c r="I67" s="10"/>
      <c r="J67" s="10"/>
      <c r="K67" s="10"/>
      <c r="L67" s="10"/>
      <c r="M67" s="56" t="s">
        <v>378</v>
      </c>
      <c r="N67" s="56" t="s">
        <v>379</v>
      </c>
      <c r="O67" s="213"/>
      <c r="P67" s="134" t="str">
        <f>+IF(O67="","",VLOOKUP(O67,Parámetros!$B$100:$C$116,2,0))</f>
        <v/>
      </c>
      <c r="Q67" s="10"/>
      <c r="R67" s="152"/>
      <c r="S67" s="152"/>
      <c r="T67" s="152"/>
      <c r="U67" s="152"/>
      <c r="V67" s="152"/>
      <c r="X67" s="56" t="s">
        <v>378</v>
      </c>
      <c r="Y67" s="56" t="s">
        <v>379</v>
      </c>
      <c r="Z67" s="213"/>
      <c r="AA67" s="134" t="str">
        <f>+IF(Z67="","",VLOOKUP(Z67,Parámetros!$B$100:$C$116,2,0))</f>
        <v/>
      </c>
      <c r="AB67" s="10"/>
      <c r="AC67" s="152"/>
      <c r="AD67" s="152"/>
      <c r="AE67" s="152"/>
      <c r="AF67" s="152"/>
      <c r="AG67" s="152"/>
      <c r="AI67" s="56" t="s">
        <v>378</v>
      </c>
      <c r="AJ67" s="56" t="s">
        <v>379</v>
      </c>
      <c r="AK67" s="213"/>
      <c r="AL67" s="134" t="str">
        <f>+IF(AK67="","",VLOOKUP(AK67,Parámetros!$B$100:$C$116,2,0))</f>
        <v/>
      </c>
      <c r="AM67" s="10"/>
      <c r="AN67" s="152"/>
      <c r="AO67" s="152"/>
      <c r="AP67" s="152"/>
      <c r="AQ67" s="152"/>
      <c r="AR67" s="152"/>
      <c r="AT67" s="56" t="s">
        <v>378</v>
      </c>
      <c r="AU67" s="56" t="s">
        <v>379</v>
      </c>
      <c r="AV67" s="213"/>
      <c r="AW67" s="134" t="str">
        <f>+IF(AV67="","",VLOOKUP(AV67,Parámetros!$B$100:$C$116,2,0))</f>
        <v/>
      </c>
      <c r="AX67" s="10"/>
      <c r="AY67" s="152"/>
      <c r="AZ67" s="152"/>
      <c r="BA67" s="152"/>
      <c r="BB67" s="152"/>
      <c r="BC67" s="152"/>
      <c r="BE67" s="56" t="s">
        <v>378</v>
      </c>
      <c r="BF67" s="56" t="s">
        <v>379</v>
      </c>
      <c r="BG67" s="213"/>
      <c r="BH67" s="134" t="str">
        <f>+IF(BG67="","",VLOOKUP(BG67,Parámetros!$B$100:$C$116,2,0))</f>
        <v/>
      </c>
      <c r="BI67" s="10"/>
      <c r="BJ67" s="152"/>
      <c r="BK67" s="152"/>
      <c r="BL67" s="152"/>
      <c r="BM67" s="152"/>
      <c r="BN67" s="152"/>
      <c r="BP67" s="56" t="s">
        <v>378</v>
      </c>
      <c r="BQ67" s="56" t="s">
        <v>379</v>
      </c>
      <c r="BR67" s="213"/>
      <c r="BS67" s="134" t="str">
        <f>+IF(BR67="","",VLOOKUP(BR67,Parámetros!$B$100:$C$116,2,0))</f>
        <v/>
      </c>
      <c r="BT67" s="10"/>
      <c r="BU67" s="152"/>
      <c r="BV67" s="152"/>
      <c r="BW67" s="152"/>
      <c r="BX67" s="152"/>
      <c r="BY67" s="152"/>
      <c r="CA67" s="56" t="s">
        <v>378</v>
      </c>
      <c r="CB67" s="56" t="s">
        <v>379</v>
      </c>
      <c r="CC67" s="213"/>
      <c r="CD67" s="134" t="str">
        <f>+IF(CC67="","",VLOOKUP(CC67,Parámetros!$B$100:$C$116,2,0))</f>
        <v/>
      </c>
      <c r="CE67" s="10"/>
      <c r="CF67" s="152"/>
      <c r="CG67" s="152"/>
      <c r="CH67" s="152"/>
      <c r="CI67" s="152"/>
      <c r="CJ67" s="152"/>
      <c r="CL67" s="56" t="s">
        <v>378</v>
      </c>
      <c r="CM67" s="56" t="s">
        <v>379</v>
      </c>
      <c r="CN67" s="213"/>
      <c r="CO67" s="134" t="str">
        <f>+IF(CN67="","",VLOOKUP(CN67,Parámetros!$B$100:$C$116,2,0))</f>
        <v/>
      </c>
      <c r="CP67" s="10"/>
      <c r="CQ67" s="152"/>
      <c r="CR67" s="152"/>
      <c r="CS67" s="152"/>
      <c r="CT67" s="152"/>
      <c r="CU67" s="152"/>
      <c r="CW67" s="56" t="s">
        <v>378</v>
      </c>
      <c r="CX67" s="56" t="s">
        <v>379</v>
      </c>
      <c r="CY67" s="213"/>
      <c r="CZ67" s="134" t="str">
        <f>+IF(CY67="","",VLOOKUP(CY67,Parámetros!$B$100:$C$116,2,0))</f>
        <v/>
      </c>
      <c r="DA67" s="10"/>
      <c r="DB67" s="152"/>
      <c r="DC67" s="152"/>
      <c r="DD67" s="152"/>
      <c r="DE67" s="152"/>
      <c r="DF67" s="152"/>
      <c r="DH67" s="56" t="s">
        <v>378</v>
      </c>
      <c r="DI67" s="56" t="s">
        <v>379</v>
      </c>
      <c r="DJ67" s="213"/>
      <c r="DK67" s="134" t="str">
        <f>+IF(DJ67="","",VLOOKUP(DJ67,Parámetros!$B$100:$C$116,2,0))</f>
        <v/>
      </c>
      <c r="DL67" s="10"/>
      <c r="DM67" s="152"/>
      <c r="DN67" s="152"/>
      <c r="DO67" s="152"/>
      <c r="DP67" s="152"/>
      <c r="DQ67" s="152"/>
      <c r="DS67" s="56" t="s">
        <v>378</v>
      </c>
      <c r="DT67" s="56" t="s">
        <v>379</v>
      </c>
      <c r="DU67" s="213"/>
      <c r="DV67" s="134" t="str">
        <f>+IF(DU67="","",VLOOKUP(DU67,Parámetros!$B$100:$C$116,2,0))</f>
        <v/>
      </c>
      <c r="DW67" s="10"/>
      <c r="DX67" s="152"/>
      <c r="DY67" s="152"/>
      <c r="DZ67" s="152"/>
      <c r="EA67" s="152"/>
      <c r="EB67" s="152"/>
      <c r="ED67" s="56" t="s">
        <v>378</v>
      </c>
      <c r="EE67" s="56" t="s">
        <v>379</v>
      </c>
      <c r="EF67" s="213"/>
      <c r="EG67" s="134" t="str">
        <f>+IF(EF67="","",VLOOKUP(EF67,Parámetros!$B$100:$C$116,2,0))</f>
        <v/>
      </c>
      <c r="EH67" s="10"/>
      <c r="EI67" s="152"/>
      <c r="EJ67" s="152"/>
      <c r="EK67" s="152"/>
      <c r="EL67" s="152"/>
      <c r="EM67" s="152"/>
      <c r="EO67" s="56" t="s">
        <v>378</v>
      </c>
      <c r="EP67" s="56" t="s">
        <v>379</v>
      </c>
      <c r="EQ67" s="213"/>
      <c r="ER67" s="134" t="str">
        <f>+IF(EQ67="","",VLOOKUP(EQ67,Parámetros!$B$100:$C$116,2,0))</f>
        <v/>
      </c>
      <c r="ES67" s="10"/>
      <c r="ET67" s="152"/>
      <c r="EU67" s="152"/>
      <c r="EV67" s="152"/>
      <c r="EW67" s="152"/>
      <c r="EX67" s="152"/>
      <c r="EZ67" s="56" t="s">
        <v>378</v>
      </c>
      <c r="FA67" s="56" t="s">
        <v>379</v>
      </c>
      <c r="FB67" s="213"/>
      <c r="FC67" s="134" t="str">
        <f>+IF(FB67="","",VLOOKUP(FB67,Parámetros!$B$100:$C$116,2,0))</f>
        <v/>
      </c>
      <c r="FD67" s="10"/>
      <c r="FE67" s="152"/>
      <c r="FF67" s="152"/>
      <c r="FG67" s="152"/>
      <c r="FH67" s="152"/>
      <c r="FI67" s="152"/>
      <c r="FK67" s="56" t="s">
        <v>378</v>
      </c>
      <c r="FL67" s="56" t="s">
        <v>379</v>
      </c>
      <c r="FM67" s="213"/>
      <c r="FN67" s="134" t="str">
        <f>+IF(FM67="","",VLOOKUP(FM67,Parámetros!$B$100:$C$116,2,0))</f>
        <v/>
      </c>
      <c r="FO67" s="10"/>
      <c r="FP67" s="152"/>
      <c r="FQ67" s="152"/>
      <c r="FR67" s="152"/>
      <c r="FS67" s="152"/>
      <c r="FT67" s="152"/>
      <c r="FV67" s="56" t="s">
        <v>378</v>
      </c>
      <c r="FW67" s="56" t="s">
        <v>379</v>
      </c>
      <c r="FX67" s="213"/>
      <c r="FY67" s="134" t="str">
        <f>+IF(FX67="","",VLOOKUP(FX67,Parámetros!$B$100:$C$116,2,0))</f>
        <v/>
      </c>
      <c r="FZ67" s="10"/>
      <c r="GA67" s="152"/>
      <c r="GB67" s="152"/>
      <c r="GC67" s="152"/>
      <c r="GD67" s="152"/>
      <c r="GE67" s="152"/>
      <c r="GG67" s="56" t="s">
        <v>378</v>
      </c>
      <c r="GH67" s="56" t="s">
        <v>379</v>
      </c>
      <c r="GI67" s="213"/>
      <c r="GJ67" s="134" t="str">
        <f>+IF(GI67="","",VLOOKUP(GI67,Parámetros!$B$100:$C$116,2,0))</f>
        <v/>
      </c>
      <c r="GK67" s="10"/>
      <c r="GL67" s="152"/>
      <c r="GM67" s="152"/>
      <c r="GN67" s="152"/>
      <c r="GO67" s="152"/>
      <c r="GP67" s="152"/>
      <c r="GR67" s="56" t="s">
        <v>378</v>
      </c>
      <c r="GS67" s="56" t="s">
        <v>379</v>
      </c>
      <c r="GT67" s="213"/>
      <c r="GU67" s="134" t="str">
        <f>+IF(GT67="","",VLOOKUP(GT67,Parámetros!$B$100:$C$116,2,0))</f>
        <v/>
      </c>
      <c r="GV67" s="10"/>
      <c r="GW67" s="152"/>
      <c r="GX67" s="152"/>
      <c r="GY67" s="152"/>
      <c r="GZ67" s="152"/>
      <c r="HA67" s="152"/>
      <c r="HC67" s="56" t="s">
        <v>378</v>
      </c>
      <c r="HD67" s="56" t="s">
        <v>379</v>
      </c>
      <c r="HE67" s="213"/>
      <c r="HF67" s="134" t="str">
        <f>+IF(HE67="","",VLOOKUP(HE67,Parámetros!$B$100:$C$116,2,0))</f>
        <v/>
      </c>
      <c r="HG67" s="10"/>
    </row>
    <row r="68" spans="1:215" ht="45" x14ac:dyDescent="0.25">
      <c r="B68" s="56" t="s">
        <v>381</v>
      </c>
      <c r="C68" s="56" t="s">
        <v>382</v>
      </c>
      <c r="D68" s="176"/>
      <c r="E68" s="134" t="str">
        <f>+IF(D68="","",VLOOKUP(D68,Parámetros!$B$100:$C$116,2,0))</f>
        <v/>
      </c>
      <c r="F68" s="10"/>
      <c r="G68" s="10"/>
      <c r="H68" s="10"/>
      <c r="I68" s="10"/>
      <c r="J68" s="10"/>
      <c r="K68" s="10"/>
      <c r="L68" s="10"/>
      <c r="M68" s="56" t="s">
        <v>381</v>
      </c>
      <c r="N68" s="56" t="s">
        <v>382</v>
      </c>
      <c r="O68" s="213"/>
      <c r="P68" s="134" t="str">
        <f>+IF(O68="","",VLOOKUP(O68,Parámetros!$B$100:$C$116,2,0))</f>
        <v/>
      </c>
      <c r="Q68" s="10"/>
      <c r="R68" s="152"/>
      <c r="S68" s="152"/>
      <c r="T68" s="152"/>
      <c r="U68" s="152"/>
      <c r="V68" s="152"/>
      <c r="X68" s="56" t="s">
        <v>381</v>
      </c>
      <c r="Y68" s="56" t="s">
        <v>382</v>
      </c>
      <c r="Z68" s="213"/>
      <c r="AA68" s="134" t="str">
        <f>+IF(Z68="","",VLOOKUP(Z68,Parámetros!$B$100:$C$116,2,0))</f>
        <v/>
      </c>
      <c r="AB68" s="10"/>
      <c r="AC68" s="152"/>
      <c r="AD68" s="152"/>
      <c r="AE68" s="152"/>
      <c r="AF68" s="152"/>
      <c r="AG68" s="152"/>
      <c r="AI68" s="56" t="s">
        <v>381</v>
      </c>
      <c r="AJ68" s="56" t="s">
        <v>382</v>
      </c>
      <c r="AK68" s="213"/>
      <c r="AL68" s="134" t="str">
        <f>+IF(AK68="","",VLOOKUP(AK68,Parámetros!$B$100:$C$116,2,0))</f>
        <v/>
      </c>
      <c r="AM68" s="10"/>
      <c r="AN68" s="152"/>
      <c r="AO68" s="152"/>
      <c r="AP68" s="152"/>
      <c r="AQ68" s="152"/>
      <c r="AR68" s="152"/>
      <c r="AT68" s="56" t="s">
        <v>381</v>
      </c>
      <c r="AU68" s="56" t="s">
        <v>382</v>
      </c>
      <c r="AV68" s="213"/>
      <c r="AW68" s="134" t="str">
        <f>+IF(AV68="","",VLOOKUP(AV68,Parámetros!$B$100:$C$116,2,0))</f>
        <v/>
      </c>
      <c r="AX68" s="10"/>
      <c r="AY68" s="152"/>
      <c r="AZ68" s="152"/>
      <c r="BA68" s="152"/>
      <c r="BB68" s="152"/>
      <c r="BC68" s="152"/>
      <c r="BE68" s="56" t="s">
        <v>381</v>
      </c>
      <c r="BF68" s="56" t="s">
        <v>382</v>
      </c>
      <c r="BG68" s="213"/>
      <c r="BH68" s="134" t="str">
        <f>+IF(BG68="","",VLOOKUP(BG68,Parámetros!$B$100:$C$116,2,0))</f>
        <v/>
      </c>
      <c r="BI68" s="10"/>
      <c r="BJ68" s="152"/>
      <c r="BK68" s="152"/>
      <c r="BL68" s="152"/>
      <c r="BM68" s="152"/>
      <c r="BN68" s="152"/>
      <c r="BP68" s="56" t="s">
        <v>381</v>
      </c>
      <c r="BQ68" s="56" t="s">
        <v>382</v>
      </c>
      <c r="BR68" s="213"/>
      <c r="BS68" s="134" t="str">
        <f>+IF(BR68="","",VLOOKUP(BR68,Parámetros!$B$100:$C$116,2,0))</f>
        <v/>
      </c>
      <c r="BT68" s="10"/>
      <c r="BU68" s="152"/>
      <c r="BV68" s="152"/>
      <c r="BW68" s="152"/>
      <c r="BX68" s="152"/>
      <c r="BY68" s="152"/>
      <c r="CA68" s="56" t="s">
        <v>381</v>
      </c>
      <c r="CB68" s="56" t="s">
        <v>382</v>
      </c>
      <c r="CC68" s="213"/>
      <c r="CD68" s="134" t="str">
        <f>+IF(CC68="","",VLOOKUP(CC68,Parámetros!$B$100:$C$116,2,0))</f>
        <v/>
      </c>
      <c r="CE68" s="10"/>
      <c r="CF68" s="152"/>
      <c r="CG68" s="152"/>
      <c r="CH68" s="152"/>
      <c r="CI68" s="152"/>
      <c r="CJ68" s="152"/>
      <c r="CL68" s="56" t="s">
        <v>381</v>
      </c>
      <c r="CM68" s="56" t="s">
        <v>382</v>
      </c>
      <c r="CN68" s="213"/>
      <c r="CO68" s="134" t="str">
        <f>+IF(CN68="","",VLOOKUP(CN68,Parámetros!$B$100:$C$116,2,0))</f>
        <v/>
      </c>
      <c r="CP68" s="10"/>
      <c r="CQ68" s="152"/>
      <c r="CR68" s="152"/>
      <c r="CS68" s="152"/>
      <c r="CT68" s="152"/>
      <c r="CU68" s="152"/>
      <c r="CW68" s="56" t="s">
        <v>381</v>
      </c>
      <c r="CX68" s="56" t="s">
        <v>382</v>
      </c>
      <c r="CY68" s="213"/>
      <c r="CZ68" s="134" t="str">
        <f>+IF(CY68="","",VLOOKUP(CY68,Parámetros!$B$100:$C$116,2,0))</f>
        <v/>
      </c>
      <c r="DA68" s="10"/>
      <c r="DB68" s="152"/>
      <c r="DC68" s="152"/>
      <c r="DD68" s="152"/>
      <c r="DE68" s="152"/>
      <c r="DF68" s="152"/>
      <c r="DH68" s="56" t="s">
        <v>381</v>
      </c>
      <c r="DI68" s="56" t="s">
        <v>382</v>
      </c>
      <c r="DJ68" s="213"/>
      <c r="DK68" s="134" t="str">
        <f>+IF(DJ68="","",VLOOKUP(DJ68,Parámetros!$B$100:$C$116,2,0))</f>
        <v/>
      </c>
      <c r="DL68" s="10"/>
      <c r="DM68" s="152"/>
      <c r="DN68" s="152"/>
      <c r="DO68" s="152"/>
      <c r="DP68" s="152"/>
      <c r="DQ68" s="152"/>
      <c r="DS68" s="56" t="s">
        <v>381</v>
      </c>
      <c r="DT68" s="56" t="s">
        <v>382</v>
      </c>
      <c r="DU68" s="213"/>
      <c r="DV68" s="134" t="str">
        <f>+IF(DU68="","",VLOOKUP(DU68,Parámetros!$B$100:$C$116,2,0))</f>
        <v/>
      </c>
      <c r="DW68" s="10"/>
      <c r="DX68" s="152"/>
      <c r="DY68" s="152"/>
      <c r="DZ68" s="152"/>
      <c r="EA68" s="152"/>
      <c r="EB68" s="152"/>
      <c r="ED68" s="56" t="s">
        <v>381</v>
      </c>
      <c r="EE68" s="56" t="s">
        <v>382</v>
      </c>
      <c r="EF68" s="213"/>
      <c r="EG68" s="134" t="str">
        <f>+IF(EF68="","",VLOOKUP(EF68,Parámetros!$B$100:$C$116,2,0))</f>
        <v/>
      </c>
      <c r="EH68" s="10"/>
      <c r="EI68" s="152"/>
      <c r="EJ68" s="152"/>
      <c r="EK68" s="152"/>
      <c r="EL68" s="152"/>
      <c r="EM68" s="152"/>
      <c r="EO68" s="56" t="s">
        <v>381</v>
      </c>
      <c r="EP68" s="56" t="s">
        <v>382</v>
      </c>
      <c r="EQ68" s="213"/>
      <c r="ER68" s="134" t="str">
        <f>+IF(EQ68="","",VLOOKUP(EQ68,Parámetros!$B$100:$C$116,2,0))</f>
        <v/>
      </c>
      <c r="ES68" s="10"/>
      <c r="ET68" s="152"/>
      <c r="EU68" s="152"/>
      <c r="EV68" s="152"/>
      <c r="EW68" s="152"/>
      <c r="EX68" s="152"/>
      <c r="EZ68" s="56" t="s">
        <v>381</v>
      </c>
      <c r="FA68" s="56" t="s">
        <v>382</v>
      </c>
      <c r="FB68" s="213"/>
      <c r="FC68" s="134" t="str">
        <f>+IF(FB68="","",VLOOKUP(FB68,Parámetros!$B$100:$C$116,2,0))</f>
        <v/>
      </c>
      <c r="FD68" s="10"/>
      <c r="FE68" s="152"/>
      <c r="FF68" s="152"/>
      <c r="FG68" s="152"/>
      <c r="FH68" s="152"/>
      <c r="FI68" s="152"/>
      <c r="FK68" s="56" t="s">
        <v>381</v>
      </c>
      <c r="FL68" s="56" t="s">
        <v>382</v>
      </c>
      <c r="FM68" s="213"/>
      <c r="FN68" s="134" t="str">
        <f>+IF(FM68="","",VLOOKUP(FM68,Parámetros!$B$100:$C$116,2,0))</f>
        <v/>
      </c>
      <c r="FO68" s="10"/>
      <c r="FP68" s="152"/>
      <c r="FQ68" s="152"/>
      <c r="FR68" s="152"/>
      <c r="FS68" s="152"/>
      <c r="FT68" s="152"/>
      <c r="FV68" s="56" t="s">
        <v>381</v>
      </c>
      <c r="FW68" s="56" t="s">
        <v>382</v>
      </c>
      <c r="FX68" s="213"/>
      <c r="FY68" s="134" t="str">
        <f>+IF(FX68="","",VLOOKUP(FX68,Parámetros!$B$100:$C$116,2,0))</f>
        <v/>
      </c>
      <c r="FZ68" s="10"/>
      <c r="GA68" s="152"/>
      <c r="GB68" s="152"/>
      <c r="GC68" s="152"/>
      <c r="GD68" s="152"/>
      <c r="GE68" s="152"/>
      <c r="GG68" s="56" t="s">
        <v>381</v>
      </c>
      <c r="GH68" s="56" t="s">
        <v>382</v>
      </c>
      <c r="GI68" s="213"/>
      <c r="GJ68" s="134" t="str">
        <f>+IF(GI68="","",VLOOKUP(GI68,Parámetros!$B$100:$C$116,2,0))</f>
        <v/>
      </c>
      <c r="GK68" s="10"/>
      <c r="GL68" s="152"/>
      <c r="GM68" s="152"/>
      <c r="GN68" s="152"/>
      <c r="GO68" s="152"/>
      <c r="GP68" s="152"/>
      <c r="GR68" s="56" t="s">
        <v>381</v>
      </c>
      <c r="GS68" s="56" t="s">
        <v>382</v>
      </c>
      <c r="GT68" s="213"/>
      <c r="GU68" s="134" t="str">
        <f>+IF(GT68="","",VLOOKUP(GT68,Parámetros!$B$100:$C$116,2,0))</f>
        <v/>
      </c>
      <c r="GV68" s="10"/>
      <c r="GW68" s="152"/>
      <c r="GX68" s="152"/>
      <c r="GY68" s="152"/>
      <c r="GZ68" s="152"/>
      <c r="HA68" s="152"/>
      <c r="HC68" s="56" t="s">
        <v>381</v>
      </c>
      <c r="HD68" s="56" t="s">
        <v>382</v>
      </c>
      <c r="HE68" s="213"/>
      <c r="HF68" s="134" t="str">
        <f>+IF(HE68="","",VLOOKUP(HE68,Parámetros!$B$100:$C$116,2,0))</f>
        <v/>
      </c>
      <c r="HG68" s="10"/>
    </row>
    <row r="69" spans="1:215" s="157" customFormat="1" ht="30" x14ac:dyDescent="0.25">
      <c r="A69"/>
      <c r="B69" s="56" t="s">
        <v>384</v>
      </c>
      <c r="C69" s="56" t="s">
        <v>385</v>
      </c>
      <c r="D69" s="176"/>
      <c r="E69" s="134" t="str">
        <f>+IF(D69="","",VLOOKUP(D69,Parámetros!$B$100:$C$116,2,0))</f>
        <v/>
      </c>
      <c r="F69" s="10"/>
      <c r="G69" s="10"/>
      <c r="H69" s="10"/>
      <c r="I69" s="10"/>
      <c r="J69" s="10"/>
      <c r="K69" s="10"/>
      <c r="L69" s="10"/>
      <c r="M69" s="56" t="s">
        <v>384</v>
      </c>
      <c r="N69" s="56" t="s">
        <v>385</v>
      </c>
      <c r="O69" s="213"/>
      <c r="P69" s="134" t="str">
        <f>+IF(O69="","",VLOOKUP(O69,Parámetros!$B$100:$C$116,2,0))</f>
        <v/>
      </c>
      <c r="Q69" s="10"/>
      <c r="R69" s="156"/>
      <c r="S69" s="156"/>
      <c r="T69" s="156"/>
      <c r="U69" s="156"/>
      <c r="V69" s="156"/>
      <c r="X69" s="56" t="s">
        <v>384</v>
      </c>
      <c r="Y69" s="56" t="s">
        <v>385</v>
      </c>
      <c r="Z69" s="213"/>
      <c r="AA69" s="134" t="str">
        <f>+IF(Z69="","",VLOOKUP(Z69,Parámetros!$B$100:$C$116,2,0))</f>
        <v/>
      </c>
      <c r="AB69" s="10"/>
      <c r="AC69" s="156"/>
      <c r="AD69" s="156"/>
      <c r="AE69" s="156"/>
      <c r="AF69" s="156"/>
      <c r="AG69" s="156"/>
      <c r="AI69" s="56" t="s">
        <v>384</v>
      </c>
      <c r="AJ69" s="56" t="s">
        <v>385</v>
      </c>
      <c r="AK69" s="213"/>
      <c r="AL69" s="134" t="str">
        <f>+IF(AK69="","",VLOOKUP(AK69,Parámetros!$B$100:$C$116,2,0))</f>
        <v/>
      </c>
      <c r="AM69" s="10"/>
      <c r="AN69" s="156"/>
      <c r="AO69" s="156"/>
      <c r="AP69" s="156"/>
      <c r="AQ69" s="156"/>
      <c r="AR69" s="156"/>
      <c r="AT69" s="56" t="s">
        <v>384</v>
      </c>
      <c r="AU69" s="56" t="s">
        <v>385</v>
      </c>
      <c r="AV69" s="213"/>
      <c r="AW69" s="134" t="str">
        <f>+IF(AV69="","",VLOOKUP(AV69,Parámetros!$B$100:$C$116,2,0))</f>
        <v/>
      </c>
      <c r="AX69" s="10"/>
      <c r="AY69" s="156"/>
      <c r="AZ69" s="156"/>
      <c r="BA69" s="156"/>
      <c r="BB69" s="156"/>
      <c r="BC69" s="156"/>
      <c r="BE69" s="56" t="s">
        <v>384</v>
      </c>
      <c r="BF69" s="56" t="s">
        <v>385</v>
      </c>
      <c r="BG69" s="213"/>
      <c r="BH69" s="134" t="str">
        <f>+IF(BG69="","",VLOOKUP(BG69,Parámetros!$B$100:$C$116,2,0))</f>
        <v/>
      </c>
      <c r="BI69" s="10"/>
      <c r="BJ69" s="156"/>
      <c r="BK69" s="156"/>
      <c r="BL69" s="156"/>
      <c r="BM69" s="156"/>
      <c r="BN69" s="156"/>
      <c r="BP69" s="56" t="s">
        <v>384</v>
      </c>
      <c r="BQ69" s="56" t="s">
        <v>385</v>
      </c>
      <c r="BR69" s="213"/>
      <c r="BS69" s="134" t="str">
        <f>+IF(BR69="","",VLOOKUP(BR69,Parámetros!$B$100:$C$116,2,0))</f>
        <v/>
      </c>
      <c r="BT69" s="10"/>
      <c r="BU69" s="156"/>
      <c r="BV69" s="156"/>
      <c r="BW69" s="156"/>
      <c r="BX69" s="156"/>
      <c r="BY69" s="156"/>
      <c r="CA69" s="56" t="s">
        <v>384</v>
      </c>
      <c r="CB69" s="56" t="s">
        <v>385</v>
      </c>
      <c r="CC69" s="213"/>
      <c r="CD69" s="134" t="str">
        <f>+IF(CC69="","",VLOOKUP(CC69,Parámetros!$B$100:$C$116,2,0))</f>
        <v/>
      </c>
      <c r="CE69" s="10"/>
      <c r="CF69" s="156"/>
      <c r="CG69" s="156"/>
      <c r="CH69" s="156"/>
      <c r="CI69" s="156"/>
      <c r="CJ69" s="156"/>
      <c r="CL69" s="56" t="s">
        <v>384</v>
      </c>
      <c r="CM69" s="56" t="s">
        <v>385</v>
      </c>
      <c r="CN69" s="213"/>
      <c r="CO69" s="134" t="str">
        <f>+IF(CN69="","",VLOOKUP(CN69,Parámetros!$B$100:$C$116,2,0))</f>
        <v/>
      </c>
      <c r="CP69" s="10"/>
      <c r="CQ69" s="156"/>
      <c r="CR69" s="156"/>
      <c r="CS69" s="156"/>
      <c r="CT69" s="156"/>
      <c r="CU69" s="156"/>
      <c r="CW69" s="56" t="s">
        <v>384</v>
      </c>
      <c r="CX69" s="56" t="s">
        <v>385</v>
      </c>
      <c r="CY69" s="213"/>
      <c r="CZ69" s="134" t="str">
        <f>+IF(CY69="","",VLOOKUP(CY69,Parámetros!$B$100:$C$116,2,0))</f>
        <v/>
      </c>
      <c r="DA69" s="10"/>
      <c r="DB69" s="156"/>
      <c r="DC69" s="156"/>
      <c r="DD69" s="156"/>
      <c r="DE69" s="156"/>
      <c r="DF69" s="156"/>
      <c r="DH69" s="56" t="s">
        <v>384</v>
      </c>
      <c r="DI69" s="56" t="s">
        <v>385</v>
      </c>
      <c r="DJ69" s="213"/>
      <c r="DK69" s="134" t="str">
        <f>+IF(DJ69="","",VLOOKUP(DJ69,Parámetros!$B$100:$C$116,2,0))</f>
        <v/>
      </c>
      <c r="DL69" s="10"/>
      <c r="DM69" s="156"/>
      <c r="DN69" s="156"/>
      <c r="DO69" s="156"/>
      <c r="DP69" s="156"/>
      <c r="DQ69" s="156"/>
      <c r="DS69" s="56" t="s">
        <v>384</v>
      </c>
      <c r="DT69" s="56" t="s">
        <v>385</v>
      </c>
      <c r="DU69" s="213"/>
      <c r="DV69" s="134" t="str">
        <f>+IF(DU69="","",VLOOKUP(DU69,Parámetros!$B$100:$C$116,2,0))</f>
        <v/>
      </c>
      <c r="DW69" s="10"/>
      <c r="DX69" s="156"/>
      <c r="DY69" s="156"/>
      <c r="DZ69" s="156"/>
      <c r="EA69" s="156"/>
      <c r="EB69" s="156"/>
      <c r="ED69" s="56" t="s">
        <v>384</v>
      </c>
      <c r="EE69" s="56" t="s">
        <v>385</v>
      </c>
      <c r="EF69" s="213"/>
      <c r="EG69" s="134" t="str">
        <f>+IF(EF69="","",VLOOKUP(EF69,Parámetros!$B$100:$C$116,2,0))</f>
        <v/>
      </c>
      <c r="EH69" s="10"/>
      <c r="EI69" s="156"/>
      <c r="EJ69" s="156"/>
      <c r="EK69" s="156"/>
      <c r="EL69" s="156"/>
      <c r="EM69" s="156"/>
      <c r="EO69" s="56" t="s">
        <v>384</v>
      </c>
      <c r="EP69" s="56" t="s">
        <v>385</v>
      </c>
      <c r="EQ69" s="213"/>
      <c r="ER69" s="134" t="str">
        <f>+IF(EQ69="","",VLOOKUP(EQ69,Parámetros!$B$100:$C$116,2,0))</f>
        <v/>
      </c>
      <c r="ES69" s="10"/>
      <c r="ET69" s="156"/>
      <c r="EU69" s="156"/>
      <c r="EV69" s="156"/>
      <c r="EW69" s="156"/>
      <c r="EX69" s="156"/>
      <c r="EZ69" s="56" t="s">
        <v>384</v>
      </c>
      <c r="FA69" s="56" t="s">
        <v>385</v>
      </c>
      <c r="FB69" s="213"/>
      <c r="FC69" s="134" t="str">
        <f>+IF(FB69="","",VLOOKUP(FB69,Parámetros!$B$100:$C$116,2,0))</f>
        <v/>
      </c>
      <c r="FD69" s="10"/>
      <c r="FE69" s="156"/>
      <c r="FF69" s="156"/>
      <c r="FG69" s="156"/>
      <c r="FH69" s="156"/>
      <c r="FI69" s="156"/>
      <c r="FK69" s="56" t="s">
        <v>384</v>
      </c>
      <c r="FL69" s="56" t="s">
        <v>385</v>
      </c>
      <c r="FM69" s="213"/>
      <c r="FN69" s="134" t="str">
        <f>+IF(FM69="","",VLOOKUP(FM69,Parámetros!$B$100:$C$116,2,0))</f>
        <v/>
      </c>
      <c r="FO69" s="10"/>
      <c r="FP69" s="156"/>
      <c r="FQ69" s="156"/>
      <c r="FR69" s="156"/>
      <c r="FS69" s="156"/>
      <c r="FT69" s="156"/>
      <c r="FV69" s="56" t="s">
        <v>384</v>
      </c>
      <c r="FW69" s="56" t="s">
        <v>385</v>
      </c>
      <c r="FX69" s="213"/>
      <c r="FY69" s="134" t="str">
        <f>+IF(FX69="","",VLOOKUP(FX69,Parámetros!$B$100:$C$116,2,0))</f>
        <v/>
      </c>
      <c r="FZ69" s="10"/>
      <c r="GA69" s="156"/>
      <c r="GB69" s="156"/>
      <c r="GC69" s="156"/>
      <c r="GD69" s="156"/>
      <c r="GE69" s="156"/>
      <c r="GG69" s="56" t="s">
        <v>384</v>
      </c>
      <c r="GH69" s="56" t="s">
        <v>385</v>
      </c>
      <c r="GI69" s="213"/>
      <c r="GJ69" s="134" t="str">
        <f>+IF(GI69="","",VLOOKUP(GI69,Parámetros!$B$100:$C$116,2,0))</f>
        <v/>
      </c>
      <c r="GK69" s="10"/>
      <c r="GL69" s="156"/>
      <c r="GM69" s="156"/>
      <c r="GN69" s="156"/>
      <c r="GO69" s="156"/>
      <c r="GP69" s="156"/>
      <c r="GR69" s="56" t="s">
        <v>384</v>
      </c>
      <c r="GS69" s="56" t="s">
        <v>385</v>
      </c>
      <c r="GT69" s="213"/>
      <c r="GU69" s="134" t="str">
        <f>+IF(GT69="","",VLOOKUP(GT69,Parámetros!$B$100:$C$116,2,0))</f>
        <v/>
      </c>
      <c r="GV69" s="10"/>
      <c r="GW69" s="156"/>
      <c r="GX69" s="156"/>
      <c r="GY69" s="156"/>
      <c r="GZ69" s="156"/>
      <c r="HA69" s="156"/>
      <c r="HC69" s="56" t="s">
        <v>384</v>
      </c>
      <c r="HD69" s="56" t="s">
        <v>385</v>
      </c>
      <c r="HE69" s="213"/>
      <c r="HF69" s="134" t="str">
        <f>+IF(HE69="","",VLOOKUP(HE69,Parámetros!$B$100:$C$116,2,0))</f>
        <v/>
      </c>
      <c r="HG69" s="10"/>
    </row>
    <row r="70" spans="1:215" s="157" customFormat="1" ht="45" x14ac:dyDescent="0.25">
      <c r="A70"/>
      <c r="B70" s="56" t="s">
        <v>387</v>
      </c>
      <c r="C70" s="56" t="s">
        <v>388</v>
      </c>
      <c r="D70" s="176"/>
      <c r="E70" s="134" t="str">
        <f>+IF(D70="","",VLOOKUP(D70,Parámetros!$B$100:$C$116,2,0))</f>
        <v/>
      </c>
      <c r="F70" s="10"/>
      <c r="G70" s="10"/>
      <c r="H70" s="10"/>
      <c r="I70" s="10"/>
      <c r="J70" s="10"/>
      <c r="K70" s="10"/>
      <c r="L70" s="10"/>
      <c r="M70" s="56" t="s">
        <v>387</v>
      </c>
      <c r="N70" s="56" t="s">
        <v>388</v>
      </c>
      <c r="O70" s="213"/>
      <c r="P70" s="134" t="str">
        <f>+IF(O70="","",VLOOKUP(O70,Parámetros!$B$100:$C$116,2,0))</f>
        <v/>
      </c>
      <c r="Q70" s="10"/>
      <c r="R70" s="158"/>
      <c r="S70" s="158"/>
      <c r="T70" s="158"/>
      <c r="U70" s="158"/>
      <c r="V70" s="158"/>
      <c r="X70" s="56" t="s">
        <v>387</v>
      </c>
      <c r="Y70" s="56" t="s">
        <v>388</v>
      </c>
      <c r="Z70" s="213"/>
      <c r="AA70" s="134" t="str">
        <f>+IF(Z70="","",VLOOKUP(Z70,Parámetros!$B$100:$C$116,2,0))</f>
        <v/>
      </c>
      <c r="AB70" s="10"/>
      <c r="AC70" s="158"/>
      <c r="AD70" s="158"/>
      <c r="AE70" s="158"/>
      <c r="AF70" s="158"/>
      <c r="AG70" s="158"/>
      <c r="AI70" s="56" t="s">
        <v>387</v>
      </c>
      <c r="AJ70" s="56" t="s">
        <v>388</v>
      </c>
      <c r="AK70" s="213"/>
      <c r="AL70" s="134" t="str">
        <f>+IF(AK70="","",VLOOKUP(AK70,Parámetros!$B$100:$C$116,2,0))</f>
        <v/>
      </c>
      <c r="AM70" s="10"/>
      <c r="AN70" s="158"/>
      <c r="AO70" s="158"/>
      <c r="AP70" s="158"/>
      <c r="AQ70" s="158"/>
      <c r="AR70" s="158"/>
      <c r="AT70" s="56" t="s">
        <v>387</v>
      </c>
      <c r="AU70" s="56" t="s">
        <v>388</v>
      </c>
      <c r="AV70" s="213"/>
      <c r="AW70" s="134" t="str">
        <f>+IF(AV70="","",VLOOKUP(AV70,Parámetros!$B$100:$C$116,2,0))</f>
        <v/>
      </c>
      <c r="AX70" s="10"/>
      <c r="AY70" s="158"/>
      <c r="AZ70" s="158"/>
      <c r="BA70" s="158"/>
      <c r="BB70" s="158"/>
      <c r="BC70" s="158"/>
      <c r="BE70" s="56" t="s">
        <v>387</v>
      </c>
      <c r="BF70" s="56" t="s">
        <v>388</v>
      </c>
      <c r="BG70" s="213"/>
      <c r="BH70" s="134" t="str">
        <f>+IF(BG70="","",VLOOKUP(BG70,Parámetros!$B$100:$C$116,2,0))</f>
        <v/>
      </c>
      <c r="BI70" s="10"/>
      <c r="BJ70" s="158"/>
      <c r="BK70" s="158"/>
      <c r="BL70" s="158"/>
      <c r="BM70" s="158"/>
      <c r="BN70" s="158"/>
      <c r="BP70" s="56" t="s">
        <v>387</v>
      </c>
      <c r="BQ70" s="56" t="s">
        <v>388</v>
      </c>
      <c r="BR70" s="213"/>
      <c r="BS70" s="134" t="str">
        <f>+IF(BR70="","",VLOOKUP(BR70,Parámetros!$B$100:$C$116,2,0))</f>
        <v/>
      </c>
      <c r="BT70" s="10"/>
      <c r="BU70" s="158"/>
      <c r="BV70" s="158"/>
      <c r="BW70" s="158"/>
      <c r="BX70" s="158"/>
      <c r="BY70" s="158"/>
      <c r="CA70" s="56" t="s">
        <v>387</v>
      </c>
      <c r="CB70" s="56" t="s">
        <v>388</v>
      </c>
      <c r="CC70" s="213"/>
      <c r="CD70" s="134" t="str">
        <f>+IF(CC70="","",VLOOKUP(CC70,Parámetros!$B$100:$C$116,2,0))</f>
        <v/>
      </c>
      <c r="CE70" s="10"/>
      <c r="CF70" s="158"/>
      <c r="CG70" s="158"/>
      <c r="CH70" s="158"/>
      <c r="CI70" s="158"/>
      <c r="CJ70" s="158"/>
      <c r="CL70" s="56" t="s">
        <v>387</v>
      </c>
      <c r="CM70" s="56" t="s">
        <v>388</v>
      </c>
      <c r="CN70" s="213"/>
      <c r="CO70" s="134" t="str">
        <f>+IF(CN70="","",VLOOKUP(CN70,Parámetros!$B$100:$C$116,2,0))</f>
        <v/>
      </c>
      <c r="CP70" s="10"/>
      <c r="CQ70" s="158"/>
      <c r="CR70" s="158"/>
      <c r="CS70" s="158"/>
      <c r="CT70" s="158"/>
      <c r="CU70" s="158"/>
      <c r="CW70" s="56" t="s">
        <v>387</v>
      </c>
      <c r="CX70" s="56" t="s">
        <v>388</v>
      </c>
      <c r="CY70" s="213"/>
      <c r="CZ70" s="134" t="str">
        <f>+IF(CY70="","",VLOOKUP(CY70,Parámetros!$B$100:$C$116,2,0))</f>
        <v/>
      </c>
      <c r="DA70" s="10"/>
      <c r="DB70" s="158"/>
      <c r="DC70" s="158"/>
      <c r="DD70" s="158"/>
      <c r="DE70" s="158"/>
      <c r="DF70" s="158"/>
      <c r="DH70" s="56" t="s">
        <v>387</v>
      </c>
      <c r="DI70" s="56" t="s">
        <v>388</v>
      </c>
      <c r="DJ70" s="213"/>
      <c r="DK70" s="134" t="str">
        <f>+IF(DJ70="","",VLOOKUP(DJ70,Parámetros!$B$100:$C$116,2,0))</f>
        <v/>
      </c>
      <c r="DL70" s="10"/>
      <c r="DM70" s="158"/>
      <c r="DN70" s="158"/>
      <c r="DO70" s="158"/>
      <c r="DP70" s="158"/>
      <c r="DQ70" s="158"/>
      <c r="DS70" s="56" t="s">
        <v>387</v>
      </c>
      <c r="DT70" s="56" t="s">
        <v>388</v>
      </c>
      <c r="DU70" s="213"/>
      <c r="DV70" s="134" t="str">
        <f>+IF(DU70="","",VLOOKUP(DU70,Parámetros!$B$100:$C$116,2,0))</f>
        <v/>
      </c>
      <c r="DW70" s="10"/>
      <c r="DX70" s="158"/>
      <c r="DY70" s="158"/>
      <c r="DZ70" s="158"/>
      <c r="EA70" s="158"/>
      <c r="EB70" s="158"/>
      <c r="ED70" s="56" t="s">
        <v>387</v>
      </c>
      <c r="EE70" s="56" t="s">
        <v>388</v>
      </c>
      <c r="EF70" s="213"/>
      <c r="EG70" s="134" t="str">
        <f>+IF(EF70="","",VLOOKUP(EF70,Parámetros!$B$100:$C$116,2,0))</f>
        <v/>
      </c>
      <c r="EH70" s="10"/>
      <c r="EI70" s="158"/>
      <c r="EJ70" s="158"/>
      <c r="EK70" s="158"/>
      <c r="EL70" s="158"/>
      <c r="EM70" s="158"/>
      <c r="EO70" s="56" t="s">
        <v>387</v>
      </c>
      <c r="EP70" s="56" t="s">
        <v>388</v>
      </c>
      <c r="EQ70" s="213"/>
      <c r="ER70" s="134" t="str">
        <f>+IF(EQ70="","",VLOOKUP(EQ70,Parámetros!$B$100:$C$116,2,0))</f>
        <v/>
      </c>
      <c r="ES70" s="10"/>
      <c r="ET70" s="158"/>
      <c r="EU70" s="158"/>
      <c r="EV70" s="158"/>
      <c r="EW70" s="158"/>
      <c r="EX70" s="158"/>
      <c r="EZ70" s="56" t="s">
        <v>387</v>
      </c>
      <c r="FA70" s="56" t="s">
        <v>388</v>
      </c>
      <c r="FB70" s="213"/>
      <c r="FC70" s="134" t="str">
        <f>+IF(FB70="","",VLOOKUP(FB70,Parámetros!$B$100:$C$116,2,0))</f>
        <v/>
      </c>
      <c r="FD70" s="10"/>
      <c r="FE70" s="158"/>
      <c r="FF70" s="158"/>
      <c r="FG70" s="158"/>
      <c r="FH70" s="158"/>
      <c r="FI70" s="158"/>
      <c r="FK70" s="56" t="s">
        <v>387</v>
      </c>
      <c r="FL70" s="56" t="s">
        <v>388</v>
      </c>
      <c r="FM70" s="213"/>
      <c r="FN70" s="134" t="str">
        <f>+IF(FM70="","",VLOOKUP(FM70,Parámetros!$B$100:$C$116,2,0))</f>
        <v/>
      </c>
      <c r="FO70" s="10"/>
      <c r="FP70" s="158"/>
      <c r="FQ70" s="158"/>
      <c r="FR70" s="158"/>
      <c r="FS70" s="158"/>
      <c r="FT70" s="158"/>
      <c r="FV70" s="56" t="s">
        <v>387</v>
      </c>
      <c r="FW70" s="56" t="s">
        <v>388</v>
      </c>
      <c r="FX70" s="213"/>
      <c r="FY70" s="134" t="str">
        <f>+IF(FX70="","",VLOOKUP(FX70,Parámetros!$B$100:$C$116,2,0))</f>
        <v/>
      </c>
      <c r="FZ70" s="10"/>
      <c r="GA70" s="158"/>
      <c r="GB70" s="158"/>
      <c r="GC70" s="158"/>
      <c r="GD70" s="158"/>
      <c r="GE70" s="158"/>
      <c r="GG70" s="56" t="s">
        <v>387</v>
      </c>
      <c r="GH70" s="56" t="s">
        <v>388</v>
      </c>
      <c r="GI70" s="213"/>
      <c r="GJ70" s="134" t="str">
        <f>+IF(GI70="","",VLOOKUP(GI70,Parámetros!$B$100:$C$116,2,0))</f>
        <v/>
      </c>
      <c r="GK70" s="10"/>
      <c r="GL70" s="158"/>
      <c r="GM70" s="158"/>
      <c r="GN70" s="158"/>
      <c r="GO70" s="158"/>
      <c r="GP70" s="158"/>
      <c r="GR70" s="56" t="s">
        <v>387</v>
      </c>
      <c r="GS70" s="56" t="s">
        <v>388</v>
      </c>
      <c r="GT70" s="213"/>
      <c r="GU70" s="134" t="str">
        <f>+IF(GT70="","",VLOOKUP(GT70,Parámetros!$B$100:$C$116,2,0))</f>
        <v/>
      </c>
      <c r="GV70" s="10"/>
      <c r="GW70" s="158"/>
      <c r="GX70" s="158"/>
      <c r="GY70" s="158"/>
      <c r="GZ70" s="158"/>
      <c r="HA70" s="158"/>
      <c r="HC70" s="56" t="s">
        <v>387</v>
      </c>
      <c r="HD70" s="56" t="s">
        <v>388</v>
      </c>
      <c r="HE70" s="213"/>
      <c r="HF70" s="134" t="str">
        <f>+IF(HE70="","",VLOOKUP(HE70,Parámetros!$B$100:$C$116,2,0))</f>
        <v/>
      </c>
      <c r="HG70" s="10"/>
    </row>
    <row r="71" spans="1:215" ht="30.75" thickBot="1" x14ac:dyDescent="0.3">
      <c r="B71" s="57" t="s">
        <v>390</v>
      </c>
      <c r="C71" s="14" t="s">
        <v>391</v>
      </c>
      <c r="D71" s="123"/>
      <c r="E71" s="135" t="str">
        <f>+IF(D71="","",VLOOKUP(D71,Parámetros!$B$100:$C$116,2,0))</f>
        <v/>
      </c>
      <c r="F71" s="10"/>
      <c r="G71" s="10"/>
      <c r="H71" s="10"/>
      <c r="I71" s="10"/>
      <c r="J71" s="10"/>
      <c r="K71" s="10"/>
      <c r="L71" s="10"/>
      <c r="M71" s="57" t="s">
        <v>390</v>
      </c>
      <c r="N71" s="14" t="s">
        <v>391</v>
      </c>
      <c r="O71" s="123"/>
      <c r="P71" s="135" t="str">
        <f>+IF(O71="","",VLOOKUP(O71,Parámetros!$B$100:$C$116,2,0))</f>
        <v/>
      </c>
      <c r="Q71" s="10"/>
      <c r="X71" s="57" t="s">
        <v>390</v>
      </c>
      <c r="Y71" s="14" t="s">
        <v>391</v>
      </c>
      <c r="Z71" s="123"/>
      <c r="AA71" s="135" t="str">
        <f>+IF(Z71="","",VLOOKUP(Z71,Parámetros!$B$100:$C$116,2,0))</f>
        <v/>
      </c>
      <c r="AB71" s="10"/>
      <c r="AI71" s="57" t="s">
        <v>390</v>
      </c>
      <c r="AJ71" s="14" t="s">
        <v>391</v>
      </c>
      <c r="AK71" s="123"/>
      <c r="AL71" s="135" t="str">
        <f>+IF(AK71="","",VLOOKUP(AK71,Parámetros!$B$100:$C$116,2,0))</f>
        <v/>
      </c>
      <c r="AM71" s="10"/>
      <c r="AT71" s="57" t="s">
        <v>390</v>
      </c>
      <c r="AU71" s="14" t="s">
        <v>391</v>
      </c>
      <c r="AV71" s="123"/>
      <c r="AW71" s="135" t="str">
        <f>+IF(AV71="","",VLOOKUP(AV71,Parámetros!$B$100:$C$116,2,0))</f>
        <v/>
      </c>
      <c r="AX71" s="10"/>
      <c r="BE71" s="57" t="s">
        <v>390</v>
      </c>
      <c r="BF71" s="14" t="s">
        <v>391</v>
      </c>
      <c r="BG71" s="123"/>
      <c r="BH71" s="135" t="str">
        <f>+IF(BG71="","",VLOOKUP(BG71,Parámetros!$B$100:$C$116,2,0))</f>
        <v/>
      </c>
      <c r="BI71" s="10"/>
      <c r="BP71" s="57" t="s">
        <v>390</v>
      </c>
      <c r="BQ71" s="14" t="s">
        <v>391</v>
      </c>
      <c r="BR71" s="123"/>
      <c r="BS71" s="135" t="str">
        <f>+IF(BR71="","",VLOOKUP(BR71,Parámetros!$B$100:$C$116,2,0))</f>
        <v/>
      </c>
      <c r="BT71" s="10"/>
      <c r="CA71" s="57" t="s">
        <v>390</v>
      </c>
      <c r="CB71" s="14" t="s">
        <v>391</v>
      </c>
      <c r="CC71" s="123"/>
      <c r="CD71" s="135" t="str">
        <f>+IF(CC71="","",VLOOKUP(CC71,Parámetros!$B$100:$C$116,2,0))</f>
        <v/>
      </c>
      <c r="CE71" s="10"/>
      <c r="CL71" s="57" t="s">
        <v>390</v>
      </c>
      <c r="CM71" s="14" t="s">
        <v>391</v>
      </c>
      <c r="CN71" s="123"/>
      <c r="CO71" s="135" t="str">
        <f>+IF(CN71="","",VLOOKUP(CN71,Parámetros!$B$100:$C$116,2,0))</f>
        <v/>
      </c>
      <c r="CP71" s="10"/>
      <c r="CW71" s="57" t="s">
        <v>390</v>
      </c>
      <c r="CX71" s="14" t="s">
        <v>391</v>
      </c>
      <c r="CY71" s="123"/>
      <c r="CZ71" s="135" t="str">
        <f>+IF(CY71="","",VLOOKUP(CY71,Parámetros!$B$100:$C$116,2,0))</f>
        <v/>
      </c>
      <c r="DA71" s="10"/>
      <c r="DH71" s="57" t="s">
        <v>390</v>
      </c>
      <c r="DI71" s="14" t="s">
        <v>391</v>
      </c>
      <c r="DJ71" s="123"/>
      <c r="DK71" s="135" t="str">
        <f>+IF(DJ71="","",VLOOKUP(DJ71,Parámetros!$B$100:$C$116,2,0))</f>
        <v/>
      </c>
      <c r="DL71" s="10"/>
      <c r="DS71" s="57" t="s">
        <v>390</v>
      </c>
      <c r="DT71" s="14" t="s">
        <v>391</v>
      </c>
      <c r="DU71" s="123"/>
      <c r="DV71" s="135" t="str">
        <f>+IF(DU71="","",VLOOKUP(DU71,Parámetros!$B$100:$C$116,2,0))</f>
        <v/>
      </c>
      <c r="DW71" s="10"/>
      <c r="ED71" s="57" t="s">
        <v>390</v>
      </c>
      <c r="EE71" s="14" t="s">
        <v>391</v>
      </c>
      <c r="EF71" s="123"/>
      <c r="EG71" s="135" t="str">
        <f>+IF(EF71="","",VLOOKUP(EF71,Parámetros!$B$100:$C$116,2,0))</f>
        <v/>
      </c>
      <c r="EH71" s="10"/>
      <c r="EO71" s="57" t="s">
        <v>390</v>
      </c>
      <c r="EP71" s="14" t="s">
        <v>391</v>
      </c>
      <c r="EQ71" s="123"/>
      <c r="ER71" s="135" t="str">
        <f>+IF(EQ71="","",VLOOKUP(EQ71,Parámetros!$B$100:$C$116,2,0))</f>
        <v/>
      </c>
      <c r="ES71" s="10"/>
      <c r="EZ71" s="57" t="s">
        <v>390</v>
      </c>
      <c r="FA71" s="14" t="s">
        <v>391</v>
      </c>
      <c r="FB71" s="123"/>
      <c r="FC71" s="135" t="str">
        <f>+IF(FB71="","",VLOOKUP(FB71,Parámetros!$B$100:$C$116,2,0))</f>
        <v/>
      </c>
      <c r="FD71" s="10"/>
      <c r="FK71" s="57" t="s">
        <v>390</v>
      </c>
      <c r="FL71" s="14" t="s">
        <v>391</v>
      </c>
      <c r="FM71" s="123"/>
      <c r="FN71" s="135" t="str">
        <f>+IF(FM71="","",VLOOKUP(FM71,Parámetros!$B$100:$C$116,2,0))</f>
        <v/>
      </c>
      <c r="FO71" s="10"/>
      <c r="FV71" s="57" t="s">
        <v>390</v>
      </c>
      <c r="FW71" s="14" t="s">
        <v>391</v>
      </c>
      <c r="FX71" s="123"/>
      <c r="FY71" s="135" t="str">
        <f>+IF(FX71="","",VLOOKUP(FX71,Parámetros!$B$100:$C$116,2,0))</f>
        <v/>
      </c>
      <c r="FZ71" s="10"/>
      <c r="GG71" s="57" t="s">
        <v>390</v>
      </c>
      <c r="GH71" s="14" t="s">
        <v>391</v>
      </c>
      <c r="GI71" s="123"/>
      <c r="GJ71" s="135" t="str">
        <f>+IF(GI71="","",VLOOKUP(GI71,Parámetros!$B$100:$C$116,2,0))</f>
        <v/>
      </c>
      <c r="GK71" s="10"/>
      <c r="GR71" s="57" t="s">
        <v>390</v>
      </c>
      <c r="GS71" s="14" t="s">
        <v>391</v>
      </c>
      <c r="GT71" s="123"/>
      <c r="GU71" s="135" t="str">
        <f>+IF(GT71="","",VLOOKUP(GT71,Parámetros!$B$100:$C$116,2,0))</f>
        <v/>
      </c>
      <c r="GV71" s="10"/>
      <c r="HC71" s="57" t="s">
        <v>390</v>
      </c>
      <c r="HD71" s="14" t="s">
        <v>391</v>
      </c>
      <c r="HE71" s="123"/>
      <c r="HF71" s="135" t="str">
        <f>+IF(HE71="","",VLOOKUP(HE71,Parámetros!$B$100:$C$116,2,0))</f>
        <v/>
      </c>
      <c r="HG71" s="10"/>
    </row>
    <row r="72" spans="1:215" ht="15.75" thickBot="1" x14ac:dyDescent="0.3">
      <c r="B72" s="124" t="s">
        <v>393</v>
      </c>
      <c r="C72" s="125"/>
      <c r="D72" s="136">
        <f>+SUM(E65:E71)</f>
        <v>0</v>
      </c>
      <c r="E72" s="137"/>
      <c r="F72" s="10"/>
      <c r="G72" s="10"/>
      <c r="H72" s="10"/>
      <c r="I72" s="10"/>
      <c r="J72" s="10"/>
      <c r="K72" s="10"/>
      <c r="L72" s="10"/>
      <c r="M72" s="124" t="s">
        <v>393</v>
      </c>
      <c r="N72" s="125"/>
      <c r="O72" s="136">
        <f>+SUM(P65:P71)</f>
        <v>0</v>
      </c>
      <c r="P72" s="137"/>
      <c r="Q72" s="10"/>
      <c r="X72" s="124" t="s">
        <v>393</v>
      </c>
      <c r="Y72" s="125"/>
      <c r="Z72" s="136">
        <f>+SUM(AA65:AA71)</f>
        <v>0</v>
      </c>
      <c r="AA72" s="137"/>
      <c r="AB72" s="10"/>
      <c r="AI72" s="124" t="s">
        <v>393</v>
      </c>
      <c r="AJ72" s="125"/>
      <c r="AK72" s="136">
        <f>+SUM(AL65:AL71)</f>
        <v>0</v>
      </c>
      <c r="AL72" s="137"/>
      <c r="AM72" s="10"/>
      <c r="AT72" s="124" t="s">
        <v>393</v>
      </c>
      <c r="AU72" s="125"/>
      <c r="AV72" s="136">
        <f>+SUM(AW65:AW71)</f>
        <v>0</v>
      </c>
      <c r="AW72" s="137"/>
      <c r="AX72" s="10"/>
      <c r="BE72" s="124" t="s">
        <v>393</v>
      </c>
      <c r="BF72" s="125"/>
      <c r="BG72" s="136">
        <f>+SUM(BH65:BH71)</f>
        <v>0</v>
      </c>
      <c r="BH72" s="137"/>
      <c r="BI72" s="10"/>
      <c r="BP72" s="124" t="s">
        <v>393</v>
      </c>
      <c r="BQ72" s="125"/>
      <c r="BR72" s="136">
        <f>+SUM(BS65:BS71)</f>
        <v>0</v>
      </c>
      <c r="BS72" s="137"/>
      <c r="BT72" s="10"/>
      <c r="CA72" s="124" t="s">
        <v>393</v>
      </c>
      <c r="CB72" s="125"/>
      <c r="CC72" s="136">
        <f>+SUM(CD65:CD71)</f>
        <v>0</v>
      </c>
      <c r="CD72" s="137"/>
      <c r="CE72" s="10"/>
      <c r="CL72" s="124" t="s">
        <v>393</v>
      </c>
      <c r="CM72" s="125"/>
      <c r="CN72" s="136">
        <f>+SUM(CO65:CO71)</f>
        <v>0</v>
      </c>
      <c r="CO72" s="137"/>
      <c r="CP72" s="10"/>
      <c r="CW72" s="124" t="s">
        <v>393</v>
      </c>
      <c r="CX72" s="125"/>
      <c r="CY72" s="136">
        <f>+SUM(CZ65:CZ71)</f>
        <v>0</v>
      </c>
      <c r="CZ72" s="137"/>
      <c r="DA72" s="10"/>
      <c r="DH72" s="124" t="s">
        <v>393</v>
      </c>
      <c r="DI72" s="125"/>
      <c r="DJ72" s="136">
        <f>+SUM(DK65:DK71)</f>
        <v>0</v>
      </c>
      <c r="DK72" s="137"/>
      <c r="DL72" s="10"/>
      <c r="DS72" s="124" t="s">
        <v>393</v>
      </c>
      <c r="DT72" s="125"/>
      <c r="DU72" s="136">
        <f>+SUM(DV65:DV71)</f>
        <v>0</v>
      </c>
      <c r="DV72" s="137"/>
      <c r="DW72" s="10"/>
      <c r="ED72" s="124" t="s">
        <v>393</v>
      </c>
      <c r="EE72" s="125"/>
      <c r="EF72" s="136">
        <f>+SUM(EG65:EG71)</f>
        <v>0</v>
      </c>
      <c r="EG72" s="137"/>
      <c r="EH72" s="10"/>
      <c r="EO72" s="124" t="s">
        <v>393</v>
      </c>
      <c r="EP72" s="125"/>
      <c r="EQ72" s="136">
        <f>+SUM(ER65:ER71)</f>
        <v>0</v>
      </c>
      <c r="ER72" s="137"/>
      <c r="ES72" s="10"/>
      <c r="EZ72" s="124" t="s">
        <v>393</v>
      </c>
      <c r="FA72" s="125"/>
      <c r="FB72" s="136">
        <f>+SUM(FC65:FC71)</f>
        <v>0</v>
      </c>
      <c r="FC72" s="137"/>
      <c r="FD72" s="10"/>
      <c r="FK72" s="124" t="s">
        <v>393</v>
      </c>
      <c r="FL72" s="125"/>
      <c r="FM72" s="136">
        <f>+SUM(FN65:FN71)</f>
        <v>0</v>
      </c>
      <c r="FN72" s="137"/>
      <c r="FO72" s="10"/>
      <c r="FV72" s="124" t="s">
        <v>393</v>
      </c>
      <c r="FW72" s="125"/>
      <c r="FX72" s="136">
        <f>+SUM(FY65:FY71)</f>
        <v>0</v>
      </c>
      <c r="FY72" s="137"/>
      <c r="FZ72" s="10"/>
      <c r="GG72" s="124" t="s">
        <v>393</v>
      </c>
      <c r="GH72" s="125"/>
      <c r="GI72" s="136">
        <f>+SUM(GJ65:GJ71)</f>
        <v>0</v>
      </c>
      <c r="GJ72" s="137"/>
      <c r="GK72" s="10"/>
      <c r="GR72" s="124" t="s">
        <v>393</v>
      </c>
      <c r="GS72" s="125"/>
      <c r="GT72" s="136">
        <f>+SUM(GU65:GU71)</f>
        <v>0</v>
      </c>
      <c r="GU72" s="137"/>
      <c r="GV72" s="10"/>
      <c r="HC72" s="124" t="s">
        <v>393</v>
      </c>
      <c r="HD72" s="125"/>
      <c r="HE72" s="136">
        <f>+SUM(HF65:HF71)</f>
        <v>0</v>
      </c>
      <c r="HF72" s="137"/>
      <c r="HG72" s="10"/>
    </row>
    <row r="73" spans="1:215" ht="15.75" thickBot="1" x14ac:dyDescent="0.3">
      <c r="B73" s="126" t="s">
        <v>394</v>
      </c>
      <c r="C73" s="127"/>
      <c r="D73" s="138" t="str">
        <f>+IF(AND(D72&gt;=Parámetros!$C$122,D72&lt;=Parámetros!$D$122),Parámetros!$B$122,IF(AND(D72&gt;=Parámetros!$C$121,D72&lt;=Parámetros!$D$121),Parámetros!$B$121,IF(AND(D72&gt;=Parámetros!$C$120,D72&lt;=Parámetros!$D$120),Parámetros!$B$120,"Error")))</f>
        <v>Débil</v>
      </c>
      <c r="E73" s="138"/>
      <c r="F73" s="10"/>
      <c r="G73" s="10"/>
      <c r="H73" s="10"/>
      <c r="I73" s="10"/>
      <c r="J73" s="10"/>
      <c r="K73" s="10"/>
      <c r="L73" s="10"/>
      <c r="M73" s="126" t="s">
        <v>394</v>
      </c>
      <c r="N73" s="127"/>
      <c r="O73" s="138" t="str">
        <f>+IF(AND(O72&gt;=Parámetros!$C$122,O72&lt;=Parámetros!$D$122),Parámetros!$B$122,IF(AND(O72&gt;=Parámetros!$C$121,O72&lt;=Parámetros!$D$121),Parámetros!$B$121,IF(AND(O72&gt;=Parámetros!$C$120,O72&lt;=Parámetros!$D$120),Parámetros!$B$120,"Error")))</f>
        <v>Débil</v>
      </c>
      <c r="P73" s="138"/>
      <c r="Q73" s="10"/>
      <c r="X73" s="126" t="s">
        <v>394</v>
      </c>
      <c r="Y73" s="127"/>
      <c r="Z73" s="138" t="str">
        <f>+IF(AND(Z72&gt;=Parámetros!$C$122,Z72&lt;=Parámetros!$D$122),Parámetros!$B$122,IF(AND(Z72&gt;=Parámetros!$C$121,Z72&lt;=Parámetros!$D$121),Parámetros!$B$121,IF(AND(Z72&gt;=Parámetros!$C$120,Z72&lt;=Parámetros!$D$120),Parámetros!$B$120,"Error")))</f>
        <v>Débil</v>
      </c>
      <c r="AA73" s="138"/>
      <c r="AB73" s="10"/>
      <c r="AI73" s="126" t="s">
        <v>394</v>
      </c>
      <c r="AJ73" s="127"/>
      <c r="AK73" s="138" t="str">
        <f>+IF(AND(AK72&gt;=Parámetros!$C$122,AK72&lt;=Parámetros!$D$122),Parámetros!$B$122,IF(AND(AK72&gt;=Parámetros!$C$121,AK72&lt;=Parámetros!$D$121),Parámetros!$B$121,IF(AND(AK72&gt;=Parámetros!$C$120,AK72&lt;=Parámetros!$D$120),Parámetros!$B$120,"Error")))</f>
        <v>Débil</v>
      </c>
      <c r="AL73" s="138"/>
      <c r="AM73" s="10"/>
      <c r="AT73" s="126" t="s">
        <v>394</v>
      </c>
      <c r="AU73" s="127"/>
      <c r="AV73" s="138" t="str">
        <f>+IF(AND(AV72&gt;=Parámetros!$C$122,AV72&lt;=Parámetros!$D$122),Parámetros!$B$122,IF(AND(AV72&gt;=Parámetros!$C$121,AV72&lt;=Parámetros!$D$121),Parámetros!$B$121,IF(AND(AV72&gt;=Parámetros!$C$120,AV72&lt;=Parámetros!$D$120),Parámetros!$B$120,"Error")))</f>
        <v>Débil</v>
      </c>
      <c r="AW73" s="138"/>
      <c r="AX73" s="10"/>
      <c r="BE73" s="126" t="s">
        <v>394</v>
      </c>
      <c r="BF73" s="127"/>
      <c r="BG73" s="138" t="str">
        <f>+IF(AND(BG72&gt;=Parámetros!$C$122,BG72&lt;=Parámetros!$D$122),Parámetros!$B$122,IF(AND(BG72&gt;=Parámetros!$C$121,BG72&lt;=Parámetros!$D$121),Parámetros!$B$121,IF(AND(BG72&gt;=Parámetros!$C$120,BG72&lt;=Parámetros!$D$120),Parámetros!$B$120,"Error")))</f>
        <v>Débil</v>
      </c>
      <c r="BH73" s="138"/>
      <c r="BI73" s="10"/>
      <c r="BP73" s="126" t="s">
        <v>394</v>
      </c>
      <c r="BQ73" s="127"/>
      <c r="BR73" s="138" t="str">
        <f>+IF(AND(BR72&gt;=Parámetros!$C$122,BR72&lt;=Parámetros!$D$122),Parámetros!$B$122,IF(AND(BR72&gt;=Parámetros!$C$121,BR72&lt;=Parámetros!$D$121),Parámetros!$B$121,IF(AND(BR72&gt;=Parámetros!$C$120,BR72&lt;=Parámetros!$D$120),Parámetros!$B$120,"Error")))</f>
        <v>Débil</v>
      </c>
      <c r="BS73" s="138"/>
      <c r="BT73" s="10"/>
      <c r="CA73" s="126" t="s">
        <v>394</v>
      </c>
      <c r="CB73" s="127"/>
      <c r="CC73" s="138" t="str">
        <f>+IF(AND(CC72&gt;=Parámetros!$C$122,CC72&lt;=Parámetros!$D$122),Parámetros!$B$122,IF(AND(CC72&gt;=Parámetros!$C$121,CC72&lt;=Parámetros!$D$121),Parámetros!$B$121,IF(AND(CC72&gt;=Parámetros!$C$120,CC72&lt;=Parámetros!$D$120),Parámetros!$B$120,"Error")))</f>
        <v>Débil</v>
      </c>
      <c r="CD73" s="138"/>
      <c r="CE73" s="10"/>
      <c r="CL73" s="126" t="s">
        <v>394</v>
      </c>
      <c r="CM73" s="127"/>
      <c r="CN73" s="138" t="str">
        <f>+IF(AND(CN72&gt;=Parámetros!$C$122,CN72&lt;=Parámetros!$D$122),Parámetros!$B$122,IF(AND(CN72&gt;=Parámetros!$C$121,CN72&lt;=Parámetros!$D$121),Parámetros!$B$121,IF(AND(CN72&gt;=Parámetros!$C$120,CN72&lt;=Parámetros!$D$120),Parámetros!$B$120,"Error")))</f>
        <v>Débil</v>
      </c>
      <c r="CO73" s="138"/>
      <c r="CP73" s="10"/>
      <c r="CW73" s="126" t="s">
        <v>394</v>
      </c>
      <c r="CX73" s="127"/>
      <c r="CY73" s="138" t="str">
        <f>+IF(AND(CY72&gt;=Parámetros!$C$122,CY72&lt;=Parámetros!$D$122),Parámetros!$B$122,IF(AND(CY72&gt;=Parámetros!$C$121,CY72&lt;=Parámetros!$D$121),Parámetros!$B$121,IF(AND(CY72&gt;=Parámetros!$C$120,CY72&lt;=Parámetros!$D$120),Parámetros!$B$120,"Error")))</f>
        <v>Débil</v>
      </c>
      <c r="CZ73" s="138"/>
      <c r="DA73" s="10"/>
      <c r="DH73" s="126" t="s">
        <v>394</v>
      </c>
      <c r="DI73" s="127"/>
      <c r="DJ73" s="138" t="str">
        <f>+IF(AND(DJ72&gt;=Parámetros!$C$122,DJ72&lt;=Parámetros!$D$122),Parámetros!$B$122,IF(AND(DJ72&gt;=Parámetros!$C$121,DJ72&lt;=Parámetros!$D$121),Parámetros!$B$121,IF(AND(DJ72&gt;=Parámetros!$C$120,DJ72&lt;=Parámetros!$D$120),Parámetros!$B$120,"Error")))</f>
        <v>Débil</v>
      </c>
      <c r="DK73" s="138"/>
      <c r="DL73" s="10"/>
      <c r="DS73" s="126" t="s">
        <v>394</v>
      </c>
      <c r="DT73" s="127"/>
      <c r="DU73" s="138" t="str">
        <f>+IF(AND(DU72&gt;=Parámetros!$C$122,DU72&lt;=Parámetros!$D$122),Parámetros!$B$122,IF(AND(DU72&gt;=Parámetros!$C$121,DU72&lt;=Parámetros!$D$121),Parámetros!$B$121,IF(AND(DU72&gt;=Parámetros!$C$120,DU72&lt;=Parámetros!$D$120),Parámetros!$B$120,"Error")))</f>
        <v>Débil</v>
      </c>
      <c r="DV73" s="138"/>
      <c r="DW73" s="10"/>
      <c r="ED73" s="126" t="s">
        <v>394</v>
      </c>
      <c r="EE73" s="127"/>
      <c r="EF73" s="138" t="str">
        <f>+IF(AND(EF72&gt;=Parámetros!$C$122,EF72&lt;=Parámetros!$D$122),Parámetros!$B$122,IF(AND(EF72&gt;=Parámetros!$C$121,EF72&lt;=Parámetros!$D$121),Parámetros!$B$121,IF(AND(EF72&gt;=Parámetros!$C$120,EF72&lt;=Parámetros!$D$120),Parámetros!$B$120,"Error")))</f>
        <v>Débil</v>
      </c>
      <c r="EG73" s="138"/>
      <c r="EH73" s="10"/>
      <c r="EO73" s="126" t="s">
        <v>394</v>
      </c>
      <c r="EP73" s="127"/>
      <c r="EQ73" s="138" t="str">
        <f>+IF(AND(EQ72&gt;=Parámetros!$C$122,EQ72&lt;=Parámetros!$D$122),Parámetros!$B$122,IF(AND(EQ72&gt;=Parámetros!$C$121,EQ72&lt;=Parámetros!$D$121),Parámetros!$B$121,IF(AND(EQ72&gt;=Parámetros!$C$120,EQ72&lt;=Parámetros!$D$120),Parámetros!$B$120,"Error")))</f>
        <v>Débil</v>
      </c>
      <c r="ER73" s="138"/>
      <c r="ES73" s="10"/>
      <c r="EZ73" s="126" t="s">
        <v>394</v>
      </c>
      <c r="FA73" s="127"/>
      <c r="FB73" s="138" t="str">
        <f>+IF(AND(FB72&gt;=Parámetros!$C$122,FB72&lt;=Parámetros!$D$122),Parámetros!$B$122,IF(AND(FB72&gt;=Parámetros!$C$121,FB72&lt;=Parámetros!$D$121),Parámetros!$B$121,IF(AND(FB72&gt;=Parámetros!$C$120,FB72&lt;=Parámetros!$D$120),Parámetros!$B$120,"Error")))</f>
        <v>Débil</v>
      </c>
      <c r="FC73" s="138"/>
      <c r="FD73" s="10"/>
      <c r="FK73" s="126" t="s">
        <v>394</v>
      </c>
      <c r="FL73" s="127"/>
      <c r="FM73" s="138" t="str">
        <f>+IF(AND(FM72&gt;=Parámetros!$C$122,FM72&lt;=Parámetros!$D$122),Parámetros!$B$122,IF(AND(FM72&gt;=Parámetros!$C$121,FM72&lt;=Parámetros!$D$121),Parámetros!$B$121,IF(AND(FM72&gt;=Parámetros!$C$120,FM72&lt;=Parámetros!$D$120),Parámetros!$B$120,"Error")))</f>
        <v>Débil</v>
      </c>
      <c r="FN73" s="138"/>
      <c r="FO73" s="10"/>
      <c r="FV73" s="126" t="s">
        <v>394</v>
      </c>
      <c r="FW73" s="127"/>
      <c r="FX73" s="138" t="str">
        <f>+IF(AND(FX72&gt;=Parámetros!$C$122,FX72&lt;=Parámetros!$D$122),Parámetros!$B$122,IF(AND(FX72&gt;=Parámetros!$C$121,FX72&lt;=Parámetros!$D$121),Parámetros!$B$121,IF(AND(FX72&gt;=Parámetros!$C$120,FX72&lt;=Parámetros!$D$120),Parámetros!$B$120,"Error")))</f>
        <v>Débil</v>
      </c>
      <c r="FY73" s="138"/>
      <c r="FZ73" s="10"/>
      <c r="GG73" s="126" t="s">
        <v>394</v>
      </c>
      <c r="GH73" s="127"/>
      <c r="GI73" s="138" t="str">
        <f>+IF(AND(GI72&gt;=Parámetros!$C$122,GI72&lt;=Parámetros!$D$122),Parámetros!$B$122,IF(AND(GI72&gt;=Parámetros!$C$121,GI72&lt;=Parámetros!$D$121),Parámetros!$B$121,IF(AND(GI72&gt;=Parámetros!$C$120,GI72&lt;=Parámetros!$D$120),Parámetros!$B$120,"Error")))</f>
        <v>Débil</v>
      </c>
      <c r="GJ73" s="138"/>
      <c r="GK73" s="10"/>
      <c r="GR73" s="126" t="s">
        <v>394</v>
      </c>
      <c r="GS73" s="127"/>
      <c r="GT73" s="138" t="str">
        <f>+IF(AND(GT72&gt;=Parámetros!$C$122,GT72&lt;=Parámetros!$D$122),Parámetros!$B$122,IF(AND(GT72&gt;=Parámetros!$C$121,GT72&lt;=Parámetros!$D$121),Parámetros!$B$121,IF(AND(GT72&gt;=Parámetros!$C$120,GT72&lt;=Parámetros!$D$120),Parámetros!$B$120,"Error")))</f>
        <v>Débil</v>
      </c>
      <c r="GU73" s="138"/>
      <c r="GV73" s="10"/>
      <c r="HC73" s="126" t="s">
        <v>394</v>
      </c>
      <c r="HD73" s="127"/>
      <c r="HE73" s="138" t="str">
        <f>+IF(AND(HE72&gt;=Parámetros!$C$122,HE72&lt;=Parámetros!$D$122),Parámetros!$B$122,IF(AND(HE72&gt;=Parámetros!$C$121,HE72&lt;=Parámetros!$D$121),Parámetros!$B$121,IF(AND(HE72&gt;=Parámetros!$C$120,HE72&lt;=Parámetros!$D$120),Parámetros!$B$120,"Error")))</f>
        <v>Débil</v>
      </c>
      <c r="HF73" s="138"/>
      <c r="HG73" s="10"/>
    </row>
    <row r="74" spans="1:215" ht="15.75" thickBot="1" x14ac:dyDescent="0.3">
      <c r="C74"/>
      <c r="F74" s="10"/>
      <c r="G74" s="10"/>
      <c r="H74" s="10"/>
      <c r="I74" s="10"/>
      <c r="J74" s="10"/>
      <c r="K74" s="10"/>
      <c r="L74" s="10"/>
      <c r="N74"/>
      <c r="Q74" s="10"/>
      <c r="Y74"/>
      <c r="AB74" s="10"/>
      <c r="AJ74"/>
      <c r="AM74" s="10"/>
      <c r="AU74"/>
      <c r="AX74" s="10"/>
      <c r="BF74"/>
      <c r="BI74" s="10"/>
      <c r="BQ74"/>
      <c r="BT74" s="10"/>
      <c r="CB74"/>
      <c r="CE74" s="10"/>
      <c r="CM74"/>
      <c r="CP74" s="10"/>
      <c r="CX74"/>
      <c r="DA74" s="10"/>
      <c r="DI74"/>
      <c r="DL74" s="10"/>
      <c r="DT74"/>
      <c r="DW74" s="10"/>
      <c r="EE74"/>
      <c r="EH74" s="10"/>
      <c r="EP74"/>
      <c r="ES74" s="10"/>
      <c r="FA74"/>
      <c r="FD74" s="10"/>
      <c r="FL74"/>
      <c r="FO74" s="10"/>
      <c r="FW74"/>
      <c r="FZ74" s="10"/>
      <c r="GH74"/>
      <c r="GK74" s="10"/>
      <c r="GS74"/>
      <c r="GV74" s="10"/>
      <c r="HD74"/>
      <c r="HG74" s="10"/>
    </row>
    <row r="75" spans="1:215" ht="15.75" thickBot="1" x14ac:dyDescent="0.3">
      <c r="B75" s="18" t="s">
        <v>395</v>
      </c>
      <c r="C75" s="18" t="s">
        <v>396</v>
      </c>
      <c r="D75" s="18" t="s">
        <v>397</v>
      </c>
      <c r="F75" s="10"/>
      <c r="G75" s="10"/>
      <c r="H75" s="10"/>
      <c r="I75" s="10"/>
      <c r="J75" s="10"/>
      <c r="K75" s="10"/>
      <c r="L75" s="10"/>
      <c r="M75" s="18" t="s">
        <v>395</v>
      </c>
      <c r="N75" s="18" t="s">
        <v>396</v>
      </c>
      <c r="O75" s="18" t="s">
        <v>397</v>
      </c>
      <c r="Q75" s="10"/>
      <c r="X75" s="18" t="s">
        <v>395</v>
      </c>
      <c r="Y75" s="18" t="s">
        <v>396</v>
      </c>
      <c r="Z75" s="18" t="s">
        <v>397</v>
      </c>
      <c r="AB75" s="10"/>
      <c r="AI75" s="18" t="s">
        <v>395</v>
      </c>
      <c r="AJ75" s="18" t="s">
        <v>396</v>
      </c>
      <c r="AK75" s="18" t="s">
        <v>397</v>
      </c>
      <c r="AM75" s="10"/>
      <c r="AT75" s="18" t="s">
        <v>395</v>
      </c>
      <c r="AU75" s="18" t="s">
        <v>396</v>
      </c>
      <c r="AV75" s="18" t="s">
        <v>397</v>
      </c>
      <c r="AX75" s="10"/>
      <c r="BE75" s="18" t="s">
        <v>395</v>
      </c>
      <c r="BF75" s="18" t="s">
        <v>396</v>
      </c>
      <c r="BG75" s="18" t="s">
        <v>397</v>
      </c>
      <c r="BI75" s="10"/>
      <c r="BP75" s="18" t="s">
        <v>395</v>
      </c>
      <c r="BQ75" s="18" t="s">
        <v>396</v>
      </c>
      <c r="BR75" s="18" t="s">
        <v>397</v>
      </c>
      <c r="BT75" s="10"/>
      <c r="CA75" s="18" t="s">
        <v>395</v>
      </c>
      <c r="CB75" s="18" t="s">
        <v>396</v>
      </c>
      <c r="CC75" s="18" t="s">
        <v>397</v>
      </c>
      <c r="CE75" s="10"/>
      <c r="CL75" s="18" t="s">
        <v>395</v>
      </c>
      <c r="CM75" s="18" t="s">
        <v>396</v>
      </c>
      <c r="CN75" s="18" t="s">
        <v>397</v>
      </c>
      <c r="CP75" s="10"/>
      <c r="CW75" s="18" t="s">
        <v>395</v>
      </c>
      <c r="CX75" s="18" t="s">
        <v>396</v>
      </c>
      <c r="CY75" s="18" t="s">
        <v>397</v>
      </c>
      <c r="DA75" s="10"/>
      <c r="DH75" s="18" t="s">
        <v>395</v>
      </c>
      <c r="DI75" s="18" t="s">
        <v>396</v>
      </c>
      <c r="DJ75" s="18" t="s">
        <v>397</v>
      </c>
      <c r="DL75" s="10"/>
      <c r="DS75" s="18" t="s">
        <v>395</v>
      </c>
      <c r="DT75" s="18" t="s">
        <v>396</v>
      </c>
      <c r="DU75" s="18" t="s">
        <v>397</v>
      </c>
      <c r="DW75" s="10"/>
      <c r="ED75" s="18" t="s">
        <v>395</v>
      </c>
      <c r="EE75" s="18" t="s">
        <v>396</v>
      </c>
      <c r="EF75" s="18" t="s">
        <v>397</v>
      </c>
      <c r="EH75" s="10"/>
      <c r="EO75" s="18" t="s">
        <v>395</v>
      </c>
      <c r="EP75" s="18" t="s">
        <v>396</v>
      </c>
      <c r="EQ75" s="18" t="s">
        <v>397</v>
      </c>
      <c r="ES75" s="10"/>
      <c r="EZ75" s="18" t="s">
        <v>395</v>
      </c>
      <c r="FA75" s="18" t="s">
        <v>396</v>
      </c>
      <c r="FB75" s="18" t="s">
        <v>397</v>
      </c>
      <c r="FD75" s="10"/>
      <c r="FK75" s="18" t="s">
        <v>395</v>
      </c>
      <c r="FL75" s="18" t="s">
        <v>396</v>
      </c>
      <c r="FM75" s="18" t="s">
        <v>397</v>
      </c>
      <c r="FO75" s="10"/>
      <c r="FV75" s="18" t="s">
        <v>395</v>
      </c>
      <c r="FW75" s="18" t="s">
        <v>396</v>
      </c>
      <c r="FX75" s="18" t="s">
        <v>397</v>
      </c>
      <c r="FZ75" s="10"/>
      <c r="GG75" s="18" t="s">
        <v>395</v>
      </c>
      <c r="GH75" s="18" t="s">
        <v>396</v>
      </c>
      <c r="GI75" s="18" t="s">
        <v>397</v>
      </c>
      <c r="GK75" s="10"/>
      <c r="GR75" s="18" t="s">
        <v>395</v>
      </c>
      <c r="GS75" s="18" t="s">
        <v>396</v>
      </c>
      <c r="GT75" s="18" t="s">
        <v>397</v>
      </c>
      <c r="GV75" s="10"/>
      <c r="HC75" s="18" t="s">
        <v>395</v>
      </c>
      <c r="HD75" s="18" t="s">
        <v>396</v>
      </c>
      <c r="HE75" s="18" t="s">
        <v>397</v>
      </c>
      <c r="HG75" s="10"/>
    </row>
    <row r="76" spans="1:215" x14ac:dyDescent="0.25">
      <c r="B76" s="58" t="s">
        <v>398</v>
      </c>
      <c r="C76" s="58" t="s">
        <v>399</v>
      </c>
      <c r="D76" s="314"/>
      <c r="F76" s="10"/>
      <c r="G76" s="10"/>
      <c r="H76" s="10"/>
      <c r="I76" s="10"/>
      <c r="J76" s="10"/>
      <c r="K76" s="10"/>
      <c r="L76" s="10"/>
      <c r="M76" s="58" t="s">
        <v>398</v>
      </c>
      <c r="N76" s="58" t="s">
        <v>399</v>
      </c>
      <c r="O76" s="314"/>
      <c r="Q76" s="10"/>
      <c r="X76" s="58" t="s">
        <v>398</v>
      </c>
      <c r="Y76" s="58" t="s">
        <v>399</v>
      </c>
      <c r="Z76" s="314"/>
      <c r="AB76" s="10"/>
      <c r="AI76" s="58" t="s">
        <v>398</v>
      </c>
      <c r="AJ76" s="58" t="s">
        <v>399</v>
      </c>
      <c r="AK76" s="314"/>
      <c r="AM76" s="10"/>
      <c r="AT76" s="58" t="s">
        <v>398</v>
      </c>
      <c r="AU76" s="58" t="s">
        <v>399</v>
      </c>
      <c r="AV76" s="314"/>
      <c r="AX76" s="10"/>
      <c r="BE76" s="58" t="s">
        <v>398</v>
      </c>
      <c r="BF76" s="58" t="s">
        <v>399</v>
      </c>
      <c r="BG76" s="314"/>
      <c r="BI76" s="10"/>
      <c r="BP76" s="58" t="s">
        <v>398</v>
      </c>
      <c r="BQ76" s="58" t="s">
        <v>399</v>
      </c>
      <c r="BR76" s="314"/>
      <c r="BT76" s="10"/>
      <c r="CA76" s="58" t="s">
        <v>398</v>
      </c>
      <c r="CB76" s="58" t="s">
        <v>399</v>
      </c>
      <c r="CC76" s="314"/>
      <c r="CE76" s="10"/>
      <c r="CL76" s="58" t="s">
        <v>398</v>
      </c>
      <c r="CM76" s="58" t="s">
        <v>399</v>
      </c>
      <c r="CN76" s="314"/>
      <c r="CP76" s="10"/>
      <c r="CW76" s="58" t="s">
        <v>398</v>
      </c>
      <c r="CX76" s="58" t="s">
        <v>399</v>
      </c>
      <c r="CY76" s="314"/>
      <c r="DA76" s="10"/>
      <c r="DH76" s="58" t="s">
        <v>398</v>
      </c>
      <c r="DI76" s="58" t="s">
        <v>399</v>
      </c>
      <c r="DJ76" s="314"/>
      <c r="DL76" s="10"/>
      <c r="DS76" s="58" t="s">
        <v>398</v>
      </c>
      <c r="DT76" s="58" t="s">
        <v>399</v>
      </c>
      <c r="DU76" s="314"/>
      <c r="DW76" s="10"/>
      <c r="ED76" s="58" t="s">
        <v>398</v>
      </c>
      <c r="EE76" s="58" t="s">
        <v>399</v>
      </c>
      <c r="EF76" s="314"/>
      <c r="EH76" s="10"/>
      <c r="EO76" s="58" t="s">
        <v>398</v>
      </c>
      <c r="EP76" s="58" t="s">
        <v>399</v>
      </c>
      <c r="EQ76" s="314"/>
      <c r="ES76" s="10"/>
      <c r="EZ76" s="58" t="s">
        <v>398</v>
      </c>
      <c r="FA76" s="58" t="s">
        <v>399</v>
      </c>
      <c r="FB76" s="314"/>
      <c r="FD76" s="10"/>
      <c r="FK76" s="58" t="s">
        <v>398</v>
      </c>
      <c r="FL76" s="58" t="s">
        <v>399</v>
      </c>
      <c r="FM76" s="314"/>
      <c r="FO76" s="10"/>
      <c r="FV76" s="58" t="s">
        <v>398</v>
      </c>
      <c r="FW76" s="58" t="s">
        <v>399</v>
      </c>
      <c r="FX76" s="314"/>
      <c r="FZ76" s="10"/>
      <c r="GG76" s="58" t="s">
        <v>398</v>
      </c>
      <c r="GH76" s="58" t="s">
        <v>399</v>
      </c>
      <c r="GI76" s="314"/>
      <c r="GK76" s="10"/>
      <c r="GR76" s="58" t="s">
        <v>398</v>
      </c>
      <c r="GS76" s="58" t="s">
        <v>399</v>
      </c>
      <c r="GT76" s="314"/>
      <c r="GV76" s="10"/>
      <c r="HC76" s="58" t="s">
        <v>398</v>
      </c>
      <c r="HD76" s="58" t="s">
        <v>399</v>
      </c>
      <c r="HE76" s="314"/>
      <c r="HG76" s="10"/>
    </row>
    <row r="77" spans="1:215" x14ac:dyDescent="0.25">
      <c r="B77" s="56" t="s">
        <v>52</v>
      </c>
      <c r="C77" s="56" t="s">
        <v>400</v>
      </c>
      <c r="D77" s="315"/>
      <c r="F77" s="10"/>
      <c r="G77" s="10"/>
      <c r="H77" s="10"/>
      <c r="I77" s="10"/>
      <c r="J77" s="10"/>
      <c r="K77" s="10"/>
      <c r="L77" s="10"/>
      <c r="M77" s="56" t="s">
        <v>52</v>
      </c>
      <c r="N77" s="56" t="s">
        <v>400</v>
      </c>
      <c r="O77" s="315"/>
      <c r="Q77" s="10"/>
      <c r="X77" s="56" t="s">
        <v>52</v>
      </c>
      <c r="Y77" s="56" t="s">
        <v>400</v>
      </c>
      <c r="Z77" s="315"/>
      <c r="AB77" s="10"/>
      <c r="AI77" s="56" t="s">
        <v>52</v>
      </c>
      <c r="AJ77" s="56" t="s">
        <v>400</v>
      </c>
      <c r="AK77" s="315"/>
      <c r="AM77" s="10"/>
      <c r="AT77" s="56" t="s">
        <v>52</v>
      </c>
      <c r="AU77" s="56" t="s">
        <v>400</v>
      </c>
      <c r="AV77" s="315"/>
      <c r="AX77" s="10"/>
      <c r="BE77" s="56" t="s">
        <v>52</v>
      </c>
      <c r="BF77" s="56" t="s">
        <v>400</v>
      </c>
      <c r="BG77" s="315"/>
      <c r="BI77" s="10"/>
      <c r="BP77" s="56" t="s">
        <v>52</v>
      </c>
      <c r="BQ77" s="56" t="s">
        <v>400</v>
      </c>
      <c r="BR77" s="315"/>
      <c r="BT77" s="10"/>
      <c r="CA77" s="56" t="s">
        <v>52</v>
      </c>
      <c r="CB77" s="56" t="s">
        <v>400</v>
      </c>
      <c r="CC77" s="315"/>
      <c r="CE77" s="10"/>
      <c r="CL77" s="56" t="s">
        <v>52</v>
      </c>
      <c r="CM77" s="56" t="s">
        <v>400</v>
      </c>
      <c r="CN77" s="315"/>
      <c r="CP77" s="10"/>
      <c r="CW77" s="56" t="s">
        <v>52</v>
      </c>
      <c r="CX77" s="56" t="s">
        <v>400</v>
      </c>
      <c r="CY77" s="315"/>
      <c r="DA77" s="10"/>
      <c r="DH77" s="56" t="s">
        <v>52</v>
      </c>
      <c r="DI77" s="56" t="s">
        <v>400</v>
      </c>
      <c r="DJ77" s="315"/>
      <c r="DL77" s="10"/>
      <c r="DS77" s="56" t="s">
        <v>52</v>
      </c>
      <c r="DT77" s="56" t="s">
        <v>400</v>
      </c>
      <c r="DU77" s="315"/>
      <c r="DW77" s="10"/>
      <c r="ED77" s="56" t="s">
        <v>52</v>
      </c>
      <c r="EE77" s="56" t="s">
        <v>400</v>
      </c>
      <c r="EF77" s="315"/>
      <c r="EH77" s="10"/>
      <c r="EO77" s="56" t="s">
        <v>52</v>
      </c>
      <c r="EP77" s="56" t="s">
        <v>400</v>
      </c>
      <c r="EQ77" s="315"/>
      <c r="ES77" s="10"/>
      <c r="EZ77" s="56" t="s">
        <v>52</v>
      </c>
      <c r="FA77" s="56" t="s">
        <v>400</v>
      </c>
      <c r="FB77" s="315"/>
      <c r="FD77" s="10"/>
      <c r="FK77" s="56" t="s">
        <v>52</v>
      </c>
      <c r="FL77" s="56" t="s">
        <v>400</v>
      </c>
      <c r="FM77" s="315"/>
      <c r="FO77" s="10"/>
      <c r="FV77" s="56" t="s">
        <v>52</v>
      </c>
      <c r="FW77" s="56" t="s">
        <v>400</v>
      </c>
      <c r="FX77" s="315"/>
      <c r="FZ77" s="10"/>
      <c r="GG77" s="56" t="s">
        <v>52</v>
      </c>
      <c r="GH77" s="56" t="s">
        <v>400</v>
      </c>
      <c r="GI77" s="315"/>
      <c r="GK77" s="10"/>
      <c r="GR77" s="56" t="s">
        <v>52</v>
      </c>
      <c r="GS77" s="56" t="s">
        <v>400</v>
      </c>
      <c r="GT77" s="315"/>
      <c r="GV77" s="10"/>
      <c r="HC77" s="56" t="s">
        <v>52</v>
      </c>
      <c r="HD77" s="56" t="s">
        <v>400</v>
      </c>
      <c r="HE77" s="315"/>
      <c r="HG77" s="10"/>
    </row>
    <row r="78" spans="1:215" ht="15.75" thickBot="1" x14ac:dyDescent="0.3">
      <c r="B78" s="128" t="s">
        <v>401</v>
      </c>
      <c r="C78" s="128" t="s">
        <v>402</v>
      </c>
      <c r="D78" s="316"/>
      <c r="F78" s="10"/>
      <c r="G78" s="10"/>
      <c r="H78" s="10"/>
      <c r="I78" s="10"/>
      <c r="J78" s="10"/>
      <c r="K78" s="10"/>
      <c r="L78" s="10"/>
      <c r="M78" s="128" t="s">
        <v>401</v>
      </c>
      <c r="N78" s="128" t="s">
        <v>402</v>
      </c>
      <c r="O78" s="316"/>
      <c r="Q78" s="10"/>
      <c r="X78" s="128" t="s">
        <v>401</v>
      </c>
      <c r="Y78" s="128" t="s">
        <v>402</v>
      </c>
      <c r="Z78" s="316"/>
      <c r="AB78" s="10"/>
      <c r="AI78" s="128" t="s">
        <v>401</v>
      </c>
      <c r="AJ78" s="128" t="s">
        <v>402</v>
      </c>
      <c r="AK78" s="316"/>
      <c r="AM78" s="10"/>
      <c r="AT78" s="128" t="s">
        <v>401</v>
      </c>
      <c r="AU78" s="128" t="s">
        <v>402</v>
      </c>
      <c r="AV78" s="316"/>
      <c r="AX78" s="10"/>
      <c r="BE78" s="128" t="s">
        <v>401</v>
      </c>
      <c r="BF78" s="128" t="s">
        <v>402</v>
      </c>
      <c r="BG78" s="316"/>
      <c r="BI78" s="10"/>
      <c r="BP78" s="128" t="s">
        <v>401</v>
      </c>
      <c r="BQ78" s="128" t="s">
        <v>402</v>
      </c>
      <c r="BR78" s="316"/>
      <c r="BT78" s="10"/>
      <c r="CA78" s="128" t="s">
        <v>401</v>
      </c>
      <c r="CB78" s="128" t="s">
        <v>402</v>
      </c>
      <c r="CC78" s="316"/>
      <c r="CE78" s="10"/>
      <c r="CL78" s="128" t="s">
        <v>401</v>
      </c>
      <c r="CM78" s="128" t="s">
        <v>402</v>
      </c>
      <c r="CN78" s="316"/>
      <c r="CP78" s="10"/>
      <c r="CW78" s="128" t="s">
        <v>401</v>
      </c>
      <c r="CX78" s="128" t="s">
        <v>402</v>
      </c>
      <c r="CY78" s="316"/>
      <c r="DA78" s="10"/>
      <c r="DH78" s="128" t="s">
        <v>401</v>
      </c>
      <c r="DI78" s="128" t="s">
        <v>402</v>
      </c>
      <c r="DJ78" s="316"/>
      <c r="DL78" s="10"/>
      <c r="DS78" s="128" t="s">
        <v>401</v>
      </c>
      <c r="DT78" s="128" t="s">
        <v>402</v>
      </c>
      <c r="DU78" s="316"/>
      <c r="DW78" s="10"/>
      <c r="ED78" s="128" t="s">
        <v>401</v>
      </c>
      <c r="EE78" s="128" t="s">
        <v>402</v>
      </c>
      <c r="EF78" s="316"/>
      <c r="EH78" s="10"/>
      <c r="EO78" s="128" t="s">
        <v>401</v>
      </c>
      <c r="EP78" s="128" t="s">
        <v>402</v>
      </c>
      <c r="EQ78" s="316"/>
      <c r="ES78" s="10"/>
      <c r="EZ78" s="128" t="s">
        <v>401</v>
      </c>
      <c r="FA78" s="128" t="s">
        <v>402</v>
      </c>
      <c r="FB78" s="316"/>
      <c r="FD78" s="10"/>
      <c r="FK78" s="128" t="s">
        <v>401</v>
      </c>
      <c r="FL78" s="128" t="s">
        <v>402</v>
      </c>
      <c r="FM78" s="316"/>
      <c r="FO78" s="10"/>
      <c r="FV78" s="128" t="s">
        <v>401</v>
      </c>
      <c r="FW78" s="128" t="s">
        <v>402</v>
      </c>
      <c r="FX78" s="316"/>
      <c r="FZ78" s="10"/>
      <c r="GG78" s="128" t="s">
        <v>401</v>
      </c>
      <c r="GH78" s="128" t="s">
        <v>402</v>
      </c>
      <c r="GI78" s="316"/>
      <c r="GK78" s="10"/>
      <c r="GR78" s="128" t="s">
        <v>401</v>
      </c>
      <c r="GS78" s="128" t="s">
        <v>402</v>
      </c>
      <c r="GT78" s="316"/>
      <c r="GV78" s="10"/>
      <c r="HC78" s="128" t="s">
        <v>401</v>
      </c>
      <c r="HD78" s="128" t="s">
        <v>402</v>
      </c>
      <c r="HE78" s="316"/>
      <c r="HG78" s="10"/>
    </row>
    <row r="79" spans="1:215" ht="15.75" thickBot="1" x14ac:dyDescent="0.3">
      <c r="C79"/>
      <c r="F79" s="10"/>
      <c r="G79" s="10"/>
      <c r="H79" s="10"/>
      <c r="I79" s="10"/>
      <c r="J79" s="10"/>
      <c r="K79" s="10"/>
      <c r="L79" s="10"/>
      <c r="N79"/>
      <c r="Q79" s="10"/>
      <c r="Y79"/>
      <c r="AB79" s="10"/>
      <c r="AJ79"/>
      <c r="AM79" s="10"/>
      <c r="AU79"/>
      <c r="AX79" s="10"/>
      <c r="BF79"/>
      <c r="BI79" s="10"/>
      <c r="BQ79"/>
      <c r="BT79" s="10"/>
      <c r="CB79"/>
      <c r="CE79" s="10"/>
      <c r="CM79"/>
      <c r="CP79" s="10"/>
      <c r="CX79"/>
      <c r="DA79" s="10"/>
      <c r="DI79"/>
      <c r="DL79" s="10"/>
      <c r="DT79"/>
      <c r="DW79" s="10"/>
      <c r="EE79"/>
      <c r="EH79" s="10"/>
      <c r="EP79"/>
      <c r="ES79" s="10"/>
      <c r="FA79"/>
      <c r="FD79" s="10"/>
      <c r="FL79"/>
      <c r="FO79" s="10"/>
      <c r="FW79"/>
      <c r="FZ79" s="10"/>
      <c r="GH79"/>
      <c r="GK79" s="10"/>
      <c r="GS79"/>
      <c r="GV79" s="10"/>
      <c r="HD79"/>
      <c r="HG79" s="10"/>
    </row>
    <row r="80" spans="1:215" ht="15.75" thickBot="1" x14ac:dyDescent="0.3">
      <c r="B80" s="18" t="s">
        <v>395</v>
      </c>
      <c r="C80" s="18" t="s">
        <v>403</v>
      </c>
      <c r="D80" s="18" t="s">
        <v>397</v>
      </c>
      <c r="F80" s="10"/>
      <c r="G80" s="10"/>
      <c r="H80" s="10"/>
      <c r="I80" s="10"/>
      <c r="J80" s="10"/>
      <c r="K80" s="10"/>
      <c r="L80" s="10"/>
      <c r="M80" s="18" t="s">
        <v>395</v>
      </c>
      <c r="N80" s="18" t="s">
        <v>403</v>
      </c>
      <c r="O80" s="18" t="s">
        <v>397</v>
      </c>
      <c r="Q80" s="10"/>
      <c r="X80" s="18" t="s">
        <v>395</v>
      </c>
      <c r="Y80" s="18" t="s">
        <v>403</v>
      </c>
      <c r="Z80" s="18" t="s">
        <v>397</v>
      </c>
      <c r="AB80" s="10"/>
      <c r="AI80" s="18" t="s">
        <v>395</v>
      </c>
      <c r="AJ80" s="18" t="s">
        <v>403</v>
      </c>
      <c r="AK80" s="18" t="s">
        <v>397</v>
      </c>
      <c r="AM80" s="10"/>
      <c r="AT80" s="18" t="s">
        <v>395</v>
      </c>
      <c r="AU80" s="18" t="s">
        <v>403</v>
      </c>
      <c r="AV80" s="18" t="s">
        <v>397</v>
      </c>
      <c r="AX80" s="10"/>
      <c r="BE80" s="18" t="s">
        <v>395</v>
      </c>
      <c r="BF80" s="18" t="s">
        <v>403</v>
      </c>
      <c r="BG80" s="18" t="s">
        <v>397</v>
      </c>
      <c r="BI80" s="10"/>
      <c r="BP80" s="18" t="s">
        <v>395</v>
      </c>
      <c r="BQ80" s="18" t="s">
        <v>403</v>
      </c>
      <c r="BR80" s="18" t="s">
        <v>397</v>
      </c>
      <c r="BT80" s="10"/>
      <c r="CA80" s="18" t="s">
        <v>395</v>
      </c>
      <c r="CB80" s="18" t="s">
        <v>403</v>
      </c>
      <c r="CC80" s="18" t="s">
        <v>397</v>
      </c>
      <c r="CE80" s="10"/>
      <c r="CL80" s="18" t="s">
        <v>395</v>
      </c>
      <c r="CM80" s="18" t="s">
        <v>403</v>
      </c>
      <c r="CN80" s="18" t="s">
        <v>397</v>
      </c>
      <c r="CP80" s="10"/>
      <c r="CW80" s="18" t="s">
        <v>395</v>
      </c>
      <c r="CX80" s="18" t="s">
        <v>403</v>
      </c>
      <c r="CY80" s="18" t="s">
        <v>397</v>
      </c>
      <c r="DA80" s="10"/>
      <c r="DH80" s="18" t="s">
        <v>395</v>
      </c>
      <c r="DI80" s="18" t="s">
        <v>403</v>
      </c>
      <c r="DJ80" s="18" t="s">
        <v>397</v>
      </c>
      <c r="DL80" s="10"/>
      <c r="DS80" s="18" t="s">
        <v>395</v>
      </c>
      <c r="DT80" s="18" t="s">
        <v>403</v>
      </c>
      <c r="DU80" s="18" t="s">
        <v>397</v>
      </c>
      <c r="DW80" s="10"/>
      <c r="ED80" s="18" t="s">
        <v>395</v>
      </c>
      <c r="EE80" s="18" t="s">
        <v>403</v>
      </c>
      <c r="EF80" s="18" t="s">
        <v>397</v>
      </c>
      <c r="EH80" s="10"/>
      <c r="EO80" s="18" t="s">
        <v>395</v>
      </c>
      <c r="EP80" s="18" t="s">
        <v>403</v>
      </c>
      <c r="EQ80" s="18" t="s">
        <v>397</v>
      </c>
      <c r="ES80" s="10"/>
      <c r="EZ80" s="18" t="s">
        <v>395</v>
      </c>
      <c r="FA80" s="18" t="s">
        <v>403</v>
      </c>
      <c r="FB80" s="18" t="s">
        <v>397</v>
      </c>
      <c r="FD80" s="10"/>
      <c r="FK80" s="18" t="s">
        <v>395</v>
      </c>
      <c r="FL80" s="18" t="s">
        <v>403</v>
      </c>
      <c r="FM80" s="18" t="s">
        <v>397</v>
      </c>
      <c r="FO80" s="10"/>
      <c r="FV80" s="18" t="s">
        <v>395</v>
      </c>
      <c r="FW80" s="18" t="s">
        <v>403</v>
      </c>
      <c r="FX80" s="18" t="s">
        <v>397</v>
      </c>
      <c r="FZ80" s="10"/>
      <c r="GG80" s="18" t="s">
        <v>395</v>
      </c>
      <c r="GH80" s="18" t="s">
        <v>403</v>
      </c>
      <c r="GI80" s="18" t="s">
        <v>397</v>
      </c>
      <c r="GK80" s="10"/>
      <c r="GR80" s="18" t="s">
        <v>395</v>
      </c>
      <c r="GS80" s="18" t="s">
        <v>403</v>
      </c>
      <c r="GT80" s="18" t="s">
        <v>397</v>
      </c>
      <c r="GV80" s="10"/>
      <c r="HC80" s="18" t="s">
        <v>395</v>
      </c>
      <c r="HD80" s="18" t="s">
        <v>403</v>
      </c>
      <c r="HE80" s="18" t="s">
        <v>397</v>
      </c>
      <c r="HG80" s="10"/>
    </row>
    <row r="81" spans="2:215" x14ac:dyDescent="0.25">
      <c r="B81" s="317" t="s">
        <v>398</v>
      </c>
      <c r="C81" s="129" t="s">
        <v>404</v>
      </c>
      <c r="D81" s="314" t="b">
        <f>+IF(AND(D73=B76,D76=B76),B76,IF(AND(D73=B76,D76=B77),B84,IF(AND(D73=B76,D76=B78),B78,IF(AND(D73=B77,D76=B76),B84,IF(AND(D73=B77,D76=B77),B84,IF(AND(D73=B77,D76=B78),B87,IF(AND(D73=B78,D76=B76),B87,IF(AND(D73=B78,D76=B77),B87,IF(AND(D73=B78,D76=B78),B87)))))))))</f>
        <v>0</v>
      </c>
      <c r="F81" s="10"/>
      <c r="G81" s="10"/>
      <c r="H81" s="10"/>
      <c r="I81" s="10"/>
      <c r="J81" s="10"/>
      <c r="K81" s="10"/>
      <c r="L81" s="10"/>
      <c r="M81" s="317" t="s">
        <v>398</v>
      </c>
      <c r="N81" s="129" t="s">
        <v>404</v>
      </c>
      <c r="O81" s="314" t="b">
        <f>+IF(AND(O73=M76,O76=M76),M76,IF(AND(O73=M76,O76=M77),M84,IF(AND(O73=M76,O76=M78),M78,IF(AND(O73=M77,O76=M76),M84,IF(AND(O73=M77,O76=M77),M84,IF(AND(O73=M77,O76=M78),M87,IF(AND(O73=M78,O76=M76),M87,IF(AND(O73=M78,O76=M77),M87,IF(AND(O73=M78,O76=M78),M87)))))))))</f>
        <v>0</v>
      </c>
      <c r="Q81" s="10"/>
      <c r="X81" s="317" t="s">
        <v>398</v>
      </c>
      <c r="Y81" s="129" t="s">
        <v>404</v>
      </c>
      <c r="Z81" s="314" t="b">
        <f>+IF(AND(Z73=X76,Z76=X76),X76,IF(AND(Z73=X76,Z76=X77),X84,IF(AND(Z73=X76,Z76=X78),X78,IF(AND(Z73=X77,Z76=X76),X84,IF(AND(Z73=X77,Z76=X77),X84,IF(AND(Z73=X77,Z76=X78),X87,IF(AND(Z73=X78,Z76=X76),X87,IF(AND(Z73=X78,Z76=X77),X87,IF(AND(Z73=X78,Z76=X78),X87)))))))))</f>
        <v>0</v>
      </c>
      <c r="AB81" s="10"/>
      <c r="AI81" s="317" t="s">
        <v>398</v>
      </c>
      <c r="AJ81" s="129" t="s">
        <v>404</v>
      </c>
      <c r="AK81" s="314" t="b">
        <f>+IF(AND(AK73=AI76,AK76=AI76),AI76,IF(AND(AK73=AI76,AK76=AI77),AI84,IF(AND(AK73=AI76,AK76=AI78),AI78,IF(AND(AK73=AI77,AK76=AI76),AI84,IF(AND(AK73=AI77,AK76=AI77),AI84,IF(AND(AK73=AI77,AK76=AI78),AI87,IF(AND(AK73=AI78,AK76=AI76),AI87,IF(AND(AK73=AI78,AK76=AI77),AI87,IF(AND(AK73=AI78,AK76=AI78),AI87)))))))))</f>
        <v>0</v>
      </c>
      <c r="AM81" s="10"/>
      <c r="AT81" s="317" t="s">
        <v>398</v>
      </c>
      <c r="AU81" s="129" t="s">
        <v>404</v>
      </c>
      <c r="AV81" s="314" t="b">
        <f>+IF(AND(AV73=AT76,AV76=AT76),AT76,IF(AND(AV73=AT76,AV76=AT77),AT84,IF(AND(AV73=AT76,AV76=AT78),AT78,IF(AND(AV73=AT77,AV76=AT76),AT84,IF(AND(AV73=AT77,AV76=AT77),AT84,IF(AND(AV73=AT77,AV76=AT78),AT87,IF(AND(AV73=AT78,AV76=AT76),AT87,IF(AND(AV73=AT78,AV76=AT77),AT87,IF(AND(AV73=AT78,AV76=AT78),AT87)))))))))</f>
        <v>0</v>
      </c>
      <c r="AX81" s="10"/>
      <c r="BE81" s="317" t="s">
        <v>398</v>
      </c>
      <c r="BF81" s="129" t="s">
        <v>404</v>
      </c>
      <c r="BG81" s="314" t="b">
        <f>+IF(AND(BG73=BE76,BG76=BE76),BE76,IF(AND(BG73=BE76,BG76=BE77),BE84,IF(AND(BG73=BE76,BG76=BE78),BE78,IF(AND(BG73=BE77,BG76=BE76),BE84,IF(AND(BG73=BE77,BG76=BE77),BE84,IF(AND(BG73=BE77,BG76=BE78),BE87,IF(AND(BG73=BE78,BG76=BE76),BE87,IF(AND(BG73=BE78,BG76=BE77),BE87,IF(AND(BG73=BE78,BG76=BE78),BE87)))))))))</f>
        <v>0</v>
      </c>
      <c r="BI81" s="10"/>
      <c r="BP81" s="317" t="s">
        <v>398</v>
      </c>
      <c r="BQ81" s="129" t="s">
        <v>404</v>
      </c>
      <c r="BR81" s="314" t="b">
        <f>+IF(AND(BR73=BP76,BR76=BP76),BP76,IF(AND(BR73=BP76,BR76=BP77),BP84,IF(AND(BR73=BP76,BR76=BP78),BP78,IF(AND(BR73=BP77,BR76=BP76),BP84,IF(AND(BR73=BP77,BR76=BP77),BP84,IF(AND(BR73=BP77,BR76=BP78),BP87,IF(AND(BR73=BP78,BR76=BP76),BP87,IF(AND(BR73=BP78,BR76=BP77),BP87,IF(AND(BR73=BP78,BR76=BP78),BP87)))))))))</f>
        <v>0</v>
      </c>
      <c r="BT81" s="10"/>
      <c r="CA81" s="317" t="s">
        <v>398</v>
      </c>
      <c r="CB81" s="129" t="s">
        <v>404</v>
      </c>
      <c r="CC81" s="314" t="b">
        <f>+IF(AND(CC73=CA76,CC76=CA76),CA76,IF(AND(CC73=CA76,CC76=CA77),CA84,IF(AND(CC73=CA76,CC76=CA78),CA78,IF(AND(CC73=CA77,CC76=CA76),CA84,IF(AND(CC73=CA77,CC76=CA77),CA84,IF(AND(CC73=CA77,CC76=CA78),CA87,IF(AND(CC73=CA78,CC76=CA76),CA87,IF(AND(CC73=CA78,CC76=CA77),CA87,IF(AND(CC73=CA78,CC76=CA78),CA87)))))))))</f>
        <v>0</v>
      </c>
      <c r="CE81" s="10"/>
      <c r="CL81" s="317" t="s">
        <v>398</v>
      </c>
      <c r="CM81" s="129" t="s">
        <v>404</v>
      </c>
      <c r="CN81" s="314" t="b">
        <f>+IF(AND(CN73=CL76,CN76=CL76),CL76,IF(AND(CN73=CL76,CN76=CL77),CL84,IF(AND(CN73=CL76,CN76=CL78),CL78,IF(AND(CN73=CL77,CN76=CL76),CL84,IF(AND(CN73=CL77,CN76=CL77),CL84,IF(AND(CN73=CL77,CN76=CL78),CL87,IF(AND(CN73=CL78,CN76=CL76),CL87,IF(AND(CN73=CL78,CN76=CL77),CL87,IF(AND(CN73=CL78,CN76=CL78),CL87)))))))))</f>
        <v>0</v>
      </c>
      <c r="CP81" s="10"/>
      <c r="CW81" s="317" t="s">
        <v>398</v>
      </c>
      <c r="CX81" s="129" t="s">
        <v>404</v>
      </c>
      <c r="CY81" s="314" t="b">
        <f>+IF(AND(CY73=CW76,CY76=CW76),CW76,IF(AND(CY73=CW76,CY76=CW77),CW84,IF(AND(CY73=CW76,CY76=CW78),CW78,IF(AND(CY73=CW77,CY76=CW76),CW84,IF(AND(CY73=CW77,CY76=CW77),CW84,IF(AND(CY73=CW77,CY76=CW78),CW87,IF(AND(CY73=CW78,CY76=CW76),CW87,IF(AND(CY73=CW78,CY76=CW77),CW87,IF(AND(CY73=CW78,CY76=CW78),CW87)))))))))</f>
        <v>0</v>
      </c>
      <c r="DA81" s="10"/>
      <c r="DH81" s="317" t="s">
        <v>398</v>
      </c>
      <c r="DI81" s="129" t="s">
        <v>404</v>
      </c>
      <c r="DJ81" s="314" t="b">
        <f>+IF(AND(DJ73=DH76,DJ76=DH76),DH76,IF(AND(DJ73=DH76,DJ76=DH77),DH84,IF(AND(DJ73=DH76,DJ76=DH78),DH78,IF(AND(DJ73=DH77,DJ76=DH76),DH84,IF(AND(DJ73=DH77,DJ76=DH77),DH84,IF(AND(DJ73=DH77,DJ76=DH78),DH87,IF(AND(DJ73=DH78,DJ76=DH76),DH87,IF(AND(DJ73=DH78,DJ76=DH77),DH87,IF(AND(DJ73=DH78,DJ76=DH78),DH87)))))))))</f>
        <v>0</v>
      </c>
      <c r="DL81" s="10"/>
      <c r="DS81" s="317" t="s">
        <v>398</v>
      </c>
      <c r="DT81" s="129" t="s">
        <v>404</v>
      </c>
      <c r="DU81" s="314" t="b">
        <f>+IF(AND(DU73=DS76,DU76=DS76),DS76,IF(AND(DU73=DS76,DU76=DS77),DS84,IF(AND(DU73=DS76,DU76=DS78),DS78,IF(AND(DU73=DS77,DU76=DS76),DS84,IF(AND(DU73=DS77,DU76=DS77),DS84,IF(AND(DU73=DS77,DU76=DS78),DS87,IF(AND(DU73=DS78,DU76=DS76),DS87,IF(AND(DU73=DS78,DU76=DS77),DS87,IF(AND(DU73=DS78,DU76=DS78),DS87)))))))))</f>
        <v>0</v>
      </c>
      <c r="DW81" s="10"/>
      <c r="ED81" s="317" t="s">
        <v>398</v>
      </c>
      <c r="EE81" s="129" t="s">
        <v>404</v>
      </c>
      <c r="EF81" s="314" t="b">
        <f>+IF(AND(EF73=ED76,EF76=ED76),ED76,IF(AND(EF73=ED76,EF76=ED77),ED84,IF(AND(EF73=ED76,EF76=ED78),ED78,IF(AND(EF73=ED77,EF76=ED76),ED84,IF(AND(EF73=ED77,EF76=ED77),ED84,IF(AND(EF73=ED77,EF76=ED78),ED87,IF(AND(EF73=ED78,EF76=ED76),ED87,IF(AND(EF73=ED78,EF76=ED77),ED87,IF(AND(EF73=ED78,EF76=ED78),ED87)))))))))</f>
        <v>0</v>
      </c>
      <c r="EH81" s="10"/>
      <c r="EO81" s="317" t="s">
        <v>398</v>
      </c>
      <c r="EP81" s="129" t="s">
        <v>404</v>
      </c>
      <c r="EQ81" s="314" t="b">
        <f>+IF(AND(EQ73=EO76,EQ76=EO76),EO76,IF(AND(EQ73=EO76,EQ76=EO77),EO84,IF(AND(EQ73=EO76,EQ76=EO78),EO78,IF(AND(EQ73=EO77,EQ76=EO76),EO84,IF(AND(EQ73=EO77,EQ76=EO77),EO84,IF(AND(EQ73=EO77,EQ76=EO78),EO87,IF(AND(EQ73=EO78,EQ76=EO76),EO87,IF(AND(EQ73=EO78,EQ76=EO77),EO87,IF(AND(EQ73=EO78,EQ76=EO78),EO87)))))))))</f>
        <v>0</v>
      </c>
      <c r="ES81" s="10"/>
      <c r="EZ81" s="317" t="s">
        <v>398</v>
      </c>
      <c r="FA81" s="129" t="s">
        <v>404</v>
      </c>
      <c r="FB81" s="314" t="b">
        <f>+IF(AND(FB73=EZ76,FB76=EZ76),EZ76,IF(AND(FB73=EZ76,FB76=EZ77),EZ84,IF(AND(FB73=EZ76,FB76=EZ78),EZ78,IF(AND(FB73=EZ77,FB76=EZ76),EZ84,IF(AND(FB73=EZ77,FB76=EZ77),EZ84,IF(AND(FB73=EZ77,FB76=EZ78),EZ87,IF(AND(FB73=EZ78,FB76=EZ76),EZ87,IF(AND(FB73=EZ78,FB76=EZ77),EZ87,IF(AND(FB73=EZ78,FB76=EZ78),EZ87)))))))))</f>
        <v>0</v>
      </c>
      <c r="FD81" s="10"/>
      <c r="FK81" s="317" t="s">
        <v>398</v>
      </c>
      <c r="FL81" s="129" t="s">
        <v>404</v>
      </c>
      <c r="FM81" s="314" t="b">
        <f>+IF(AND(FM73=FK76,FM76=FK76),FK76,IF(AND(FM73=FK76,FM76=FK77),FK84,IF(AND(FM73=FK76,FM76=FK78),FK78,IF(AND(FM73=FK77,FM76=FK76),FK84,IF(AND(FM73=FK77,FM76=FK77),FK84,IF(AND(FM73=FK77,FM76=FK78),FK87,IF(AND(FM73=FK78,FM76=FK76),FK87,IF(AND(FM73=FK78,FM76=FK77),FK87,IF(AND(FM73=FK78,FM76=FK78),FK87)))))))))</f>
        <v>0</v>
      </c>
      <c r="FO81" s="10"/>
      <c r="FV81" s="317" t="s">
        <v>398</v>
      </c>
      <c r="FW81" s="129" t="s">
        <v>404</v>
      </c>
      <c r="FX81" s="314" t="b">
        <f>+IF(AND(FX73=FV76,FX76=FV76),FV76,IF(AND(FX73=FV76,FX76=FV77),FV84,IF(AND(FX73=FV76,FX76=FV78),FV78,IF(AND(FX73=FV77,FX76=FV76),FV84,IF(AND(FX73=FV77,FX76=FV77),FV84,IF(AND(FX73=FV77,FX76=FV78),FV87,IF(AND(FX73=FV78,FX76=FV76),FV87,IF(AND(FX73=FV78,FX76=FV77),FV87,IF(AND(FX73=FV78,FX76=FV78),FV87)))))))))</f>
        <v>0</v>
      </c>
      <c r="FZ81" s="10"/>
      <c r="GG81" s="317" t="s">
        <v>398</v>
      </c>
      <c r="GH81" s="129" t="s">
        <v>404</v>
      </c>
      <c r="GI81" s="314" t="b">
        <f>+IF(AND(GI73=GG76,GI76=GG76),GG76,IF(AND(GI73=GG76,GI76=GG77),GG84,IF(AND(GI73=GG76,GI76=GG78),GG78,IF(AND(GI73=GG77,GI76=GG76),GG84,IF(AND(GI73=GG77,GI76=GG77),GG84,IF(AND(GI73=GG77,GI76=GG78),GG87,IF(AND(GI73=GG78,GI76=GG76),GG87,IF(AND(GI73=GG78,GI76=GG77),GG87,IF(AND(GI73=GG78,GI76=GG78),GG87)))))))))</f>
        <v>0</v>
      </c>
      <c r="GK81" s="10"/>
      <c r="GR81" s="317" t="s">
        <v>398</v>
      </c>
      <c r="GS81" s="129" t="s">
        <v>404</v>
      </c>
      <c r="GT81" s="314" t="b">
        <f>+IF(AND(GT73=GR76,GT76=GR76),GR76,IF(AND(GT73=GR76,GT76=GR77),GR84,IF(AND(GT73=GR76,GT76=GR78),GR78,IF(AND(GT73=GR77,GT76=GR76),GR84,IF(AND(GT73=GR77,GT76=GR77),GR84,IF(AND(GT73=GR77,GT76=GR78),GR87,IF(AND(GT73=GR78,GT76=GR76),GR87,IF(AND(GT73=GR78,GT76=GR77),GR87,IF(AND(GT73=GR78,GT76=GR78),GR87)))))))))</f>
        <v>0</v>
      </c>
      <c r="GV81" s="10"/>
      <c r="HC81" s="317" t="s">
        <v>398</v>
      </c>
      <c r="HD81" s="129" t="s">
        <v>404</v>
      </c>
      <c r="HE81" s="314" t="b">
        <f>+IF(AND(HE73=HC76,HE76=HC76),HC76,IF(AND(HE73=HC76,HE76=HC77),HC84,IF(AND(HE73=HC76,HE76=HC78),HC78,IF(AND(HE73=HC77,HE76=HC76),HC84,IF(AND(HE73=HC77,HE76=HC77),HC84,IF(AND(HE73=HC77,HE76=HC78),HC87,IF(AND(HE73=HC78,HE76=HC76),HC87,IF(AND(HE73=HC78,HE76=HC77),HC87,IF(AND(HE73=HC78,HE76=HC78),HC87)))))))))</f>
        <v>0</v>
      </c>
      <c r="HG81" s="10"/>
    </row>
    <row r="82" spans="2:215" x14ac:dyDescent="0.25">
      <c r="B82" s="310"/>
      <c r="C82" s="58" t="s">
        <v>405</v>
      </c>
      <c r="D82" s="315"/>
      <c r="F82" s="10"/>
      <c r="G82" s="10"/>
      <c r="H82" s="10"/>
      <c r="I82" s="10"/>
      <c r="J82" s="10"/>
      <c r="K82" s="10"/>
      <c r="L82" s="10"/>
      <c r="M82" s="310"/>
      <c r="N82" s="58" t="s">
        <v>405</v>
      </c>
      <c r="O82" s="315"/>
      <c r="Q82" s="10"/>
      <c r="X82" s="310"/>
      <c r="Y82" s="58" t="s">
        <v>405</v>
      </c>
      <c r="Z82" s="315"/>
      <c r="AB82" s="10"/>
      <c r="AI82" s="310"/>
      <c r="AJ82" s="58" t="s">
        <v>405</v>
      </c>
      <c r="AK82" s="315"/>
      <c r="AM82" s="10"/>
      <c r="AT82" s="310"/>
      <c r="AU82" s="58" t="s">
        <v>405</v>
      </c>
      <c r="AV82" s="315"/>
      <c r="AX82" s="10"/>
      <c r="BE82" s="310"/>
      <c r="BF82" s="58" t="s">
        <v>405</v>
      </c>
      <c r="BG82" s="315"/>
      <c r="BI82" s="10"/>
      <c r="BP82" s="310"/>
      <c r="BQ82" s="58" t="s">
        <v>405</v>
      </c>
      <c r="BR82" s="315"/>
      <c r="BT82" s="10"/>
      <c r="CA82" s="310"/>
      <c r="CB82" s="58" t="s">
        <v>405</v>
      </c>
      <c r="CC82" s="315"/>
      <c r="CE82" s="10"/>
      <c r="CL82" s="310"/>
      <c r="CM82" s="58" t="s">
        <v>405</v>
      </c>
      <c r="CN82" s="315"/>
      <c r="CP82" s="10"/>
      <c r="CW82" s="310"/>
      <c r="CX82" s="58" t="s">
        <v>405</v>
      </c>
      <c r="CY82" s="315"/>
      <c r="DA82" s="10"/>
      <c r="DH82" s="310"/>
      <c r="DI82" s="58" t="s">
        <v>405</v>
      </c>
      <c r="DJ82" s="315"/>
      <c r="DL82" s="10"/>
      <c r="DS82" s="310"/>
      <c r="DT82" s="58" t="s">
        <v>405</v>
      </c>
      <c r="DU82" s="315"/>
      <c r="DW82" s="10"/>
      <c r="ED82" s="310"/>
      <c r="EE82" s="58" t="s">
        <v>405</v>
      </c>
      <c r="EF82" s="315"/>
      <c r="EH82" s="10"/>
      <c r="EO82" s="310"/>
      <c r="EP82" s="58" t="s">
        <v>405</v>
      </c>
      <c r="EQ82" s="315"/>
      <c r="ES82" s="10"/>
      <c r="EZ82" s="310"/>
      <c r="FA82" s="58" t="s">
        <v>405</v>
      </c>
      <c r="FB82" s="315"/>
      <c r="FD82" s="10"/>
      <c r="FK82" s="310"/>
      <c r="FL82" s="58" t="s">
        <v>405</v>
      </c>
      <c r="FM82" s="315"/>
      <c r="FO82" s="10"/>
      <c r="FV82" s="310"/>
      <c r="FW82" s="58" t="s">
        <v>405</v>
      </c>
      <c r="FX82" s="315"/>
      <c r="FZ82" s="10"/>
      <c r="GG82" s="310"/>
      <c r="GH82" s="58" t="s">
        <v>405</v>
      </c>
      <c r="GI82" s="315"/>
      <c r="GK82" s="10"/>
      <c r="GR82" s="310"/>
      <c r="GS82" s="58" t="s">
        <v>405</v>
      </c>
      <c r="GT82" s="315"/>
      <c r="GV82" s="10"/>
      <c r="HC82" s="310"/>
      <c r="HD82" s="58" t="s">
        <v>405</v>
      </c>
      <c r="HE82" s="315"/>
      <c r="HG82" s="10"/>
    </row>
    <row r="83" spans="2:215" x14ac:dyDescent="0.25">
      <c r="B83" s="311"/>
      <c r="C83" s="130" t="s">
        <v>406</v>
      </c>
      <c r="D83" s="315"/>
      <c r="F83" s="10"/>
      <c r="G83" s="10"/>
      <c r="H83" s="10"/>
      <c r="I83" s="10"/>
      <c r="J83" s="10"/>
      <c r="K83" s="10"/>
      <c r="L83" s="10"/>
      <c r="M83" s="311"/>
      <c r="N83" s="130" t="s">
        <v>406</v>
      </c>
      <c r="O83" s="315"/>
      <c r="Q83" s="10"/>
      <c r="X83" s="311"/>
      <c r="Y83" s="130" t="s">
        <v>406</v>
      </c>
      <c r="Z83" s="315"/>
      <c r="AB83" s="10"/>
      <c r="AI83" s="311"/>
      <c r="AJ83" s="130" t="s">
        <v>406</v>
      </c>
      <c r="AK83" s="315"/>
      <c r="AM83" s="10"/>
      <c r="AT83" s="311"/>
      <c r="AU83" s="130" t="s">
        <v>406</v>
      </c>
      <c r="AV83" s="315"/>
      <c r="AX83" s="10"/>
      <c r="BE83" s="311"/>
      <c r="BF83" s="130" t="s">
        <v>406</v>
      </c>
      <c r="BG83" s="315"/>
      <c r="BI83" s="10"/>
      <c r="BP83" s="311"/>
      <c r="BQ83" s="130" t="s">
        <v>406</v>
      </c>
      <c r="BR83" s="315"/>
      <c r="BT83" s="10"/>
      <c r="CA83" s="311"/>
      <c r="CB83" s="130" t="s">
        <v>406</v>
      </c>
      <c r="CC83" s="315"/>
      <c r="CE83" s="10"/>
      <c r="CL83" s="311"/>
      <c r="CM83" s="130" t="s">
        <v>406</v>
      </c>
      <c r="CN83" s="315"/>
      <c r="CP83" s="10"/>
      <c r="CW83" s="311"/>
      <c r="CX83" s="130" t="s">
        <v>406</v>
      </c>
      <c r="CY83" s="315"/>
      <c r="DA83" s="10"/>
      <c r="DH83" s="311"/>
      <c r="DI83" s="130" t="s">
        <v>406</v>
      </c>
      <c r="DJ83" s="315"/>
      <c r="DL83" s="10"/>
      <c r="DS83" s="311"/>
      <c r="DT83" s="130" t="s">
        <v>406</v>
      </c>
      <c r="DU83" s="315"/>
      <c r="DW83" s="10"/>
      <c r="ED83" s="311"/>
      <c r="EE83" s="130" t="s">
        <v>406</v>
      </c>
      <c r="EF83" s="315"/>
      <c r="EH83" s="10"/>
      <c r="EO83" s="311"/>
      <c r="EP83" s="130" t="s">
        <v>406</v>
      </c>
      <c r="EQ83" s="315"/>
      <c r="ES83" s="10"/>
      <c r="EZ83" s="311"/>
      <c r="FA83" s="130" t="s">
        <v>406</v>
      </c>
      <c r="FB83" s="315"/>
      <c r="FD83" s="10"/>
      <c r="FK83" s="311"/>
      <c r="FL83" s="130" t="s">
        <v>406</v>
      </c>
      <c r="FM83" s="315"/>
      <c r="FO83" s="10"/>
      <c r="FV83" s="311"/>
      <c r="FW83" s="130" t="s">
        <v>406</v>
      </c>
      <c r="FX83" s="315"/>
      <c r="FZ83" s="10"/>
      <c r="GG83" s="311"/>
      <c r="GH83" s="130" t="s">
        <v>406</v>
      </c>
      <c r="GI83" s="315"/>
      <c r="GK83" s="10"/>
      <c r="GR83" s="311"/>
      <c r="GS83" s="130" t="s">
        <v>406</v>
      </c>
      <c r="GT83" s="315"/>
      <c r="GV83" s="10"/>
      <c r="HC83" s="311"/>
      <c r="HD83" s="130" t="s">
        <v>406</v>
      </c>
      <c r="HE83" s="315"/>
      <c r="HG83" s="10"/>
    </row>
    <row r="84" spans="2:215" x14ac:dyDescent="0.25">
      <c r="B84" s="309" t="s">
        <v>52</v>
      </c>
      <c r="C84" s="131" t="s">
        <v>407</v>
      </c>
      <c r="D84" s="315"/>
      <c r="F84" s="10"/>
      <c r="G84" s="10"/>
      <c r="H84" s="10"/>
      <c r="I84" s="10"/>
      <c r="J84" s="10"/>
      <c r="K84" s="10"/>
      <c r="L84" s="10"/>
      <c r="M84" s="309" t="s">
        <v>52</v>
      </c>
      <c r="N84" s="131" t="s">
        <v>407</v>
      </c>
      <c r="O84" s="315"/>
      <c r="Q84" s="10"/>
      <c r="X84" s="309" t="s">
        <v>52</v>
      </c>
      <c r="Y84" s="131" t="s">
        <v>407</v>
      </c>
      <c r="Z84" s="315"/>
      <c r="AB84" s="10"/>
      <c r="AI84" s="309" t="s">
        <v>52</v>
      </c>
      <c r="AJ84" s="131" t="s">
        <v>407</v>
      </c>
      <c r="AK84" s="315"/>
      <c r="AM84" s="10"/>
      <c r="AT84" s="309" t="s">
        <v>52</v>
      </c>
      <c r="AU84" s="131" t="s">
        <v>407</v>
      </c>
      <c r="AV84" s="315"/>
      <c r="AX84" s="10"/>
      <c r="BE84" s="309" t="s">
        <v>52</v>
      </c>
      <c r="BF84" s="131" t="s">
        <v>407</v>
      </c>
      <c r="BG84" s="315"/>
      <c r="BI84" s="10"/>
      <c r="BP84" s="309" t="s">
        <v>52</v>
      </c>
      <c r="BQ84" s="131" t="s">
        <v>407</v>
      </c>
      <c r="BR84" s="315"/>
      <c r="BT84" s="10"/>
      <c r="CA84" s="309" t="s">
        <v>52</v>
      </c>
      <c r="CB84" s="131" t="s">
        <v>407</v>
      </c>
      <c r="CC84" s="315"/>
      <c r="CE84" s="10"/>
      <c r="CL84" s="309" t="s">
        <v>52</v>
      </c>
      <c r="CM84" s="131" t="s">
        <v>407</v>
      </c>
      <c r="CN84" s="315"/>
      <c r="CP84" s="10"/>
      <c r="CW84" s="309" t="s">
        <v>52</v>
      </c>
      <c r="CX84" s="131" t="s">
        <v>407</v>
      </c>
      <c r="CY84" s="315"/>
      <c r="DA84" s="10"/>
      <c r="DH84" s="309" t="s">
        <v>52</v>
      </c>
      <c r="DI84" s="131" t="s">
        <v>407</v>
      </c>
      <c r="DJ84" s="315"/>
      <c r="DL84" s="10"/>
      <c r="DS84" s="309" t="s">
        <v>52</v>
      </c>
      <c r="DT84" s="131" t="s">
        <v>407</v>
      </c>
      <c r="DU84" s="315"/>
      <c r="DW84" s="10"/>
      <c r="ED84" s="309" t="s">
        <v>52</v>
      </c>
      <c r="EE84" s="131" t="s">
        <v>407</v>
      </c>
      <c r="EF84" s="315"/>
      <c r="EH84" s="10"/>
      <c r="EO84" s="309" t="s">
        <v>52</v>
      </c>
      <c r="EP84" s="131" t="s">
        <v>407</v>
      </c>
      <c r="EQ84" s="315"/>
      <c r="ES84" s="10"/>
      <c r="EZ84" s="309" t="s">
        <v>52</v>
      </c>
      <c r="FA84" s="131" t="s">
        <v>407</v>
      </c>
      <c r="FB84" s="315"/>
      <c r="FD84" s="10"/>
      <c r="FK84" s="309" t="s">
        <v>52</v>
      </c>
      <c r="FL84" s="131" t="s">
        <v>407</v>
      </c>
      <c r="FM84" s="315"/>
      <c r="FO84" s="10"/>
      <c r="FV84" s="309" t="s">
        <v>52</v>
      </c>
      <c r="FW84" s="131" t="s">
        <v>407</v>
      </c>
      <c r="FX84" s="315"/>
      <c r="FZ84" s="10"/>
      <c r="GG84" s="309" t="s">
        <v>52</v>
      </c>
      <c r="GH84" s="131" t="s">
        <v>407</v>
      </c>
      <c r="GI84" s="315"/>
      <c r="GK84" s="10"/>
      <c r="GR84" s="309" t="s">
        <v>52</v>
      </c>
      <c r="GS84" s="131" t="s">
        <v>407</v>
      </c>
      <c r="GT84" s="315"/>
      <c r="GV84" s="10"/>
      <c r="HC84" s="309" t="s">
        <v>52</v>
      </c>
      <c r="HD84" s="131" t="s">
        <v>407</v>
      </c>
      <c r="HE84" s="315"/>
      <c r="HG84" s="10"/>
    </row>
    <row r="85" spans="2:215" x14ac:dyDescent="0.25">
      <c r="B85" s="310"/>
      <c r="C85" s="56" t="s">
        <v>408</v>
      </c>
      <c r="D85" s="315"/>
      <c r="F85" s="10"/>
      <c r="G85" s="10"/>
      <c r="H85" s="10"/>
      <c r="I85" s="10"/>
      <c r="J85" s="10"/>
      <c r="K85" s="10"/>
      <c r="L85" s="10"/>
      <c r="M85" s="310"/>
      <c r="N85" s="56" t="s">
        <v>408</v>
      </c>
      <c r="O85" s="315"/>
      <c r="Q85" s="10"/>
      <c r="X85" s="310"/>
      <c r="Y85" s="56" t="s">
        <v>408</v>
      </c>
      <c r="Z85" s="315"/>
      <c r="AB85" s="10"/>
      <c r="AI85" s="310"/>
      <c r="AJ85" s="56" t="s">
        <v>408</v>
      </c>
      <c r="AK85" s="315"/>
      <c r="AM85" s="10"/>
      <c r="AT85" s="310"/>
      <c r="AU85" s="56" t="s">
        <v>408</v>
      </c>
      <c r="AV85" s="315"/>
      <c r="AX85" s="10"/>
      <c r="BE85" s="310"/>
      <c r="BF85" s="56" t="s">
        <v>408</v>
      </c>
      <c r="BG85" s="315"/>
      <c r="BI85" s="10"/>
      <c r="BP85" s="310"/>
      <c r="BQ85" s="56" t="s">
        <v>408</v>
      </c>
      <c r="BR85" s="315"/>
      <c r="BT85" s="10"/>
      <c r="CA85" s="310"/>
      <c r="CB85" s="56" t="s">
        <v>408</v>
      </c>
      <c r="CC85" s="315"/>
      <c r="CE85" s="10"/>
      <c r="CL85" s="310"/>
      <c r="CM85" s="56" t="s">
        <v>408</v>
      </c>
      <c r="CN85" s="315"/>
      <c r="CP85" s="10"/>
      <c r="CW85" s="310"/>
      <c r="CX85" s="56" t="s">
        <v>408</v>
      </c>
      <c r="CY85" s="315"/>
      <c r="DA85" s="10"/>
      <c r="DH85" s="310"/>
      <c r="DI85" s="56" t="s">
        <v>408</v>
      </c>
      <c r="DJ85" s="315"/>
      <c r="DL85" s="10"/>
      <c r="DS85" s="310"/>
      <c r="DT85" s="56" t="s">
        <v>408</v>
      </c>
      <c r="DU85" s="315"/>
      <c r="DW85" s="10"/>
      <c r="ED85" s="310"/>
      <c r="EE85" s="56" t="s">
        <v>408</v>
      </c>
      <c r="EF85" s="315"/>
      <c r="EH85" s="10"/>
      <c r="EO85" s="310"/>
      <c r="EP85" s="56" t="s">
        <v>408</v>
      </c>
      <c r="EQ85" s="315"/>
      <c r="ES85" s="10"/>
      <c r="EZ85" s="310"/>
      <c r="FA85" s="56" t="s">
        <v>408</v>
      </c>
      <c r="FB85" s="315"/>
      <c r="FD85" s="10"/>
      <c r="FK85" s="310"/>
      <c r="FL85" s="56" t="s">
        <v>408</v>
      </c>
      <c r="FM85" s="315"/>
      <c r="FO85" s="10"/>
      <c r="FV85" s="310"/>
      <c r="FW85" s="56" t="s">
        <v>408</v>
      </c>
      <c r="FX85" s="315"/>
      <c r="FZ85" s="10"/>
      <c r="GG85" s="310"/>
      <c r="GH85" s="56" t="s">
        <v>408</v>
      </c>
      <c r="GI85" s="315"/>
      <c r="GK85" s="10"/>
      <c r="GR85" s="310"/>
      <c r="GS85" s="56" t="s">
        <v>408</v>
      </c>
      <c r="GT85" s="315"/>
      <c r="GV85" s="10"/>
      <c r="HC85" s="310"/>
      <c r="HD85" s="56" t="s">
        <v>408</v>
      </c>
      <c r="HE85" s="315"/>
      <c r="HG85" s="10"/>
    </row>
    <row r="86" spans="2:215" x14ac:dyDescent="0.25">
      <c r="B86" s="311"/>
      <c r="C86" s="132" t="s">
        <v>409</v>
      </c>
      <c r="D86" s="315"/>
      <c r="F86" s="10"/>
      <c r="G86" s="10"/>
      <c r="H86" s="10"/>
      <c r="I86" s="10"/>
      <c r="J86" s="10"/>
      <c r="K86" s="10"/>
      <c r="L86" s="10"/>
      <c r="M86" s="311"/>
      <c r="N86" s="132" t="s">
        <v>409</v>
      </c>
      <c r="O86" s="315"/>
      <c r="Q86" s="10"/>
      <c r="X86" s="311"/>
      <c r="Y86" s="132" t="s">
        <v>409</v>
      </c>
      <c r="Z86" s="315"/>
      <c r="AB86" s="10"/>
      <c r="AI86" s="311"/>
      <c r="AJ86" s="132" t="s">
        <v>409</v>
      </c>
      <c r="AK86" s="315"/>
      <c r="AM86" s="10"/>
      <c r="AT86" s="311"/>
      <c r="AU86" s="132" t="s">
        <v>409</v>
      </c>
      <c r="AV86" s="315"/>
      <c r="AX86" s="10"/>
      <c r="BE86" s="311"/>
      <c r="BF86" s="132" t="s">
        <v>409</v>
      </c>
      <c r="BG86" s="315"/>
      <c r="BI86" s="10"/>
      <c r="BP86" s="311"/>
      <c r="BQ86" s="132" t="s">
        <v>409</v>
      </c>
      <c r="BR86" s="315"/>
      <c r="BT86" s="10"/>
      <c r="CA86" s="311"/>
      <c r="CB86" s="132" t="s">
        <v>409</v>
      </c>
      <c r="CC86" s="315"/>
      <c r="CE86" s="10"/>
      <c r="CL86" s="311"/>
      <c r="CM86" s="132" t="s">
        <v>409</v>
      </c>
      <c r="CN86" s="315"/>
      <c r="CP86" s="10"/>
      <c r="CW86" s="311"/>
      <c r="CX86" s="132" t="s">
        <v>409</v>
      </c>
      <c r="CY86" s="315"/>
      <c r="DA86" s="10"/>
      <c r="DH86" s="311"/>
      <c r="DI86" s="132" t="s">
        <v>409</v>
      </c>
      <c r="DJ86" s="315"/>
      <c r="DL86" s="10"/>
      <c r="DS86" s="311"/>
      <c r="DT86" s="132" t="s">
        <v>409</v>
      </c>
      <c r="DU86" s="315"/>
      <c r="DW86" s="10"/>
      <c r="ED86" s="311"/>
      <c r="EE86" s="132" t="s">
        <v>409</v>
      </c>
      <c r="EF86" s="315"/>
      <c r="EH86" s="10"/>
      <c r="EO86" s="311"/>
      <c r="EP86" s="132" t="s">
        <v>409</v>
      </c>
      <c r="EQ86" s="315"/>
      <c r="ES86" s="10"/>
      <c r="EZ86" s="311"/>
      <c r="FA86" s="132" t="s">
        <v>409</v>
      </c>
      <c r="FB86" s="315"/>
      <c r="FD86" s="10"/>
      <c r="FK86" s="311"/>
      <c r="FL86" s="132" t="s">
        <v>409</v>
      </c>
      <c r="FM86" s="315"/>
      <c r="FO86" s="10"/>
      <c r="FV86" s="311"/>
      <c r="FW86" s="132" t="s">
        <v>409</v>
      </c>
      <c r="FX86" s="315"/>
      <c r="FZ86" s="10"/>
      <c r="GG86" s="311"/>
      <c r="GH86" s="132" t="s">
        <v>409</v>
      </c>
      <c r="GI86" s="315"/>
      <c r="GK86" s="10"/>
      <c r="GR86" s="311"/>
      <c r="GS86" s="132" t="s">
        <v>409</v>
      </c>
      <c r="GT86" s="315"/>
      <c r="GV86" s="10"/>
      <c r="HC86" s="311"/>
      <c r="HD86" s="132" t="s">
        <v>409</v>
      </c>
      <c r="HE86" s="315"/>
      <c r="HG86" s="10"/>
    </row>
    <row r="87" spans="2:215" x14ac:dyDescent="0.25">
      <c r="B87" s="312" t="s">
        <v>401</v>
      </c>
      <c r="C87" s="58" t="s">
        <v>410</v>
      </c>
      <c r="D87" s="315"/>
      <c r="F87" s="10"/>
      <c r="G87" s="10"/>
      <c r="H87" s="10"/>
      <c r="I87" s="10"/>
      <c r="J87" s="10"/>
      <c r="K87" s="10"/>
      <c r="L87" s="10"/>
      <c r="M87" s="312" t="s">
        <v>401</v>
      </c>
      <c r="N87" s="58" t="s">
        <v>410</v>
      </c>
      <c r="O87" s="315"/>
      <c r="Q87" s="10"/>
      <c r="X87" s="312" t="s">
        <v>401</v>
      </c>
      <c r="Y87" s="58" t="s">
        <v>410</v>
      </c>
      <c r="Z87" s="315"/>
      <c r="AB87" s="10"/>
      <c r="AI87" s="312" t="s">
        <v>401</v>
      </c>
      <c r="AJ87" s="58" t="s">
        <v>410</v>
      </c>
      <c r="AK87" s="315"/>
      <c r="AM87" s="10"/>
      <c r="AT87" s="312" t="s">
        <v>401</v>
      </c>
      <c r="AU87" s="58" t="s">
        <v>410</v>
      </c>
      <c r="AV87" s="315"/>
      <c r="AX87" s="10"/>
      <c r="BE87" s="312" t="s">
        <v>401</v>
      </c>
      <c r="BF87" s="58" t="s">
        <v>410</v>
      </c>
      <c r="BG87" s="315"/>
      <c r="BI87" s="10"/>
      <c r="BP87" s="312" t="s">
        <v>401</v>
      </c>
      <c r="BQ87" s="58" t="s">
        <v>410</v>
      </c>
      <c r="BR87" s="315"/>
      <c r="BT87" s="10"/>
      <c r="CA87" s="312" t="s">
        <v>401</v>
      </c>
      <c r="CB87" s="58" t="s">
        <v>410</v>
      </c>
      <c r="CC87" s="315"/>
      <c r="CE87" s="10"/>
      <c r="CL87" s="312" t="s">
        <v>401</v>
      </c>
      <c r="CM87" s="58" t="s">
        <v>410</v>
      </c>
      <c r="CN87" s="315"/>
      <c r="CP87" s="10"/>
      <c r="CW87" s="312" t="s">
        <v>401</v>
      </c>
      <c r="CX87" s="58" t="s">
        <v>410</v>
      </c>
      <c r="CY87" s="315"/>
      <c r="DA87" s="10"/>
      <c r="DH87" s="312" t="s">
        <v>401</v>
      </c>
      <c r="DI87" s="58" t="s">
        <v>410</v>
      </c>
      <c r="DJ87" s="315"/>
      <c r="DL87" s="10"/>
      <c r="DS87" s="312" t="s">
        <v>401</v>
      </c>
      <c r="DT87" s="58" t="s">
        <v>410</v>
      </c>
      <c r="DU87" s="315"/>
      <c r="DW87" s="10"/>
      <c r="ED87" s="312" t="s">
        <v>401</v>
      </c>
      <c r="EE87" s="58" t="s">
        <v>410</v>
      </c>
      <c r="EF87" s="315"/>
      <c r="EH87" s="10"/>
      <c r="EO87" s="312" t="s">
        <v>401</v>
      </c>
      <c r="EP87" s="58" t="s">
        <v>410</v>
      </c>
      <c r="EQ87" s="315"/>
      <c r="ES87" s="10"/>
      <c r="EZ87" s="312" t="s">
        <v>401</v>
      </c>
      <c r="FA87" s="58" t="s">
        <v>410</v>
      </c>
      <c r="FB87" s="315"/>
      <c r="FD87" s="10"/>
      <c r="FK87" s="312" t="s">
        <v>401</v>
      </c>
      <c r="FL87" s="58" t="s">
        <v>410</v>
      </c>
      <c r="FM87" s="315"/>
      <c r="FO87" s="10"/>
      <c r="FV87" s="312" t="s">
        <v>401</v>
      </c>
      <c r="FW87" s="58" t="s">
        <v>410</v>
      </c>
      <c r="FX87" s="315"/>
      <c r="FZ87" s="10"/>
      <c r="GG87" s="312" t="s">
        <v>401</v>
      </c>
      <c r="GH87" s="58" t="s">
        <v>410</v>
      </c>
      <c r="GI87" s="315"/>
      <c r="GK87" s="10"/>
      <c r="GR87" s="312" t="s">
        <v>401</v>
      </c>
      <c r="GS87" s="58" t="s">
        <v>410</v>
      </c>
      <c r="GT87" s="315"/>
      <c r="GV87" s="10"/>
      <c r="HC87" s="312" t="s">
        <v>401</v>
      </c>
      <c r="HD87" s="58" t="s">
        <v>410</v>
      </c>
      <c r="HE87" s="315"/>
      <c r="HG87" s="10"/>
    </row>
    <row r="88" spans="2:215" x14ac:dyDescent="0.25">
      <c r="B88" s="312"/>
      <c r="C88" s="133" t="s">
        <v>411</v>
      </c>
      <c r="D88" s="315"/>
      <c r="F88" s="10"/>
      <c r="G88" s="10"/>
      <c r="H88" s="10"/>
      <c r="I88" s="10"/>
      <c r="J88" s="10"/>
      <c r="K88" s="10"/>
      <c r="L88" s="10"/>
      <c r="M88" s="312"/>
      <c r="N88" s="133" t="s">
        <v>411</v>
      </c>
      <c r="O88" s="315"/>
      <c r="Q88" s="10"/>
      <c r="X88" s="312"/>
      <c r="Y88" s="133" t="s">
        <v>411</v>
      </c>
      <c r="Z88" s="315"/>
      <c r="AB88" s="10"/>
      <c r="AI88" s="312"/>
      <c r="AJ88" s="133" t="s">
        <v>411</v>
      </c>
      <c r="AK88" s="315"/>
      <c r="AM88" s="10"/>
      <c r="AT88" s="312"/>
      <c r="AU88" s="133" t="s">
        <v>411</v>
      </c>
      <c r="AV88" s="315"/>
      <c r="AX88" s="10"/>
      <c r="BE88" s="312"/>
      <c r="BF88" s="133" t="s">
        <v>411</v>
      </c>
      <c r="BG88" s="315"/>
      <c r="BI88" s="10"/>
      <c r="BP88" s="312"/>
      <c r="BQ88" s="133" t="s">
        <v>411</v>
      </c>
      <c r="BR88" s="315"/>
      <c r="BT88" s="10"/>
      <c r="CA88" s="312"/>
      <c r="CB88" s="133" t="s">
        <v>411</v>
      </c>
      <c r="CC88" s="315"/>
      <c r="CE88" s="10"/>
      <c r="CL88" s="312"/>
      <c r="CM88" s="133" t="s">
        <v>411</v>
      </c>
      <c r="CN88" s="315"/>
      <c r="CP88" s="10"/>
      <c r="CW88" s="312"/>
      <c r="CX88" s="133" t="s">
        <v>411</v>
      </c>
      <c r="CY88" s="315"/>
      <c r="DA88" s="10"/>
      <c r="DH88" s="312"/>
      <c r="DI88" s="133" t="s">
        <v>411</v>
      </c>
      <c r="DJ88" s="315"/>
      <c r="DL88" s="10"/>
      <c r="DS88" s="312"/>
      <c r="DT88" s="133" t="s">
        <v>411</v>
      </c>
      <c r="DU88" s="315"/>
      <c r="DW88" s="10"/>
      <c r="ED88" s="312"/>
      <c r="EE88" s="133" t="s">
        <v>411</v>
      </c>
      <c r="EF88" s="315"/>
      <c r="EH88" s="10"/>
      <c r="EO88" s="312"/>
      <c r="EP88" s="133" t="s">
        <v>411</v>
      </c>
      <c r="EQ88" s="315"/>
      <c r="ES88" s="10"/>
      <c r="EZ88" s="312"/>
      <c r="FA88" s="133" t="s">
        <v>411</v>
      </c>
      <c r="FB88" s="315"/>
      <c r="FD88" s="10"/>
      <c r="FK88" s="312"/>
      <c r="FL88" s="133" t="s">
        <v>411</v>
      </c>
      <c r="FM88" s="315"/>
      <c r="FO88" s="10"/>
      <c r="FV88" s="312"/>
      <c r="FW88" s="133" t="s">
        <v>411</v>
      </c>
      <c r="FX88" s="315"/>
      <c r="FZ88" s="10"/>
      <c r="GG88" s="312"/>
      <c r="GH88" s="133" t="s">
        <v>411</v>
      </c>
      <c r="GI88" s="315"/>
      <c r="GK88" s="10"/>
      <c r="GR88" s="312"/>
      <c r="GS88" s="133" t="s">
        <v>411</v>
      </c>
      <c r="GT88" s="315"/>
      <c r="GV88" s="10"/>
      <c r="HC88" s="312"/>
      <c r="HD88" s="133" t="s">
        <v>411</v>
      </c>
      <c r="HE88" s="315"/>
      <c r="HG88" s="10"/>
    </row>
    <row r="89" spans="2:215" ht="15.75" thickBot="1" x14ac:dyDescent="0.3">
      <c r="B89" s="313"/>
      <c r="C89" s="6" t="s">
        <v>412</v>
      </c>
      <c r="D89" s="316"/>
      <c r="F89" s="10"/>
      <c r="G89" s="10"/>
      <c r="H89" s="10"/>
      <c r="I89" s="10"/>
      <c r="J89" s="10"/>
      <c r="K89" s="10"/>
      <c r="L89" s="10"/>
      <c r="M89" s="313"/>
      <c r="N89" s="6" t="s">
        <v>412</v>
      </c>
      <c r="O89" s="316"/>
      <c r="Q89" s="10"/>
      <c r="X89" s="313"/>
      <c r="Y89" s="6" t="s">
        <v>412</v>
      </c>
      <c r="Z89" s="316"/>
      <c r="AB89" s="10"/>
      <c r="AI89" s="313"/>
      <c r="AJ89" s="6" t="s">
        <v>412</v>
      </c>
      <c r="AK89" s="316"/>
      <c r="AM89" s="10"/>
      <c r="AT89" s="313"/>
      <c r="AU89" s="6" t="s">
        <v>412</v>
      </c>
      <c r="AV89" s="316"/>
      <c r="AX89" s="10"/>
      <c r="BE89" s="313"/>
      <c r="BF89" s="6" t="s">
        <v>412</v>
      </c>
      <c r="BG89" s="316"/>
      <c r="BI89" s="10"/>
      <c r="BP89" s="313"/>
      <c r="BQ89" s="6" t="s">
        <v>412</v>
      </c>
      <c r="BR89" s="316"/>
      <c r="BT89" s="10"/>
      <c r="CA89" s="313"/>
      <c r="CB89" s="6" t="s">
        <v>412</v>
      </c>
      <c r="CC89" s="316"/>
      <c r="CE89" s="10"/>
      <c r="CL89" s="313"/>
      <c r="CM89" s="6" t="s">
        <v>412</v>
      </c>
      <c r="CN89" s="316"/>
      <c r="CP89" s="10"/>
      <c r="CW89" s="313"/>
      <c r="CX89" s="6" t="s">
        <v>412</v>
      </c>
      <c r="CY89" s="316"/>
      <c r="DA89" s="10"/>
      <c r="DH89" s="313"/>
      <c r="DI89" s="6" t="s">
        <v>412</v>
      </c>
      <c r="DJ89" s="316"/>
      <c r="DL89" s="10"/>
      <c r="DS89" s="313"/>
      <c r="DT89" s="6" t="s">
        <v>412</v>
      </c>
      <c r="DU89" s="316"/>
      <c r="DW89" s="10"/>
      <c r="ED89" s="313"/>
      <c r="EE89" s="6" t="s">
        <v>412</v>
      </c>
      <c r="EF89" s="316"/>
      <c r="EH89" s="10"/>
      <c r="EO89" s="313"/>
      <c r="EP89" s="6" t="s">
        <v>412</v>
      </c>
      <c r="EQ89" s="316"/>
      <c r="ES89" s="10"/>
      <c r="EZ89" s="313"/>
      <c r="FA89" s="6" t="s">
        <v>412</v>
      </c>
      <c r="FB89" s="316"/>
      <c r="FD89" s="10"/>
      <c r="FK89" s="313"/>
      <c r="FL89" s="6" t="s">
        <v>412</v>
      </c>
      <c r="FM89" s="316"/>
      <c r="FO89" s="10"/>
      <c r="FV89" s="313"/>
      <c r="FW89" s="6" t="s">
        <v>412</v>
      </c>
      <c r="FX89" s="316"/>
      <c r="FZ89" s="10"/>
      <c r="GG89" s="313"/>
      <c r="GH89" s="6" t="s">
        <v>412</v>
      </c>
      <c r="GI89" s="316"/>
      <c r="GK89" s="10"/>
      <c r="GR89" s="313"/>
      <c r="GS89" s="6" t="s">
        <v>412</v>
      </c>
      <c r="GT89" s="316"/>
      <c r="GV89" s="10"/>
      <c r="HC89" s="313"/>
      <c r="HD89" s="6" t="s">
        <v>412</v>
      </c>
      <c r="HE89" s="316"/>
      <c r="HG89" s="10"/>
    </row>
    <row r="90" spans="2:215" x14ac:dyDescent="0.25">
      <c r="D90" s="10"/>
      <c r="E90" s="10"/>
      <c r="F90" s="10"/>
      <c r="G90" s="10"/>
      <c r="H90" s="10"/>
      <c r="I90" s="10"/>
      <c r="J90" s="10"/>
      <c r="K90" s="10"/>
      <c r="L90" s="10"/>
      <c r="O90" s="10"/>
      <c r="P90" s="10"/>
      <c r="Q90" s="10"/>
      <c r="Z90" s="10"/>
      <c r="AA90" s="10"/>
      <c r="AB90" s="10"/>
      <c r="AK90" s="10"/>
      <c r="AL90" s="10"/>
      <c r="AM90" s="10"/>
      <c r="AV90" s="10"/>
      <c r="AW90" s="10"/>
      <c r="AX90" s="10"/>
      <c r="BG90" s="10"/>
      <c r="BH90" s="10"/>
      <c r="BI90" s="10"/>
      <c r="BR90" s="10"/>
      <c r="BS90" s="10"/>
      <c r="BT90" s="10"/>
      <c r="CC90" s="10"/>
      <c r="CD90" s="10"/>
      <c r="CE90" s="10"/>
      <c r="CN90" s="10"/>
      <c r="CO90" s="10"/>
      <c r="CP90" s="10"/>
      <c r="CY90" s="10"/>
      <c r="CZ90" s="10"/>
      <c r="DA90" s="10"/>
      <c r="DJ90" s="10"/>
      <c r="DK90" s="10"/>
      <c r="DL90" s="10"/>
      <c r="DU90" s="10"/>
      <c r="DV90" s="10"/>
      <c r="DW90" s="10"/>
      <c r="EF90" s="10"/>
      <c r="EG90" s="10"/>
      <c r="EH90" s="10"/>
      <c r="EQ90" s="10"/>
      <c r="ER90" s="10"/>
      <c r="ES90" s="10"/>
      <c r="FB90" s="10"/>
      <c r="FC90" s="10"/>
      <c r="FD90" s="10"/>
      <c r="FM90" s="10"/>
      <c r="FN90" s="10"/>
      <c r="FO90" s="10"/>
      <c r="FX90" s="10"/>
      <c r="FY90" s="10"/>
      <c r="FZ90" s="10"/>
      <c r="GI90" s="10"/>
      <c r="GJ90" s="10"/>
      <c r="GK90" s="10"/>
      <c r="GT90" s="10"/>
      <c r="GU90" s="10"/>
      <c r="GV90" s="10"/>
      <c r="HE90" s="10"/>
      <c r="HF90" s="10"/>
      <c r="HG90" s="10"/>
    </row>
    <row r="91" spans="2:215" ht="15.75" thickBot="1" x14ac:dyDescent="0.3">
      <c r="D91" s="10"/>
      <c r="E91" s="10"/>
      <c r="F91" s="10"/>
      <c r="G91" s="10"/>
      <c r="H91" s="10"/>
      <c r="I91" s="10"/>
      <c r="J91" s="10"/>
      <c r="K91" s="10"/>
      <c r="L91" s="10"/>
      <c r="O91" s="10"/>
      <c r="P91" s="10"/>
      <c r="Q91" s="10"/>
      <c r="Z91" s="10"/>
      <c r="AA91" s="10"/>
      <c r="AB91" s="10"/>
      <c r="AK91" s="10"/>
      <c r="AL91" s="10"/>
      <c r="AM91" s="10"/>
      <c r="AV91" s="10"/>
      <c r="AW91" s="10"/>
      <c r="AX91" s="10"/>
      <c r="BG91" s="10"/>
      <c r="BH91" s="10"/>
      <c r="BI91" s="10"/>
      <c r="BR91" s="10"/>
      <c r="BS91" s="10"/>
      <c r="BT91" s="10"/>
      <c r="CC91" s="10"/>
      <c r="CD91" s="10"/>
      <c r="CE91" s="10"/>
      <c r="CN91" s="10"/>
      <c r="CO91" s="10"/>
      <c r="CP91" s="10"/>
      <c r="CY91" s="10"/>
      <c r="CZ91" s="10"/>
      <c r="DA91" s="10"/>
      <c r="DJ91" s="10"/>
      <c r="DK91" s="10"/>
      <c r="DL91" s="10"/>
      <c r="DU91" s="10"/>
      <c r="DV91" s="10"/>
      <c r="DW91" s="10"/>
      <c r="EF91" s="10"/>
      <c r="EG91" s="10"/>
      <c r="EH91" s="10"/>
      <c r="EQ91" s="10"/>
      <c r="ER91" s="10"/>
      <c r="ES91" s="10"/>
      <c r="FB91" s="10"/>
      <c r="FC91" s="10"/>
      <c r="FD91" s="10"/>
      <c r="FM91" s="10"/>
      <c r="FN91" s="10"/>
      <c r="FO91" s="10"/>
      <c r="FX91" s="10"/>
      <c r="FY91" s="10"/>
      <c r="FZ91" s="10"/>
      <c r="GI91" s="10"/>
      <c r="GJ91" s="10"/>
      <c r="GK91" s="10"/>
      <c r="GT91" s="10"/>
      <c r="GU91" s="10"/>
      <c r="GV91" s="10"/>
      <c r="HE91" s="10"/>
      <c r="HF91" s="10"/>
      <c r="HG91" s="10"/>
    </row>
    <row r="92" spans="2:215" ht="15.75" thickBot="1" x14ac:dyDescent="0.3">
      <c r="B92" s="18" t="s">
        <v>353</v>
      </c>
      <c r="C92" s="3" t="s">
        <v>481</v>
      </c>
      <c r="D92" s="21"/>
      <c r="E92" s="21"/>
      <c r="F92" s="10"/>
      <c r="G92" s="10"/>
      <c r="H92" s="10"/>
      <c r="I92" s="10"/>
      <c r="J92" s="10"/>
      <c r="K92" s="10"/>
      <c r="L92" s="10"/>
      <c r="M92" s="18" t="s">
        <v>353</v>
      </c>
      <c r="N92" s="3" t="s">
        <v>481</v>
      </c>
      <c r="O92" s="21"/>
      <c r="P92" s="21"/>
      <c r="Q92" s="10"/>
      <c r="X92" s="18" t="s">
        <v>353</v>
      </c>
      <c r="Y92" s="3" t="s">
        <v>481</v>
      </c>
      <c r="Z92" s="21"/>
      <c r="AA92" s="21"/>
      <c r="AB92" s="10"/>
      <c r="AI92" s="18" t="s">
        <v>353</v>
      </c>
      <c r="AJ92" s="3" t="s">
        <v>481</v>
      </c>
      <c r="AK92" s="21"/>
      <c r="AL92" s="21"/>
      <c r="AM92" s="10"/>
      <c r="AT92" s="18" t="s">
        <v>353</v>
      </c>
      <c r="AU92" s="3" t="s">
        <v>481</v>
      </c>
      <c r="AV92" s="21"/>
      <c r="AW92" s="21"/>
      <c r="AX92" s="10"/>
      <c r="BE92" s="18" t="s">
        <v>353</v>
      </c>
      <c r="BF92" s="3" t="s">
        <v>481</v>
      </c>
      <c r="BG92" s="21"/>
      <c r="BH92" s="21"/>
      <c r="BI92" s="10"/>
      <c r="BP92" s="18" t="s">
        <v>353</v>
      </c>
      <c r="BQ92" s="3" t="s">
        <v>481</v>
      </c>
      <c r="BR92" s="21"/>
      <c r="BS92" s="21"/>
      <c r="BT92" s="10"/>
      <c r="CA92" s="18" t="s">
        <v>353</v>
      </c>
      <c r="CB92" s="3" t="s">
        <v>481</v>
      </c>
      <c r="CC92" s="21"/>
      <c r="CD92" s="21"/>
      <c r="CE92" s="10"/>
      <c r="CL92" s="18" t="s">
        <v>353</v>
      </c>
      <c r="CM92" s="3" t="s">
        <v>481</v>
      </c>
      <c r="CN92" s="21"/>
      <c r="CO92" s="21"/>
      <c r="CP92" s="10"/>
      <c r="CW92" s="18" t="s">
        <v>353</v>
      </c>
      <c r="CX92" s="3" t="s">
        <v>481</v>
      </c>
      <c r="CY92" s="21"/>
      <c r="CZ92" s="21"/>
      <c r="DA92" s="10"/>
      <c r="DH92" s="18" t="s">
        <v>353</v>
      </c>
      <c r="DI92" s="3" t="s">
        <v>481</v>
      </c>
      <c r="DJ92" s="21"/>
      <c r="DK92" s="21"/>
      <c r="DL92" s="10"/>
      <c r="DS92" s="18" t="s">
        <v>353</v>
      </c>
      <c r="DT92" s="3" t="s">
        <v>481</v>
      </c>
      <c r="DU92" s="21"/>
      <c r="DV92" s="21"/>
      <c r="DW92" s="10"/>
      <c r="ED92" s="18" t="s">
        <v>353</v>
      </c>
      <c r="EE92" s="3" t="s">
        <v>481</v>
      </c>
      <c r="EF92" s="21"/>
      <c r="EG92" s="21"/>
      <c r="EH92" s="10"/>
      <c r="EO92" s="18" t="s">
        <v>353</v>
      </c>
      <c r="EP92" s="3" t="s">
        <v>481</v>
      </c>
      <c r="EQ92" s="21"/>
      <c r="ER92" s="21"/>
      <c r="ES92" s="10"/>
      <c r="EZ92" s="18" t="s">
        <v>353</v>
      </c>
      <c r="FA92" s="3" t="s">
        <v>481</v>
      </c>
      <c r="FB92" s="21"/>
      <c r="FC92" s="21"/>
      <c r="FD92" s="10"/>
      <c r="FK92" s="18" t="s">
        <v>353</v>
      </c>
      <c r="FL92" s="3" t="s">
        <v>481</v>
      </c>
      <c r="FM92" s="21"/>
      <c r="FN92" s="21"/>
      <c r="FO92" s="10"/>
      <c r="FV92" s="18" t="s">
        <v>353</v>
      </c>
      <c r="FW92" s="3" t="s">
        <v>481</v>
      </c>
      <c r="FX92" s="21"/>
      <c r="FY92" s="21"/>
      <c r="FZ92" s="10"/>
      <c r="GG92" s="18" t="s">
        <v>353</v>
      </c>
      <c r="GH92" s="3" t="s">
        <v>481</v>
      </c>
      <c r="GI92" s="21"/>
      <c r="GJ92" s="21"/>
      <c r="GK92" s="10"/>
      <c r="GR92" s="18" t="s">
        <v>353</v>
      </c>
      <c r="GS92" s="3" t="s">
        <v>481</v>
      </c>
      <c r="GT92" s="21"/>
      <c r="GU92" s="21"/>
      <c r="GV92" s="10"/>
      <c r="HC92" s="18" t="s">
        <v>353</v>
      </c>
      <c r="HD92" s="3" t="s">
        <v>481</v>
      </c>
      <c r="HE92" s="21"/>
      <c r="HF92" s="21"/>
      <c r="HG92" s="10"/>
    </row>
    <row r="93" spans="2:215" ht="15.75" thickBot="1" x14ac:dyDescent="0.3">
      <c r="B93" s="110">
        <f>+B62+1</f>
        <v>2</v>
      </c>
      <c r="C93" s="111"/>
      <c r="F93" s="10"/>
      <c r="G93" s="10"/>
      <c r="H93" s="10"/>
      <c r="I93" s="10"/>
      <c r="J93" s="10"/>
      <c r="K93" s="10"/>
      <c r="L93" s="10"/>
      <c r="M93" s="110">
        <f>+M62+1</f>
        <v>2</v>
      </c>
      <c r="N93" s="111"/>
      <c r="Q93" s="10"/>
      <c r="X93" s="110">
        <f>+X62+1</f>
        <v>2</v>
      </c>
      <c r="Y93" s="111"/>
      <c r="AB93" s="10"/>
      <c r="AI93" s="110">
        <f>+AI62+1</f>
        <v>2</v>
      </c>
      <c r="AJ93" s="111"/>
      <c r="AM93" s="10"/>
      <c r="AT93" s="110">
        <f>+AT62+1</f>
        <v>2</v>
      </c>
      <c r="AU93" s="111"/>
      <c r="AX93" s="10"/>
      <c r="BE93" s="110">
        <f>+BE62+1</f>
        <v>2</v>
      </c>
      <c r="BF93" s="111"/>
      <c r="BI93" s="10"/>
      <c r="BP93" s="110">
        <f>+BP62+1</f>
        <v>2</v>
      </c>
      <c r="BQ93" s="111"/>
      <c r="BT93" s="10"/>
      <c r="CA93" s="110">
        <f>+CA62+1</f>
        <v>2</v>
      </c>
      <c r="CB93" s="111"/>
      <c r="CE93" s="10"/>
      <c r="CL93" s="110">
        <f>+CL62+1</f>
        <v>2</v>
      </c>
      <c r="CM93" s="111"/>
      <c r="CP93" s="10"/>
      <c r="CW93" s="110">
        <f>+CW62+1</f>
        <v>2</v>
      </c>
      <c r="CX93" s="111"/>
      <c r="DA93" s="10"/>
      <c r="DH93" s="110">
        <f>+DH62+1</f>
        <v>2</v>
      </c>
      <c r="DI93" s="111"/>
      <c r="DL93" s="10"/>
      <c r="DS93" s="110">
        <f>+DS62+1</f>
        <v>2</v>
      </c>
      <c r="DT93" s="111"/>
      <c r="DW93" s="10"/>
      <c r="ED93" s="110">
        <f>+ED62+1</f>
        <v>2</v>
      </c>
      <c r="EE93" s="111"/>
      <c r="EH93" s="10"/>
      <c r="EO93" s="110">
        <f>+EO62+1</f>
        <v>2</v>
      </c>
      <c r="EP93" s="111"/>
      <c r="ES93" s="10"/>
      <c r="EZ93" s="110">
        <f>+EZ62+1</f>
        <v>2</v>
      </c>
      <c r="FA93" s="111"/>
      <c r="FD93" s="10"/>
      <c r="FK93" s="110">
        <f>+FK62+1</f>
        <v>2</v>
      </c>
      <c r="FL93" s="111"/>
      <c r="FO93" s="10"/>
      <c r="FV93" s="110">
        <f>+FV62+1</f>
        <v>2</v>
      </c>
      <c r="FW93" s="111"/>
      <c r="FZ93" s="10"/>
      <c r="GG93" s="110">
        <f>+GG62+1</f>
        <v>2</v>
      </c>
      <c r="GH93" s="111"/>
      <c r="GK93" s="10"/>
      <c r="GR93" s="110">
        <f>+GR62+1</f>
        <v>2</v>
      </c>
      <c r="GS93" s="111"/>
      <c r="GV93" s="10"/>
      <c r="HC93" s="110">
        <f>+HC62+1</f>
        <v>2</v>
      </c>
      <c r="HD93" s="111"/>
      <c r="HG93" s="10"/>
    </row>
    <row r="94" spans="2:215" ht="15.75" thickBot="1" x14ac:dyDescent="0.3">
      <c r="B94" s="166"/>
      <c r="C94" s="167"/>
      <c r="F94" s="10"/>
      <c r="G94" s="10"/>
      <c r="H94" s="10"/>
      <c r="I94" s="10"/>
      <c r="J94" s="10"/>
      <c r="K94" s="10"/>
      <c r="L94" s="10"/>
      <c r="M94" s="166"/>
      <c r="N94" s="167"/>
      <c r="Q94" s="10"/>
      <c r="X94" s="166"/>
      <c r="Y94" s="167"/>
      <c r="AB94" s="10"/>
      <c r="AI94" s="166"/>
      <c r="AJ94" s="167"/>
      <c r="AM94" s="10"/>
      <c r="AT94" s="166"/>
      <c r="AU94" s="167"/>
      <c r="AX94" s="10"/>
      <c r="BE94" s="166"/>
      <c r="BF94" s="167"/>
      <c r="BI94" s="10"/>
      <c r="BP94" s="166"/>
      <c r="BQ94" s="167"/>
      <c r="BT94" s="10"/>
      <c r="CA94" s="166"/>
      <c r="CB94" s="167"/>
      <c r="CE94" s="10"/>
      <c r="CL94" s="166"/>
      <c r="CM94" s="167"/>
      <c r="CP94" s="10"/>
      <c r="CW94" s="166"/>
      <c r="CX94" s="167"/>
      <c r="DA94" s="10"/>
      <c r="DH94" s="166"/>
      <c r="DI94" s="167"/>
      <c r="DL94" s="10"/>
      <c r="DS94" s="166"/>
      <c r="DT94" s="167"/>
      <c r="DW94" s="10"/>
      <c r="ED94" s="166"/>
      <c r="EE94" s="167"/>
      <c r="EH94" s="10"/>
      <c r="EO94" s="166"/>
      <c r="EP94" s="167"/>
      <c r="ES94" s="10"/>
      <c r="EZ94" s="166"/>
      <c r="FA94" s="167"/>
      <c r="FD94" s="10"/>
      <c r="FK94" s="166"/>
      <c r="FL94" s="167"/>
      <c r="FO94" s="10"/>
      <c r="FV94" s="166"/>
      <c r="FW94" s="167"/>
      <c r="FZ94" s="10"/>
      <c r="GG94" s="166"/>
      <c r="GH94" s="167"/>
      <c r="GK94" s="10"/>
      <c r="GR94" s="166"/>
      <c r="GS94" s="167"/>
      <c r="GV94" s="10"/>
      <c r="HC94" s="166"/>
      <c r="HD94" s="167"/>
      <c r="HG94" s="10"/>
    </row>
    <row r="95" spans="2:215" ht="15.75" thickBot="1" x14ac:dyDescent="0.3">
      <c r="B95" s="18" t="s">
        <v>370</v>
      </c>
      <c r="C95" s="18" t="s">
        <v>371</v>
      </c>
      <c r="D95" s="18" t="s">
        <v>372</v>
      </c>
      <c r="E95" s="18" t="s">
        <v>6</v>
      </c>
      <c r="F95" s="10"/>
      <c r="G95" s="10"/>
      <c r="H95" s="10"/>
      <c r="I95" s="10"/>
      <c r="J95" s="10"/>
      <c r="K95" s="10"/>
      <c r="L95" s="10"/>
      <c r="M95" s="18" t="s">
        <v>370</v>
      </c>
      <c r="N95" s="18" t="s">
        <v>371</v>
      </c>
      <c r="O95" s="18" t="s">
        <v>372</v>
      </c>
      <c r="P95" s="18" t="s">
        <v>6</v>
      </c>
      <c r="Q95" s="10"/>
      <c r="X95" s="18" t="s">
        <v>370</v>
      </c>
      <c r="Y95" s="18" t="s">
        <v>371</v>
      </c>
      <c r="Z95" s="18" t="s">
        <v>372</v>
      </c>
      <c r="AA95" s="18" t="s">
        <v>6</v>
      </c>
      <c r="AB95" s="10"/>
      <c r="AI95" s="18" t="s">
        <v>370</v>
      </c>
      <c r="AJ95" s="18" t="s">
        <v>371</v>
      </c>
      <c r="AK95" s="18" t="s">
        <v>372</v>
      </c>
      <c r="AL95" s="18" t="s">
        <v>6</v>
      </c>
      <c r="AM95" s="10"/>
      <c r="AT95" s="18" t="s">
        <v>370</v>
      </c>
      <c r="AU95" s="18" t="s">
        <v>371</v>
      </c>
      <c r="AV95" s="18" t="s">
        <v>372</v>
      </c>
      <c r="AW95" s="18" t="s">
        <v>6</v>
      </c>
      <c r="AX95" s="10"/>
      <c r="BE95" s="18" t="s">
        <v>370</v>
      </c>
      <c r="BF95" s="18" t="s">
        <v>371</v>
      </c>
      <c r="BG95" s="18" t="s">
        <v>372</v>
      </c>
      <c r="BH95" s="18" t="s">
        <v>6</v>
      </c>
      <c r="BI95" s="10"/>
      <c r="BP95" s="18" t="s">
        <v>370</v>
      </c>
      <c r="BQ95" s="18" t="s">
        <v>371</v>
      </c>
      <c r="BR95" s="18" t="s">
        <v>372</v>
      </c>
      <c r="BS95" s="18" t="s">
        <v>6</v>
      </c>
      <c r="BT95" s="10"/>
      <c r="CA95" s="18" t="s">
        <v>370</v>
      </c>
      <c r="CB95" s="18" t="s">
        <v>371</v>
      </c>
      <c r="CC95" s="18" t="s">
        <v>372</v>
      </c>
      <c r="CD95" s="18" t="s">
        <v>6</v>
      </c>
      <c r="CE95" s="10"/>
      <c r="CL95" s="18" t="s">
        <v>370</v>
      </c>
      <c r="CM95" s="18" t="s">
        <v>371</v>
      </c>
      <c r="CN95" s="18" t="s">
        <v>372</v>
      </c>
      <c r="CO95" s="18" t="s">
        <v>6</v>
      </c>
      <c r="CP95" s="10"/>
      <c r="CW95" s="18" t="s">
        <v>370</v>
      </c>
      <c r="CX95" s="18" t="s">
        <v>371</v>
      </c>
      <c r="CY95" s="18" t="s">
        <v>372</v>
      </c>
      <c r="CZ95" s="18" t="s">
        <v>6</v>
      </c>
      <c r="DA95" s="10"/>
      <c r="DH95" s="18" t="s">
        <v>370</v>
      </c>
      <c r="DI95" s="18" t="s">
        <v>371</v>
      </c>
      <c r="DJ95" s="18" t="s">
        <v>372</v>
      </c>
      <c r="DK95" s="18" t="s">
        <v>6</v>
      </c>
      <c r="DL95" s="10"/>
      <c r="DS95" s="18" t="s">
        <v>370</v>
      </c>
      <c r="DT95" s="18" t="s">
        <v>371</v>
      </c>
      <c r="DU95" s="18" t="s">
        <v>372</v>
      </c>
      <c r="DV95" s="18" t="s">
        <v>6</v>
      </c>
      <c r="DW95" s="10"/>
      <c r="ED95" s="18" t="s">
        <v>370</v>
      </c>
      <c r="EE95" s="18" t="s">
        <v>371</v>
      </c>
      <c r="EF95" s="18" t="s">
        <v>372</v>
      </c>
      <c r="EG95" s="18" t="s">
        <v>6</v>
      </c>
      <c r="EH95" s="10"/>
      <c r="EO95" s="18" t="s">
        <v>370</v>
      </c>
      <c r="EP95" s="18" t="s">
        <v>371</v>
      </c>
      <c r="EQ95" s="18" t="s">
        <v>372</v>
      </c>
      <c r="ER95" s="18" t="s">
        <v>6</v>
      </c>
      <c r="ES95" s="10"/>
      <c r="EZ95" s="18" t="s">
        <v>370</v>
      </c>
      <c r="FA95" s="18" t="s">
        <v>371</v>
      </c>
      <c r="FB95" s="18" t="s">
        <v>372</v>
      </c>
      <c r="FC95" s="18" t="s">
        <v>6</v>
      </c>
      <c r="FD95" s="10"/>
      <c r="FK95" s="18" t="s">
        <v>370</v>
      </c>
      <c r="FL95" s="18" t="s">
        <v>371</v>
      </c>
      <c r="FM95" s="18" t="s">
        <v>372</v>
      </c>
      <c r="FN95" s="18" t="s">
        <v>6</v>
      </c>
      <c r="FO95" s="10"/>
      <c r="FV95" s="18" t="s">
        <v>370</v>
      </c>
      <c r="FW95" s="18" t="s">
        <v>371</v>
      </c>
      <c r="FX95" s="18" t="s">
        <v>372</v>
      </c>
      <c r="FY95" s="18" t="s">
        <v>6</v>
      </c>
      <c r="FZ95" s="10"/>
      <c r="GG95" s="18" t="s">
        <v>370</v>
      </c>
      <c r="GH95" s="18" t="s">
        <v>371</v>
      </c>
      <c r="GI95" s="18" t="s">
        <v>372</v>
      </c>
      <c r="GJ95" s="18" t="s">
        <v>6</v>
      </c>
      <c r="GK95" s="10"/>
      <c r="GR95" s="18" t="s">
        <v>370</v>
      </c>
      <c r="GS95" s="18" t="s">
        <v>371</v>
      </c>
      <c r="GT95" s="18" t="s">
        <v>372</v>
      </c>
      <c r="GU95" s="18" t="s">
        <v>6</v>
      </c>
      <c r="GV95" s="10"/>
      <c r="HC95" s="18" t="s">
        <v>370</v>
      </c>
      <c r="HD95" s="18" t="s">
        <v>371</v>
      </c>
      <c r="HE95" s="18" t="s">
        <v>372</v>
      </c>
      <c r="HF95" s="18" t="s">
        <v>6</v>
      </c>
      <c r="HG95" s="10"/>
    </row>
    <row r="96" spans="2:215" x14ac:dyDescent="0.25">
      <c r="B96" s="318" t="s">
        <v>373</v>
      </c>
      <c r="C96" s="58" t="s">
        <v>374</v>
      </c>
      <c r="D96" s="212"/>
      <c r="E96" s="134" t="str">
        <f>+IF(D96="","",VLOOKUP(D96,Parámetros!$B$100:$C$116,2,0))</f>
        <v/>
      </c>
      <c r="F96" s="10"/>
      <c r="G96" s="10"/>
      <c r="H96" s="10"/>
      <c r="I96" s="10"/>
      <c r="J96" s="10"/>
      <c r="K96" s="10"/>
      <c r="L96" s="10"/>
      <c r="M96" s="318" t="s">
        <v>373</v>
      </c>
      <c r="N96" s="58" t="s">
        <v>374</v>
      </c>
      <c r="O96" s="212"/>
      <c r="P96" s="134" t="str">
        <f>+IF(O96="","",VLOOKUP(O96,Parámetros!$B$100:$C$116,2,0))</f>
        <v/>
      </c>
      <c r="Q96" s="10"/>
      <c r="X96" s="318" t="s">
        <v>373</v>
      </c>
      <c r="Y96" s="58" t="s">
        <v>374</v>
      </c>
      <c r="Z96" s="212"/>
      <c r="AA96" s="134" t="str">
        <f>+IF(Z96="","",VLOOKUP(Z96,Parámetros!$B$100:$C$116,2,0))</f>
        <v/>
      </c>
      <c r="AB96" s="10"/>
      <c r="AI96" s="318" t="s">
        <v>373</v>
      </c>
      <c r="AJ96" s="58" t="s">
        <v>374</v>
      </c>
      <c r="AK96" s="212"/>
      <c r="AL96" s="134" t="str">
        <f>+IF(AK96="","",VLOOKUP(AK96,Parámetros!$B$100:$C$116,2,0))</f>
        <v/>
      </c>
      <c r="AM96" s="10"/>
      <c r="AT96" s="318" t="s">
        <v>373</v>
      </c>
      <c r="AU96" s="58" t="s">
        <v>374</v>
      </c>
      <c r="AV96" s="212"/>
      <c r="AW96" s="134" t="str">
        <f>+IF(AV96="","",VLOOKUP(AV96,Parámetros!$B$100:$C$116,2,0))</f>
        <v/>
      </c>
      <c r="AX96" s="10"/>
      <c r="BE96" s="318" t="s">
        <v>373</v>
      </c>
      <c r="BF96" s="58" t="s">
        <v>374</v>
      </c>
      <c r="BG96" s="212"/>
      <c r="BH96" s="134" t="str">
        <f>+IF(BG96="","",VLOOKUP(BG96,Parámetros!$B$100:$C$116,2,0))</f>
        <v/>
      </c>
      <c r="BI96" s="10"/>
      <c r="BP96" s="318" t="s">
        <v>373</v>
      </c>
      <c r="BQ96" s="58" t="s">
        <v>374</v>
      </c>
      <c r="BR96" s="212"/>
      <c r="BS96" s="134" t="str">
        <f>+IF(BR96="","",VLOOKUP(BR96,Parámetros!$B$100:$C$116,2,0))</f>
        <v/>
      </c>
      <c r="BT96" s="10"/>
      <c r="CA96" s="318" t="s">
        <v>373</v>
      </c>
      <c r="CB96" s="58" t="s">
        <v>374</v>
      </c>
      <c r="CC96" s="212"/>
      <c r="CD96" s="134" t="str">
        <f>+IF(CC96="","",VLOOKUP(CC96,Parámetros!$B$100:$C$116,2,0))</f>
        <v/>
      </c>
      <c r="CE96" s="10"/>
      <c r="CL96" s="318" t="s">
        <v>373</v>
      </c>
      <c r="CM96" s="58" t="s">
        <v>374</v>
      </c>
      <c r="CN96" s="212"/>
      <c r="CO96" s="134" t="str">
        <f>+IF(CN96="","",VLOOKUP(CN96,Parámetros!$B$100:$C$116,2,0))</f>
        <v/>
      </c>
      <c r="CP96" s="10"/>
      <c r="CW96" s="318" t="s">
        <v>373</v>
      </c>
      <c r="CX96" s="58" t="s">
        <v>374</v>
      </c>
      <c r="CY96" s="212"/>
      <c r="CZ96" s="134" t="str">
        <f>+IF(CY96="","",VLOOKUP(CY96,Parámetros!$B$100:$C$116,2,0))</f>
        <v/>
      </c>
      <c r="DA96" s="10"/>
      <c r="DH96" s="318" t="s">
        <v>373</v>
      </c>
      <c r="DI96" s="58" t="s">
        <v>374</v>
      </c>
      <c r="DJ96" s="212"/>
      <c r="DK96" s="134" t="str">
        <f>+IF(DJ96="","",VLOOKUP(DJ96,Parámetros!$B$100:$C$116,2,0))</f>
        <v/>
      </c>
      <c r="DL96" s="10"/>
      <c r="DS96" s="318" t="s">
        <v>373</v>
      </c>
      <c r="DT96" s="58" t="s">
        <v>374</v>
      </c>
      <c r="DU96" s="212"/>
      <c r="DV96" s="134" t="str">
        <f>+IF(DU96="","",VLOOKUP(DU96,Parámetros!$B$100:$C$116,2,0))</f>
        <v/>
      </c>
      <c r="DW96" s="10"/>
      <c r="ED96" s="318" t="s">
        <v>373</v>
      </c>
      <c r="EE96" s="58" t="s">
        <v>374</v>
      </c>
      <c r="EF96" s="212"/>
      <c r="EG96" s="134" t="str">
        <f>+IF(EF96="","",VLOOKUP(EF96,Parámetros!$B$100:$C$116,2,0))</f>
        <v/>
      </c>
      <c r="EH96" s="10"/>
      <c r="EO96" s="318" t="s">
        <v>373</v>
      </c>
      <c r="EP96" s="58" t="s">
        <v>374</v>
      </c>
      <c r="EQ96" s="212"/>
      <c r="ER96" s="134" t="str">
        <f>+IF(EQ96="","",VLOOKUP(EQ96,Parámetros!$B$100:$C$116,2,0))</f>
        <v/>
      </c>
      <c r="ES96" s="10"/>
      <c r="EZ96" s="318" t="s">
        <v>373</v>
      </c>
      <c r="FA96" s="58" t="s">
        <v>374</v>
      </c>
      <c r="FB96" s="212"/>
      <c r="FC96" s="134" t="str">
        <f>+IF(FB96="","",VLOOKUP(FB96,Parámetros!$B$100:$C$116,2,0))</f>
        <v/>
      </c>
      <c r="FD96" s="10"/>
      <c r="FK96" s="318" t="s">
        <v>373</v>
      </c>
      <c r="FL96" s="58" t="s">
        <v>374</v>
      </c>
      <c r="FM96" s="212"/>
      <c r="FN96" s="134" t="str">
        <f>+IF(FM96="","",VLOOKUP(FM96,Parámetros!$B$100:$C$116,2,0))</f>
        <v/>
      </c>
      <c r="FO96" s="10"/>
      <c r="FV96" s="318" t="s">
        <v>373</v>
      </c>
      <c r="FW96" s="58" t="s">
        <v>374</v>
      </c>
      <c r="FX96" s="212"/>
      <c r="FY96" s="134" t="str">
        <f>+IF(FX96="","",VLOOKUP(FX96,Parámetros!$B$100:$C$116,2,0))</f>
        <v/>
      </c>
      <c r="FZ96" s="10"/>
      <c r="GG96" s="318" t="s">
        <v>373</v>
      </c>
      <c r="GH96" s="58" t="s">
        <v>374</v>
      </c>
      <c r="GI96" s="212"/>
      <c r="GJ96" s="134" t="str">
        <f>+IF(GI96="","",VLOOKUP(GI96,Parámetros!$B$100:$C$116,2,0))</f>
        <v/>
      </c>
      <c r="GK96" s="10"/>
      <c r="GR96" s="318" t="s">
        <v>373</v>
      </c>
      <c r="GS96" s="58" t="s">
        <v>374</v>
      </c>
      <c r="GT96" s="212"/>
      <c r="GU96" s="134" t="str">
        <f>+IF(GT96="","",VLOOKUP(GT96,Parámetros!$B$100:$C$116,2,0))</f>
        <v/>
      </c>
      <c r="GV96" s="10"/>
      <c r="HC96" s="318" t="s">
        <v>373</v>
      </c>
      <c r="HD96" s="58" t="s">
        <v>374</v>
      </c>
      <c r="HE96" s="212"/>
      <c r="HF96" s="134" t="str">
        <f>+IF(HE96="","",VLOOKUP(HE96,Parámetros!$B$100:$C$116,2,0))</f>
        <v/>
      </c>
      <c r="HG96" s="10"/>
    </row>
    <row r="97" spans="2:215" ht="30" x14ac:dyDescent="0.25">
      <c r="B97" s="319"/>
      <c r="C97" s="56" t="s">
        <v>376</v>
      </c>
      <c r="D97" s="213"/>
      <c r="E97" s="134" t="str">
        <f>+IF(D97="","",VLOOKUP(D97,Parámetros!$B$100:$C$116,2,0))</f>
        <v/>
      </c>
      <c r="F97" s="10"/>
      <c r="G97" s="10"/>
      <c r="H97" s="10"/>
      <c r="I97" s="10"/>
      <c r="J97" s="10"/>
      <c r="K97" s="10"/>
      <c r="L97" s="10"/>
      <c r="M97" s="319"/>
      <c r="N97" s="56" t="s">
        <v>376</v>
      </c>
      <c r="O97" s="213"/>
      <c r="P97" s="134" t="str">
        <f>+IF(O97="","",VLOOKUP(O97,Parámetros!$B$100:$C$116,2,0))</f>
        <v/>
      </c>
      <c r="Q97" s="10"/>
      <c r="X97" s="319"/>
      <c r="Y97" s="56" t="s">
        <v>376</v>
      </c>
      <c r="Z97" s="213"/>
      <c r="AA97" s="134" t="str">
        <f>+IF(Z97="","",VLOOKUP(Z97,Parámetros!$B$100:$C$116,2,0))</f>
        <v/>
      </c>
      <c r="AB97" s="10"/>
      <c r="AI97" s="319"/>
      <c r="AJ97" s="56" t="s">
        <v>376</v>
      </c>
      <c r="AK97" s="213"/>
      <c r="AL97" s="134" t="str">
        <f>+IF(AK97="","",VLOOKUP(AK97,Parámetros!$B$100:$C$116,2,0))</f>
        <v/>
      </c>
      <c r="AM97" s="10"/>
      <c r="AT97" s="319"/>
      <c r="AU97" s="56" t="s">
        <v>376</v>
      </c>
      <c r="AV97" s="213"/>
      <c r="AW97" s="134" t="str">
        <f>+IF(AV97="","",VLOOKUP(AV97,Parámetros!$B$100:$C$116,2,0))</f>
        <v/>
      </c>
      <c r="AX97" s="10"/>
      <c r="BE97" s="319"/>
      <c r="BF97" s="56" t="s">
        <v>376</v>
      </c>
      <c r="BG97" s="213"/>
      <c r="BH97" s="134" t="str">
        <f>+IF(BG97="","",VLOOKUP(BG97,Parámetros!$B$100:$C$116,2,0))</f>
        <v/>
      </c>
      <c r="BI97" s="10"/>
      <c r="BP97" s="319"/>
      <c r="BQ97" s="56" t="s">
        <v>376</v>
      </c>
      <c r="BR97" s="213"/>
      <c r="BS97" s="134" t="str">
        <f>+IF(BR97="","",VLOOKUP(BR97,Parámetros!$B$100:$C$116,2,0))</f>
        <v/>
      </c>
      <c r="BT97" s="10"/>
      <c r="CA97" s="319"/>
      <c r="CB97" s="56" t="s">
        <v>376</v>
      </c>
      <c r="CC97" s="213"/>
      <c r="CD97" s="134" t="str">
        <f>+IF(CC97="","",VLOOKUP(CC97,Parámetros!$B$100:$C$116,2,0))</f>
        <v/>
      </c>
      <c r="CE97" s="10"/>
      <c r="CL97" s="319"/>
      <c r="CM97" s="56" t="s">
        <v>376</v>
      </c>
      <c r="CN97" s="213"/>
      <c r="CO97" s="134" t="str">
        <f>+IF(CN97="","",VLOOKUP(CN97,Parámetros!$B$100:$C$116,2,0))</f>
        <v/>
      </c>
      <c r="CP97" s="10"/>
      <c r="CW97" s="319"/>
      <c r="CX97" s="56" t="s">
        <v>376</v>
      </c>
      <c r="CY97" s="213"/>
      <c r="CZ97" s="134" t="str">
        <f>+IF(CY97="","",VLOOKUP(CY97,Parámetros!$B$100:$C$116,2,0))</f>
        <v/>
      </c>
      <c r="DA97" s="10"/>
      <c r="DH97" s="319"/>
      <c r="DI97" s="56" t="s">
        <v>376</v>
      </c>
      <c r="DJ97" s="213"/>
      <c r="DK97" s="134" t="str">
        <f>+IF(DJ97="","",VLOOKUP(DJ97,Parámetros!$B$100:$C$116,2,0))</f>
        <v/>
      </c>
      <c r="DL97" s="10"/>
      <c r="DS97" s="319"/>
      <c r="DT97" s="56" t="s">
        <v>376</v>
      </c>
      <c r="DU97" s="213"/>
      <c r="DV97" s="134" t="str">
        <f>+IF(DU97="","",VLOOKUP(DU97,Parámetros!$B$100:$C$116,2,0))</f>
        <v/>
      </c>
      <c r="DW97" s="10"/>
      <c r="ED97" s="319"/>
      <c r="EE97" s="56" t="s">
        <v>376</v>
      </c>
      <c r="EF97" s="213"/>
      <c r="EG97" s="134" t="str">
        <f>+IF(EF97="","",VLOOKUP(EF97,Parámetros!$B$100:$C$116,2,0))</f>
        <v/>
      </c>
      <c r="EH97" s="10"/>
      <c r="EO97" s="319"/>
      <c r="EP97" s="56" t="s">
        <v>376</v>
      </c>
      <c r="EQ97" s="213"/>
      <c r="ER97" s="134" t="str">
        <f>+IF(EQ97="","",VLOOKUP(EQ97,Parámetros!$B$100:$C$116,2,0))</f>
        <v/>
      </c>
      <c r="ES97" s="10"/>
      <c r="EZ97" s="319"/>
      <c r="FA97" s="56" t="s">
        <v>376</v>
      </c>
      <c r="FB97" s="213"/>
      <c r="FC97" s="134" t="str">
        <f>+IF(FB97="","",VLOOKUP(FB97,Parámetros!$B$100:$C$116,2,0))</f>
        <v/>
      </c>
      <c r="FD97" s="10"/>
      <c r="FK97" s="319"/>
      <c r="FL97" s="56" t="s">
        <v>376</v>
      </c>
      <c r="FM97" s="213"/>
      <c r="FN97" s="134" t="str">
        <f>+IF(FM97="","",VLOOKUP(FM97,Parámetros!$B$100:$C$116,2,0))</f>
        <v/>
      </c>
      <c r="FO97" s="10"/>
      <c r="FV97" s="319"/>
      <c r="FW97" s="56" t="s">
        <v>376</v>
      </c>
      <c r="FX97" s="213"/>
      <c r="FY97" s="134" t="str">
        <f>+IF(FX97="","",VLOOKUP(FX97,Parámetros!$B$100:$C$116,2,0))</f>
        <v/>
      </c>
      <c r="FZ97" s="10"/>
      <c r="GG97" s="319"/>
      <c r="GH97" s="56" t="s">
        <v>376</v>
      </c>
      <c r="GI97" s="213"/>
      <c r="GJ97" s="134" t="str">
        <f>+IF(GI97="","",VLOOKUP(GI97,Parámetros!$B$100:$C$116,2,0))</f>
        <v/>
      </c>
      <c r="GK97" s="10"/>
      <c r="GR97" s="319"/>
      <c r="GS97" s="56" t="s">
        <v>376</v>
      </c>
      <c r="GT97" s="213"/>
      <c r="GU97" s="134" t="str">
        <f>+IF(GT97="","",VLOOKUP(GT97,Parámetros!$B$100:$C$116,2,0))</f>
        <v/>
      </c>
      <c r="GV97" s="10"/>
      <c r="HC97" s="319"/>
      <c r="HD97" s="56" t="s">
        <v>376</v>
      </c>
      <c r="HE97" s="213"/>
      <c r="HF97" s="134" t="str">
        <f>+IF(HE97="","",VLOOKUP(HE97,Parámetros!$B$100:$C$116,2,0))</f>
        <v/>
      </c>
      <c r="HG97" s="10"/>
    </row>
    <row r="98" spans="2:215" ht="30" x14ac:dyDescent="0.25">
      <c r="B98" s="56" t="s">
        <v>378</v>
      </c>
      <c r="C98" s="56" t="s">
        <v>379</v>
      </c>
      <c r="D98" s="213"/>
      <c r="E98" s="134" t="str">
        <f>+IF(D98="","",VLOOKUP(D98,Parámetros!$B$100:$C$116,2,0))</f>
        <v/>
      </c>
      <c r="F98" s="10"/>
      <c r="G98" s="10"/>
      <c r="H98" s="10"/>
      <c r="I98" s="10"/>
      <c r="J98" s="10"/>
      <c r="K98" s="10"/>
      <c r="L98" s="10"/>
      <c r="M98" s="56" t="s">
        <v>378</v>
      </c>
      <c r="N98" s="56" t="s">
        <v>379</v>
      </c>
      <c r="O98" s="213"/>
      <c r="P98" s="134" t="str">
        <f>+IF(O98="","",VLOOKUP(O98,Parámetros!$B$100:$C$116,2,0))</f>
        <v/>
      </c>
      <c r="Q98" s="10"/>
      <c r="X98" s="56" t="s">
        <v>378</v>
      </c>
      <c r="Y98" s="56" t="s">
        <v>379</v>
      </c>
      <c r="Z98" s="213"/>
      <c r="AA98" s="134" t="str">
        <f>+IF(Z98="","",VLOOKUP(Z98,Parámetros!$B$100:$C$116,2,0))</f>
        <v/>
      </c>
      <c r="AB98" s="10"/>
      <c r="AI98" s="56" t="s">
        <v>378</v>
      </c>
      <c r="AJ98" s="56" t="s">
        <v>379</v>
      </c>
      <c r="AK98" s="213"/>
      <c r="AL98" s="134" t="str">
        <f>+IF(AK98="","",VLOOKUP(AK98,Parámetros!$B$100:$C$116,2,0))</f>
        <v/>
      </c>
      <c r="AM98" s="10"/>
      <c r="AT98" s="56" t="s">
        <v>378</v>
      </c>
      <c r="AU98" s="56" t="s">
        <v>379</v>
      </c>
      <c r="AV98" s="213"/>
      <c r="AW98" s="134" t="str">
        <f>+IF(AV98="","",VLOOKUP(AV98,Parámetros!$B$100:$C$116,2,0))</f>
        <v/>
      </c>
      <c r="AX98" s="10"/>
      <c r="BE98" s="56" t="s">
        <v>378</v>
      </c>
      <c r="BF98" s="56" t="s">
        <v>379</v>
      </c>
      <c r="BG98" s="213"/>
      <c r="BH98" s="134" t="str">
        <f>+IF(BG98="","",VLOOKUP(BG98,Parámetros!$B$100:$C$116,2,0))</f>
        <v/>
      </c>
      <c r="BI98" s="10"/>
      <c r="BP98" s="56" t="s">
        <v>378</v>
      </c>
      <c r="BQ98" s="56" t="s">
        <v>379</v>
      </c>
      <c r="BR98" s="213"/>
      <c r="BS98" s="134" t="str">
        <f>+IF(BR98="","",VLOOKUP(BR98,Parámetros!$B$100:$C$116,2,0))</f>
        <v/>
      </c>
      <c r="BT98" s="10"/>
      <c r="CA98" s="56" t="s">
        <v>378</v>
      </c>
      <c r="CB98" s="56" t="s">
        <v>379</v>
      </c>
      <c r="CC98" s="213"/>
      <c r="CD98" s="134" t="str">
        <f>+IF(CC98="","",VLOOKUP(CC98,Parámetros!$B$100:$C$116,2,0))</f>
        <v/>
      </c>
      <c r="CE98" s="10"/>
      <c r="CL98" s="56" t="s">
        <v>378</v>
      </c>
      <c r="CM98" s="56" t="s">
        <v>379</v>
      </c>
      <c r="CN98" s="213"/>
      <c r="CO98" s="134" t="str">
        <f>+IF(CN98="","",VLOOKUP(CN98,Parámetros!$B$100:$C$116,2,0))</f>
        <v/>
      </c>
      <c r="CP98" s="10"/>
      <c r="CW98" s="56" t="s">
        <v>378</v>
      </c>
      <c r="CX98" s="56" t="s">
        <v>379</v>
      </c>
      <c r="CY98" s="213"/>
      <c r="CZ98" s="134" t="str">
        <f>+IF(CY98="","",VLOOKUP(CY98,Parámetros!$B$100:$C$116,2,0))</f>
        <v/>
      </c>
      <c r="DA98" s="10"/>
      <c r="DH98" s="56" t="s">
        <v>378</v>
      </c>
      <c r="DI98" s="56" t="s">
        <v>379</v>
      </c>
      <c r="DJ98" s="213"/>
      <c r="DK98" s="134" t="str">
        <f>+IF(DJ98="","",VLOOKUP(DJ98,Parámetros!$B$100:$C$116,2,0))</f>
        <v/>
      </c>
      <c r="DL98" s="10"/>
      <c r="DS98" s="56" t="s">
        <v>378</v>
      </c>
      <c r="DT98" s="56" t="s">
        <v>379</v>
      </c>
      <c r="DU98" s="213"/>
      <c r="DV98" s="134" t="str">
        <f>+IF(DU98="","",VLOOKUP(DU98,Parámetros!$B$100:$C$116,2,0))</f>
        <v/>
      </c>
      <c r="DW98" s="10"/>
      <c r="ED98" s="56" t="s">
        <v>378</v>
      </c>
      <c r="EE98" s="56" t="s">
        <v>379</v>
      </c>
      <c r="EF98" s="213"/>
      <c r="EG98" s="134" t="str">
        <f>+IF(EF98="","",VLOOKUP(EF98,Parámetros!$B$100:$C$116,2,0))</f>
        <v/>
      </c>
      <c r="EH98" s="10"/>
      <c r="EO98" s="56" t="s">
        <v>378</v>
      </c>
      <c r="EP98" s="56" t="s">
        <v>379</v>
      </c>
      <c r="EQ98" s="213"/>
      <c r="ER98" s="134" t="str">
        <f>+IF(EQ98="","",VLOOKUP(EQ98,Parámetros!$B$100:$C$116,2,0))</f>
        <v/>
      </c>
      <c r="ES98" s="10"/>
      <c r="EZ98" s="56" t="s">
        <v>378</v>
      </c>
      <c r="FA98" s="56" t="s">
        <v>379</v>
      </c>
      <c r="FB98" s="213"/>
      <c r="FC98" s="134" t="str">
        <f>+IF(FB98="","",VLOOKUP(FB98,Parámetros!$B$100:$C$116,2,0))</f>
        <v/>
      </c>
      <c r="FD98" s="10"/>
      <c r="FK98" s="56" t="s">
        <v>378</v>
      </c>
      <c r="FL98" s="56" t="s">
        <v>379</v>
      </c>
      <c r="FM98" s="213"/>
      <c r="FN98" s="134" t="str">
        <f>+IF(FM98="","",VLOOKUP(FM98,Parámetros!$B$100:$C$116,2,0))</f>
        <v/>
      </c>
      <c r="FO98" s="10"/>
      <c r="FV98" s="56" t="s">
        <v>378</v>
      </c>
      <c r="FW98" s="56" t="s">
        <v>379</v>
      </c>
      <c r="FX98" s="213"/>
      <c r="FY98" s="134" t="str">
        <f>+IF(FX98="","",VLOOKUP(FX98,Parámetros!$B$100:$C$116,2,0))</f>
        <v/>
      </c>
      <c r="FZ98" s="10"/>
      <c r="GG98" s="56" t="s">
        <v>378</v>
      </c>
      <c r="GH98" s="56" t="s">
        <v>379</v>
      </c>
      <c r="GI98" s="213"/>
      <c r="GJ98" s="134" t="str">
        <f>+IF(GI98="","",VLOOKUP(GI98,Parámetros!$B$100:$C$116,2,0))</f>
        <v/>
      </c>
      <c r="GK98" s="10"/>
      <c r="GR98" s="56" t="s">
        <v>378</v>
      </c>
      <c r="GS98" s="56" t="s">
        <v>379</v>
      </c>
      <c r="GT98" s="213"/>
      <c r="GU98" s="134" t="str">
        <f>+IF(GT98="","",VLOOKUP(GT98,Parámetros!$B$100:$C$116,2,0))</f>
        <v/>
      </c>
      <c r="GV98" s="10"/>
      <c r="HC98" s="56" t="s">
        <v>378</v>
      </c>
      <c r="HD98" s="56" t="s">
        <v>379</v>
      </c>
      <c r="HE98" s="213"/>
      <c r="HF98" s="134" t="str">
        <f>+IF(HE98="","",VLOOKUP(HE98,Parámetros!$B$100:$C$116,2,0))</f>
        <v/>
      </c>
      <c r="HG98" s="10"/>
    </row>
    <row r="99" spans="2:215" ht="45" x14ac:dyDescent="0.25">
      <c r="B99" s="56" t="s">
        <v>381</v>
      </c>
      <c r="C99" s="56" t="s">
        <v>382</v>
      </c>
      <c r="D99" s="213"/>
      <c r="E99" s="134" t="str">
        <f>+IF(D99="","",VLOOKUP(D99,Parámetros!$B$100:$C$116,2,0))</f>
        <v/>
      </c>
      <c r="F99" s="10"/>
      <c r="G99" s="10"/>
      <c r="H99" s="10"/>
      <c r="I99" s="10"/>
      <c r="J99" s="10"/>
      <c r="K99" s="10"/>
      <c r="L99" s="10"/>
      <c r="M99" s="56" t="s">
        <v>381</v>
      </c>
      <c r="N99" s="56" t="s">
        <v>382</v>
      </c>
      <c r="O99" s="213"/>
      <c r="P99" s="134" t="str">
        <f>+IF(O99="","",VLOOKUP(O99,Parámetros!$B$100:$C$116,2,0))</f>
        <v/>
      </c>
      <c r="Q99" s="10"/>
      <c r="X99" s="56" t="s">
        <v>381</v>
      </c>
      <c r="Y99" s="56" t="s">
        <v>382</v>
      </c>
      <c r="Z99" s="213"/>
      <c r="AA99" s="134" t="str">
        <f>+IF(Z99="","",VLOOKUP(Z99,Parámetros!$B$100:$C$116,2,0))</f>
        <v/>
      </c>
      <c r="AB99" s="10"/>
      <c r="AI99" s="56" t="s">
        <v>381</v>
      </c>
      <c r="AJ99" s="56" t="s">
        <v>382</v>
      </c>
      <c r="AK99" s="213"/>
      <c r="AL99" s="134" t="str">
        <f>+IF(AK99="","",VLOOKUP(AK99,Parámetros!$B$100:$C$116,2,0))</f>
        <v/>
      </c>
      <c r="AM99" s="10"/>
      <c r="AT99" s="56" t="s">
        <v>381</v>
      </c>
      <c r="AU99" s="56" t="s">
        <v>382</v>
      </c>
      <c r="AV99" s="213"/>
      <c r="AW99" s="134" t="str">
        <f>+IF(AV99="","",VLOOKUP(AV99,Parámetros!$B$100:$C$116,2,0))</f>
        <v/>
      </c>
      <c r="AX99" s="10"/>
      <c r="BE99" s="56" t="s">
        <v>381</v>
      </c>
      <c r="BF99" s="56" t="s">
        <v>382</v>
      </c>
      <c r="BG99" s="213"/>
      <c r="BH99" s="134" t="str">
        <f>+IF(BG99="","",VLOOKUP(BG99,Parámetros!$B$100:$C$116,2,0))</f>
        <v/>
      </c>
      <c r="BI99" s="10"/>
      <c r="BP99" s="56" t="s">
        <v>381</v>
      </c>
      <c r="BQ99" s="56" t="s">
        <v>382</v>
      </c>
      <c r="BR99" s="213"/>
      <c r="BS99" s="134" t="str">
        <f>+IF(BR99="","",VLOOKUP(BR99,Parámetros!$B$100:$C$116,2,0))</f>
        <v/>
      </c>
      <c r="BT99" s="10"/>
      <c r="CA99" s="56" t="s">
        <v>381</v>
      </c>
      <c r="CB99" s="56" t="s">
        <v>382</v>
      </c>
      <c r="CC99" s="213"/>
      <c r="CD99" s="134" t="str">
        <f>+IF(CC99="","",VLOOKUP(CC99,Parámetros!$B$100:$C$116,2,0))</f>
        <v/>
      </c>
      <c r="CE99" s="10"/>
      <c r="CL99" s="56" t="s">
        <v>381</v>
      </c>
      <c r="CM99" s="56" t="s">
        <v>382</v>
      </c>
      <c r="CN99" s="213"/>
      <c r="CO99" s="134" t="str">
        <f>+IF(CN99="","",VLOOKUP(CN99,Parámetros!$B$100:$C$116,2,0))</f>
        <v/>
      </c>
      <c r="CP99" s="10"/>
      <c r="CW99" s="56" t="s">
        <v>381</v>
      </c>
      <c r="CX99" s="56" t="s">
        <v>382</v>
      </c>
      <c r="CY99" s="213"/>
      <c r="CZ99" s="134" t="str">
        <f>+IF(CY99="","",VLOOKUP(CY99,Parámetros!$B$100:$C$116,2,0))</f>
        <v/>
      </c>
      <c r="DA99" s="10"/>
      <c r="DH99" s="56" t="s">
        <v>381</v>
      </c>
      <c r="DI99" s="56" t="s">
        <v>382</v>
      </c>
      <c r="DJ99" s="213"/>
      <c r="DK99" s="134" t="str">
        <f>+IF(DJ99="","",VLOOKUP(DJ99,Parámetros!$B$100:$C$116,2,0))</f>
        <v/>
      </c>
      <c r="DL99" s="10"/>
      <c r="DS99" s="56" t="s">
        <v>381</v>
      </c>
      <c r="DT99" s="56" t="s">
        <v>382</v>
      </c>
      <c r="DU99" s="213"/>
      <c r="DV99" s="134" t="str">
        <f>+IF(DU99="","",VLOOKUP(DU99,Parámetros!$B$100:$C$116,2,0))</f>
        <v/>
      </c>
      <c r="DW99" s="10"/>
      <c r="ED99" s="56" t="s">
        <v>381</v>
      </c>
      <c r="EE99" s="56" t="s">
        <v>382</v>
      </c>
      <c r="EF99" s="213"/>
      <c r="EG99" s="134" t="str">
        <f>+IF(EF99="","",VLOOKUP(EF99,Parámetros!$B$100:$C$116,2,0))</f>
        <v/>
      </c>
      <c r="EH99" s="10"/>
      <c r="EO99" s="56" t="s">
        <v>381</v>
      </c>
      <c r="EP99" s="56" t="s">
        <v>382</v>
      </c>
      <c r="EQ99" s="213"/>
      <c r="ER99" s="134" t="str">
        <f>+IF(EQ99="","",VLOOKUP(EQ99,Parámetros!$B$100:$C$116,2,0))</f>
        <v/>
      </c>
      <c r="ES99" s="10"/>
      <c r="EZ99" s="56" t="s">
        <v>381</v>
      </c>
      <c r="FA99" s="56" t="s">
        <v>382</v>
      </c>
      <c r="FB99" s="213"/>
      <c r="FC99" s="134" t="str">
        <f>+IF(FB99="","",VLOOKUP(FB99,Parámetros!$B$100:$C$116,2,0))</f>
        <v/>
      </c>
      <c r="FD99" s="10"/>
      <c r="FK99" s="56" t="s">
        <v>381</v>
      </c>
      <c r="FL99" s="56" t="s">
        <v>382</v>
      </c>
      <c r="FM99" s="213"/>
      <c r="FN99" s="134" t="str">
        <f>+IF(FM99="","",VLOOKUP(FM99,Parámetros!$B$100:$C$116,2,0))</f>
        <v/>
      </c>
      <c r="FO99" s="10"/>
      <c r="FV99" s="56" t="s">
        <v>381</v>
      </c>
      <c r="FW99" s="56" t="s">
        <v>382</v>
      </c>
      <c r="FX99" s="213"/>
      <c r="FY99" s="134" t="str">
        <f>+IF(FX99="","",VLOOKUP(FX99,Parámetros!$B$100:$C$116,2,0))</f>
        <v/>
      </c>
      <c r="FZ99" s="10"/>
      <c r="GG99" s="56" t="s">
        <v>381</v>
      </c>
      <c r="GH99" s="56" t="s">
        <v>382</v>
      </c>
      <c r="GI99" s="213"/>
      <c r="GJ99" s="134" t="str">
        <f>+IF(GI99="","",VLOOKUP(GI99,Parámetros!$B$100:$C$116,2,0))</f>
        <v/>
      </c>
      <c r="GK99" s="10"/>
      <c r="GR99" s="56" t="s">
        <v>381</v>
      </c>
      <c r="GS99" s="56" t="s">
        <v>382</v>
      </c>
      <c r="GT99" s="213"/>
      <c r="GU99" s="134" t="str">
        <f>+IF(GT99="","",VLOOKUP(GT99,Parámetros!$B$100:$C$116,2,0))</f>
        <v/>
      </c>
      <c r="GV99" s="10"/>
      <c r="HC99" s="56" t="s">
        <v>381</v>
      </c>
      <c r="HD99" s="56" t="s">
        <v>382</v>
      </c>
      <c r="HE99" s="213"/>
      <c r="HF99" s="134" t="str">
        <f>+IF(HE99="","",VLOOKUP(HE99,Parámetros!$B$100:$C$116,2,0))</f>
        <v/>
      </c>
      <c r="HG99" s="10"/>
    </row>
    <row r="100" spans="2:215" ht="30" x14ac:dyDescent="0.25">
      <c r="B100" s="56" t="s">
        <v>384</v>
      </c>
      <c r="C100" s="56" t="s">
        <v>385</v>
      </c>
      <c r="D100" s="213"/>
      <c r="E100" s="134" t="str">
        <f>+IF(D100="","",VLOOKUP(D100,Parámetros!$B$100:$C$116,2,0))</f>
        <v/>
      </c>
      <c r="F100" s="10"/>
      <c r="G100" s="10"/>
      <c r="H100" s="10"/>
      <c r="I100" s="10"/>
      <c r="J100" s="10"/>
      <c r="K100" s="10"/>
      <c r="L100" s="10"/>
      <c r="M100" s="56" t="s">
        <v>384</v>
      </c>
      <c r="N100" s="56" t="s">
        <v>385</v>
      </c>
      <c r="O100" s="213"/>
      <c r="P100" s="134" t="str">
        <f>+IF(O100="","",VLOOKUP(O100,Parámetros!$B$100:$C$116,2,0))</f>
        <v/>
      </c>
      <c r="Q100" s="10"/>
      <c r="X100" s="56" t="s">
        <v>384</v>
      </c>
      <c r="Y100" s="56" t="s">
        <v>385</v>
      </c>
      <c r="Z100" s="213"/>
      <c r="AA100" s="134" t="str">
        <f>+IF(Z100="","",VLOOKUP(Z100,Parámetros!$B$100:$C$116,2,0))</f>
        <v/>
      </c>
      <c r="AB100" s="10"/>
      <c r="AI100" s="56" t="s">
        <v>384</v>
      </c>
      <c r="AJ100" s="56" t="s">
        <v>385</v>
      </c>
      <c r="AK100" s="213"/>
      <c r="AL100" s="134" t="str">
        <f>+IF(AK100="","",VLOOKUP(AK100,Parámetros!$B$100:$C$116,2,0))</f>
        <v/>
      </c>
      <c r="AM100" s="10"/>
      <c r="AT100" s="56" t="s">
        <v>384</v>
      </c>
      <c r="AU100" s="56" t="s">
        <v>385</v>
      </c>
      <c r="AV100" s="213"/>
      <c r="AW100" s="134" t="str">
        <f>+IF(AV100="","",VLOOKUP(AV100,Parámetros!$B$100:$C$116,2,0))</f>
        <v/>
      </c>
      <c r="AX100" s="10"/>
      <c r="BE100" s="56" t="s">
        <v>384</v>
      </c>
      <c r="BF100" s="56" t="s">
        <v>385</v>
      </c>
      <c r="BG100" s="213"/>
      <c r="BH100" s="134" t="str">
        <f>+IF(BG100="","",VLOOKUP(BG100,Parámetros!$B$100:$C$116,2,0))</f>
        <v/>
      </c>
      <c r="BI100" s="10"/>
      <c r="BP100" s="56" t="s">
        <v>384</v>
      </c>
      <c r="BQ100" s="56" t="s">
        <v>385</v>
      </c>
      <c r="BR100" s="213"/>
      <c r="BS100" s="134" t="str">
        <f>+IF(BR100="","",VLOOKUP(BR100,Parámetros!$B$100:$C$116,2,0))</f>
        <v/>
      </c>
      <c r="BT100" s="10"/>
      <c r="CA100" s="56" t="s">
        <v>384</v>
      </c>
      <c r="CB100" s="56" t="s">
        <v>385</v>
      </c>
      <c r="CC100" s="213"/>
      <c r="CD100" s="134" t="str">
        <f>+IF(CC100="","",VLOOKUP(CC100,Parámetros!$B$100:$C$116,2,0))</f>
        <v/>
      </c>
      <c r="CE100" s="10"/>
      <c r="CL100" s="56" t="s">
        <v>384</v>
      </c>
      <c r="CM100" s="56" t="s">
        <v>385</v>
      </c>
      <c r="CN100" s="213"/>
      <c r="CO100" s="134" t="str">
        <f>+IF(CN100="","",VLOOKUP(CN100,Parámetros!$B$100:$C$116,2,0))</f>
        <v/>
      </c>
      <c r="CP100" s="10"/>
      <c r="CW100" s="56" t="s">
        <v>384</v>
      </c>
      <c r="CX100" s="56" t="s">
        <v>385</v>
      </c>
      <c r="CY100" s="213"/>
      <c r="CZ100" s="134" t="str">
        <f>+IF(CY100="","",VLOOKUP(CY100,Parámetros!$B$100:$C$116,2,0))</f>
        <v/>
      </c>
      <c r="DA100" s="10"/>
      <c r="DH100" s="56" t="s">
        <v>384</v>
      </c>
      <c r="DI100" s="56" t="s">
        <v>385</v>
      </c>
      <c r="DJ100" s="213"/>
      <c r="DK100" s="134" t="str">
        <f>+IF(DJ100="","",VLOOKUP(DJ100,Parámetros!$B$100:$C$116,2,0))</f>
        <v/>
      </c>
      <c r="DL100" s="10"/>
      <c r="DS100" s="56" t="s">
        <v>384</v>
      </c>
      <c r="DT100" s="56" t="s">
        <v>385</v>
      </c>
      <c r="DU100" s="213"/>
      <c r="DV100" s="134" t="str">
        <f>+IF(DU100="","",VLOOKUP(DU100,Parámetros!$B$100:$C$116,2,0))</f>
        <v/>
      </c>
      <c r="DW100" s="10"/>
      <c r="ED100" s="56" t="s">
        <v>384</v>
      </c>
      <c r="EE100" s="56" t="s">
        <v>385</v>
      </c>
      <c r="EF100" s="213"/>
      <c r="EG100" s="134" t="str">
        <f>+IF(EF100="","",VLOOKUP(EF100,Parámetros!$B$100:$C$116,2,0))</f>
        <v/>
      </c>
      <c r="EH100" s="10"/>
      <c r="EO100" s="56" t="s">
        <v>384</v>
      </c>
      <c r="EP100" s="56" t="s">
        <v>385</v>
      </c>
      <c r="EQ100" s="213"/>
      <c r="ER100" s="134" t="str">
        <f>+IF(EQ100="","",VLOOKUP(EQ100,Parámetros!$B$100:$C$116,2,0))</f>
        <v/>
      </c>
      <c r="ES100" s="10"/>
      <c r="EZ100" s="56" t="s">
        <v>384</v>
      </c>
      <c r="FA100" s="56" t="s">
        <v>385</v>
      </c>
      <c r="FB100" s="213"/>
      <c r="FC100" s="134" t="str">
        <f>+IF(FB100="","",VLOOKUP(FB100,Parámetros!$B$100:$C$116,2,0))</f>
        <v/>
      </c>
      <c r="FD100" s="10"/>
      <c r="FK100" s="56" t="s">
        <v>384</v>
      </c>
      <c r="FL100" s="56" t="s">
        <v>385</v>
      </c>
      <c r="FM100" s="213"/>
      <c r="FN100" s="134" t="str">
        <f>+IF(FM100="","",VLOOKUP(FM100,Parámetros!$B$100:$C$116,2,0))</f>
        <v/>
      </c>
      <c r="FO100" s="10"/>
      <c r="FV100" s="56" t="s">
        <v>384</v>
      </c>
      <c r="FW100" s="56" t="s">
        <v>385</v>
      </c>
      <c r="FX100" s="213"/>
      <c r="FY100" s="134" t="str">
        <f>+IF(FX100="","",VLOOKUP(FX100,Parámetros!$B$100:$C$116,2,0))</f>
        <v/>
      </c>
      <c r="FZ100" s="10"/>
      <c r="GG100" s="56" t="s">
        <v>384</v>
      </c>
      <c r="GH100" s="56" t="s">
        <v>385</v>
      </c>
      <c r="GI100" s="213"/>
      <c r="GJ100" s="134" t="str">
        <f>+IF(GI100="","",VLOOKUP(GI100,Parámetros!$B$100:$C$116,2,0))</f>
        <v/>
      </c>
      <c r="GK100" s="10"/>
      <c r="GR100" s="56" t="s">
        <v>384</v>
      </c>
      <c r="GS100" s="56" t="s">
        <v>385</v>
      </c>
      <c r="GT100" s="213"/>
      <c r="GU100" s="134" t="str">
        <f>+IF(GT100="","",VLOOKUP(GT100,Parámetros!$B$100:$C$116,2,0))</f>
        <v/>
      </c>
      <c r="GV100" s="10"/>
      <c r="HC100" s="56" t="s">
        <v>384</v>
      </c>
      <c r="HD100" s="56" t="s">
        <v>385</v>
      </c>
      <c r="HE100" s="213"/>
      <c r="HF100" s="134" t="str">
        <f>+IF(HE100="","",VLOOKUP(HE100,Parámetros!$B$100:$C$116,2,0))</f>
        <v/>
      </c>
      <c r="HG100" s="10"/>
    </row>
    <row r="101" spans="2:215" ht="45" x14ac:dyDescent="0.25">
      <c r="B101" s="56" t="s">
        <v>387</v>
      </c>
      <c r="C101" s="56" t="s">
        <v>388</v>
      </c>
      <c r="D101" s="213"/>
      <c r="E101" s="134" t="str">
        <f>+IF(D101="","",VLOOKUP(D101,Parámetros!$B$100:$C$116,2,0))</f>
        <v/>
      </c>
      <c r="F101" s="10"/>
      <c r="G101" s="10"/>
      <c r="H101" s="10"/>
      <c r="I101" s="10"/>
      <c r="J101" s="10"/>
      <c r="K101" s="10"/>
      <c r="L101" s="10"/>
      <c r="M101" s="56" t="s">
        <v>387</v>
      </c>
      <c r="N101" s="56" t="s">
        <v>388</v>
      </c>
      <c r="O101" s="213"/>
      <c r="P101" s="134" t="str">
        <f>+IF(O101="","",VLOOKUP(O101,Parámetros!$B$100:$C$116,2,0))</f>
        <v/>
      </c>
      <c r="Q101" s="10"/>
      <c r="X101" s="56" t="s">
        <v>387</v>
      </c>
      <c r="Y101" s="56" t="s">
        <v>388</v>
      </c>
      <c r="Z101" s="213"/>
      <c r="AA101" s="134" t="str">
        <f>+IF(Z101="","",VLOOKUP(Z101,Parámetros!$B$100:$C$116,2,0))</f>
        <v/>
      </c>
      <c r="AB101" s="10"/>
      <c r="AI101" s="56" t="s">
        <v>387</v>
      </c>
      <c r="AJ101" s="56" t="s">
        <v>388</v>
      </c>
      <c r="AK101" s="213"/>
      <c r="AL101" s="134" t="str">
        <f>+IF(AK101="","",VLOOKUP(AK101,Parámetros!$B$100:$C$116,2,0))</f>
        <v/>
      </c>
      <c r="AM101" s="10"/>
      <c r="AT101" s="56" t="s">
        <v>387</v>
      </c>
      <c r="AU101" s="56" t="s">
        <v>388</v>
      </c>
      <c r="AV101" s="213"/>
      <c r="AW101" s="134" t="str">
        <f>+IF(AV101="","",VLOOKUP(AV101,Parámetros!$B$100:$C$116,2,0))</f>
        <v/>
      </c>
      <c r="AX101" s="10"/>
      <c r="BE101" s="56" t="s">
        <v>387</v>
      </c>
      <c r="BF101" s="56" t="s">
        <v>388</v>
      </c>
      <c r="BG101" s="213"/>
      <c r="BH101" s="134" t="str">
        <f>+IF(BG101="","",VLOOKUP(BG101,Parámetros!$B$100:$C$116,2,0))</f>
        <v/>
      </c>
      <c r="BI101" s="10"/>
      <c r="BP101" s="56" t="s">
        <v>387</v>
      </c>
      <c r="BQ101" s="56" t="s">
        <v>388</v>
      </c>
      <c r="BR101" s="213"/>
      <c r="BS101" s="134" t="str">
        <f>+IF(BR101="","",VLOOKUP(BR101,Parámetros!$B$100:$C$116,2,0))</f>
        <v/>
      </c>
      <c r="BT101" s="10"/>
      <c r="CA101" s="56" t="s">
        <v>387</v>
      </c>
      <c r="CB101" s="56" t="s">
        <v>388</v>
      </c>
      <c r="CC101" s="213"/>
      <c r="CD101" s="134" t="str">
        <f>+IF(CC101="","",VLOOKUP(CC101,Parámetros!$B$100:$C$116,2,0))</f>
        <v/>
      </c>
      <c r="CE101" s="10"/>
      <c r="CL101" s="56" t="s">
        <v>387</v>
      </c>
      <c r="CM101" s="56" t="s">
        <v>388</v>
      </c>
      <c r="CN101" s="213"/>
      <c r="CO101" s="134" t="str">
        <f>+IF(CN101="","",VLOOKUP(CN101,Parámetros!$B$100:$C$116,2,0))</f>
        <v/>
      </c>
      <c r="CP101" s="10"/>
      <c r="CW101" s="56" t="s">
        <v>387</v>
      </c>
      <c r="CX101" s="56" t="s">
        <v>388</v>
      </c>
      <c r="CY101" s="213"/>
      <c r="CZ101" s="134" t="str">
        <f>+IF(CY101="","",VLOOKUP(CY101,Parámetros!$B$100:$C$116,2,0))</f>
        <v/>
      </c>
      <c r="DA101" s="10"/>
      <c r="DH101" s="56" t="s">
        <v>387</v>
      </c>
      <c r="DI101" s="56" t="s">
        <v>388</v>
      </c>
      <c r="DJ101" s="213"/>
      <c r="DK101" s="134" t="str">
        <f>+IF(DJ101="","",VLOOKUP(DJ101,Parámetros!$B$100:$C$116,2,0))</f>
        <v/>
      </c>
      <c r="DL101" s="10"/>
      <c r="DS101" s="56" t="s">
        <v>387</v>
      </c>
      <c r="DT101" s="56" t="s">
        <v>388</v>
      </c>
      <c r="DU101" s="213"/>
      <c r="DV101" s="134" t="str">
        <f>+IF(DU101="","",VLOOKUP(DU101,Parámetros!$B$100:$C$116,2,0))</f>
        <v/>
      </c>
      <c r="DW101" s="10"/>
      <c r="ED101" s="56" t="s">
        <v>387</v>
      </c>
      <c r="EE101" s="56" t="s">
        <v>388</v>
      </c>
      <c r="EF101" s="213"/>
      <c r="EG101" s="134" t="str">
        <f>+IF(EF101="","",VLOOKUP(EF101,Parámetros!$B$100:$C$116,2,0))</f>
        <v/>
      </c>
      <c r="EH101" s="10"/>
      <c r="EO101" s="56" t="s">
        <v>387</v>
      </c>
      <c r="EP101" s="56" t="s">
        <v>388</v>
      </c>
      <c r="EQ101" s="213"/>
      <c r="ER101" s="134" t="str">
        <f>+IF(EQ101="","",VLOOKUP(EQ101,Parámetros!$B$100:$C$116,2,0))</f>
        <v/>
      </c>
      <c r="ES101" s="10"/>
      <c r="EZ101" s="56" t="s">
        <v>387</v>
      </c>
      <c r="FA101" s="56" t="s">
        <v>388</v>
      </c>
      <c r="FB101" s="213"/>
      <c r="FC101" s="134" t="str">
        <f>+IF(FB101="","",VLOOKUP(FB101,Parámetros!$B$100:$C$116,2,0))</f>
        <v/>
      </c>
      <c r="FD101" s="10"/>
      <c r="FK101" s="56" t="s">
        <v>387</v>
      </c>
      <c r="FL101" s="56" t="s">
        <v>388</v>
      </c>
      <c r="FM101" s="213"/>
      <c r="FN101" s="134" t="str">
        <f>+IF(FM101="","",VLOOKUP(FM101,Parámetros!$B$100:$C$116,2,0))</f>
        <v/>
      </c>
      <c r="FO101" s="10"/>
      <c r="FV101" s="56" t="s">
        <v>387</v>
      </c>
      <c r="FW101" s="56" t="s">
        <v>388</v>
      </c>
      <c r="FX101" s="213"/>
      <c r="FY101" s="134" t="str">
        <f>+IF(FX101="","",VLOOKUP(FX101,Parámetros!$B$100:$C$116,2,0))</f>
        <v/>
      </c>
      <c r="FZ101" s="10"/>
      <c r="GG101" s="56" t="s">
        <v>387</v>
      </c>
      <c r="GH101" s="56" t="s">
        <v>388</v>
      </c>
      <c r="GI101" s="213"/>
      <c r="GJ101" s="134" t="str">
        <f>+IF(GI101="","",VLOOKUP(GI101,Parámetros!$B$100:$C$116,2,0))</f>
        <v/>
      </c>
      <c r="GK101" s="10"/>
      <c r="GR101" s="56" t="s">
        <v>387</v>
      </c>
      <c r="GS101" s="56" t="s">
        <v>388</v>
      </c>
      <c r="GT101" s="213"/>
      <c r="GU101" s="134" t="str">
        <f>+IF(GT101="","",VLOOKUP(GT101,Parámetros!$B$100:$C$116,2,0))</f>
        <v/>
      </c>
      <c r="GV101" s="10"/>
      <c r="HC101" s="56" t="s">
        <v>387</v>
      </c>
      <c r="HD101" s="56" t="s">
        <v>388</v>
      </c>
      <c r="HE101" s="213"/>
      <c r="HF101" s="134" t="str">
        <f>+IF(HE101="","",VLOOKUP(HE101,Parámetros!$B$100:$C$116,2,0))</f>
        <v/>
      </c>
      <c r="HG101" s="10"/>
    </row>
    <row r="102" spans="2:215" ht="30.75" thickBot="1" x14ac:dyDescent="0.3">
      <c r="B102" s="57" t="s">
        <v>390</v>
      </c>
      <c r="C102" s="14" t="s">
        <v>391</v>
      </c>
      <c r="D102" s="123"/>
      <c r="E102" s="135" t="str">
        <f>+IF(D102="","",VLOOKUP(D102,Parámetros!$B$100:$C$116,2,0))</f>
        <v/>
      </c>
      <c r="F102" s="10"/>
      <c r="G102" s="10"/>
      <c r="H102" s="10"/>
      <c r="I102" s="10"/>
      <c r="J102" s="10"/>
      <c r="K102" s="10"/>
      <c r="L102" s="10"/>
      <c r="M102" s="57" t="s">
        <v>390</v>
      </c>
      <c r="N102" s="14" t="s">
        <v>391</v>
      </c>
      <c r="O102" s="123"/>
      <c r="P102" s="135" t="str">
        <f>+IF(O102="","",VLOOKUP(O102,Parámetros!$B$100:$C$116,2,0))</f>
        <v/>
      </c>
      <c r="Q102" s="10"/>
      <c r="X102" s="57" t="s">
        <v>390</v>
      </c>
      <c r="Y102" s="14" t="s">
        <v>391</v>
      </c>
      <c r="Z102" s="123"/>
      <c r="AA102" s="135" t="str">
        <f>+IF(Z102="","",VLOOKUP(Z102,Parámetros!$B$100:$C$116,2,0))</f>
        <v/>
      </c>
      <c r="AB102" s="10"/>
      <c r="AI102" s="57" t="s">
        <v>390</v>
      </c>
      <c r="AJ102" s="14" t="s">
        <v>391</v>
      </c>
      <c r="AK102" s="123"/>
      <c r="AL102" s="135" t="str">
        <f>+IF(AK102="","",VLOOKUP(AK102,Parámetros!$B$100:$C$116,2,0))</f>
        <v/>
      </c>
      <c r="AM102" s="10"/>
      <c r="AT102" s="57" t="s">
        <v>390</v>
      </c>
      <c r="AU102" s="14" t="s">
        <v>391</v>
      </c>
      <c r="AV102" s="123"/>
      <c r="AW102" s="135" t="str">
        <f>+IF(AV102="","",VLOOKUP(AV102,Parámetros!$B$100:$C$116,2,0))</f>
        <v/>
      </c>
      <c r="AX102" s="10"/>
      <c r="BE102" s="57" t="s">
        <v>390</v>
      </c>
      <c r="BF102" s="14" t="s">
        <v>391</v>
      </c>
      <c r="BG102" s="123"/>
      <c r="BH102" s="135" t="str">
        <f>+IF(BG102="","",VLOOKUP(BG102,Parámetros!$B$100:$C$116,2,0))</f>
        <v/>
      </c>
      <c r="BI102" s="10"/>
      <c r="BP102" s="57" t="s">
        <v>390</v>
      </c>
      <c r="BQ102" s="14" t="s">
        <v>391</v>
      </c>
      <c r="BR102" s="123"/>
      <c r="BS102" s="135" t="str">
        <f>+IF(BR102="","",VLOOKUP(BR102,Parámetros!$B$100:$C$116,2,0))</f>
        <v/>
      </c>
      <c r="BT102" s="10"/>
      <c r="CA102" s="57" t="s">
        <v>390</v>
      </c>
      <c r="CB102" s="14" t="s">
        <v>391</v>
      </c>
      <c r="CC102" s="123"/>
      <c r="CD102" s="135" t="str">
        <f>+IF(CC102="","",VLOOKUP(CC102,Parámetros!$B$100:$C$116,2,0))</f>
        <v/>
      </c>
      <c r="CE102" s="10"/>
      <c r="CL102" s="57" t="s">
        <v>390</v>
      </c>
      <c r="CM102" s="14" t="s">
        <v>391</v>
      </c>
      <c r="CN102" s="123"/>
      <c r="CO102" s="135" t="str">
        <f>+IF(CN102="","",VLOOKUP(CN102,Parámetros!$B$100:$C$116,2,0))</f>
        <v/>
      </c>
      <c r="CP102" s="10"/>
      <c r="CW102" s="57" t="s">
        <v>390</v>
      </c>
      <c r="CX102" s="14" t="s">
        <v>391</v>
      </c>
      <c r="CY102" s="123"/>
      <c r="CZ102" s="135" t="str">
        <f>+IF(CY102="","",VLOOKUP(CY102,Parámetros!$B$100:$C$116,2,0))</f>
        <v/>
      </c>
      <c r="DA102" s="10"/>
      <c r="DH102" s="57" t="s">
        <v>390</v>
      </c>
      <c r="DI102" s="14" t="s">
        <v>391</v>
      </c>
      <c r="DJ102" s="123"/>
      <c r="DK102" s="135" t="str">
        <f>+IF(DJ102="","",VLOOKUP(DJ102,Parámetros!$B$100:$C$116,2,0))</f>
        <v/>
      </c>
      <c r="DL102" s="10"/>
      <c r="DS102" s="57" t="s">
        <v>390</v>
      </c>
      <c r="DT102" s="14" t="s">
        <v>391</v>
      </c>
      <c r="DU102" s="123"/>
      <c r="DV102" s="135" t="str">
        <f>+IF(DU102="","",VLOOKUP(DU102,Parámetros!$B$100:$C$116,2,0))</f>
        <v/>
      </c>
      <c r="DW102" s="10"/>
      <c r="ED102" s="57" t="s">
        <v>390</v>
      </c>
      <c r="EE102" s="14" t="s">
        <v>391</v>
      </c>
      <c r="EF102" s="123"/>
      <c r="EG102" s="135" t="str">
        <f>+IF(EF102="","",VLOOKUP(EF102,Parámetros!$B$100:$C$116,2,0))</f>
        <v/>
      </c>
      <c r="EH102" s="10"/>
      <c r="EO102" s="57" t="s">
        <v>390</v>
      </c>
      <c r="EP102" s="14" t="s">
        <v>391</v>
      </c>
      <c r="EQ102" s="123"/>
      <c r="ER102" s="135" t="str">
        <f>+IF(EQ102="","",VLOOKUP(EQ102,Parámetros!$B$100:$C$116,2,0))</f>
        <v/>
      </c>
      <c r="ES102" s="10"/>
      <c r="EZ102" s="57" t="s">
        <v>390</v>
      </c>
      <c r="FA102" s="14" t="s">
        <v>391</v>
      </c>
      <c r="FB102" s="123"/>
      <c r="FC102" s="135" t="str">
        <f>+IF(FB102="","",VLOOKUP(FB102,Parámetros!$B$100:$C$116,2,0))</f>
        <v/>
      </c>
      <c r="FD102" s="10"/>
      <c r="FK102" s="57" t="s">
        <v>390</v>
      </c>
      <c r="FL102" s="14" t="s">
        <v>391</v>
      </c>
      <c r="FM102" s="123"/>
      <c r="FN102" s="135" t="str">
        <f>+IF(FM102="","",VLOOKUP(FM102,Parámetros!$B$100:$C$116,2,0))</f>
        <v/>
      </c>
      <c r="FO102" s="10"/>
      <c r="FV102" s="57" t="s">
        <v>390</v>
      </c>
      <c r="FW102" s="14" t="s">
        <v>391</v>
      </c>
      <c r="FX102" s="123"/>
      <c r="FY102" s="135" t="str">
        <f>+IF(FX102="","",VLOOKUP(FX102,Parámetros!$B$100:$C$116,2,0))</f>
        <v/>
      </c>
      <c r="FZ102" s="10"/>
      <c r="GG102" s="57" t="s">
        <v>390</v>
      </c>
      <c r="GH102" s="14" t="s">
        <v>391</v>
      </c>
      <c r="GI102" s="123"/>
      <c r="GJ102" s="135" t="str">
        <f>+IF(GI102="","",VLOOKUP(GI102,Parámetros!$B$100:$C$116,2,0))</f>
        <v/>
      </c>
      <c r="GK102" s="10"/>
      <c r="GR102" s="57" t="s">
        <v>390</v>
      </c>
      <c r="GS102" s="14" t="s">
        <v>391</v>
      </c>
      <c r="GT102" s="123"/>
      <c r="GU102" s="135" t="str">
        <f>+IF(GT102="","",VLOOKUP(GT102,Parámetros!$B$100:$C$116,2,0))</f>
        <v/>
      </c>
      <c r="GV102" s="10"/>
      <c r="HC102" s="57" t="s">
        <v>390</v>
      </c>
      <c r="HD102" s="14" t="s">
        <v>391</v>
      </c>
      <c r="HE102" s="123"/>
      <c r="HF102" s="135" t="str">
        <f>+IF(HE102="","",VLOOKUP(HE102,Parámetros!$B$100:$C$116,2,0))</f>
        <v/>
      </c>
      <c r="HG102" s="10"/>
    </row>
    <row r="103" spans="2:215" ht="15.75" thickBot="1" x14ac:dyDescent="0.3">
      <c r="B103" s="124" t="s">
        <v>393</v>
      </c>
      <c r="C103" s="125"/>
      <c r="D103" s="136">
        <f>+SUM(E96:E102)</f>
        <v>0</v>
      </c>
      <c r="E103" s="137"/>
      <c r="F103" s="10"/>
      <c r="G103" s="10"/>
      <c r="H103" s="10"/>
      <c r="I103" s="10"/>
      <c r="J103" s="10"/>
      <c r="K103" s="10"/>
      <c r="L103" s="10"/>
      <c r="M103" s="124" t="s">
        <v>393</v>
      </c>
      <c r="N103" s="125"/>
      <c r="O103" s="136">
        <f>+SUM(P96:P102)</f>
        <v>0</v>
      </c>
      <c r="P103" s="137"/>
      <c r="Q103" s="10"/>
      <c r="X103" s="124" t="s">
        <v>393</v>
      </c>
      <c r="Y103" s="125"/>
      <c r="Z103" s="136">
        <f>+SUM(AA96:AA102)</f>
        <v>0</v>
      </c>
      <c r="AA103" s="137"/>
      <c r="AB103" s="10"/>
      <c r="AI103" s="124" t="s">
        <v>393</v>
      </c>
      <c r="AJ103" s="125"/>
      <c r="AK103" s="136">
        <f>+SUM(AL96:AL102)</f>
        <v>0</v>
      </c>
      <c r="AL103" s="137"/>
      <c r="AM103" s="10"/>
      <c r="AT103" s="124" t="s">
        <v>393</v>
      </c>
      <c r="AU103" s="125"/>
      <c r="AV103" s="136">
        <f>+SUM(AW96:AW102)</f>
        <v>0</v>
      </c>
      <c r="AW103" s="137"/>
      <c r="AX103" s="10"/>
      <c r="BE103" s="124" t="s">
        <v>393</v>
      </c>
      <c r="BF103" s="125"/>
      <c r="BG103" s="136">
        <f>+SUM(BH96:BH102)</f>
        <v>0</v>
      </c>
      <c r="BH103" s="137"/>
      <c r="BI103" s="10"/>
      <c r="BP103" s="124" t="s">
        <v>393</v>
      </c>
      <c r="BQ103" s="125"/>
      <c r="BR103" s="136">
        <f>+SUM(BS96:BS102)</f>
        <v>0</v>
      </c>
      <c r="BS103" s="137"/>
      <c r="BT103" s="10"/>
      <c r="CA103" s="124" t="s">
        <v>393</v>
      </c>
      <c r="CB103" s="125"/>
      <c r="CC103" s="136">
        <f>+SUM(CD96:CD102)</f>
        <v>0</v>
      </c>
      <c r="CD103" s="137"/>
      <c r="CE103" s="10"/>
      <c r="CL103" s="124" t="s">
        <v>393</v>
      </c>
      <c r="CM103" s="125"/>
      <c r="CN103" s="136">
        <f>+SUM(CO96:CO102)</f>
        <v>0</v>
      </c>
      <c r="CO103" s="137"/>
      <c r="CP103" s="10"/>
      <c r="CW103" s="124" t="s">
        <v>393</v>
      </c>
      <c r="CX103" s="125"/>
      <c r="CY103" s="136">
        <f>+SUM(CZ96:CZ102)</f>
        <v>0</v>
      </c>
      <c r="CZ103" s="137"/>
      <c r="DA103" s="10"/>
      <c r="DH103" s="124" t="s">
        <v>393</v>
      </c>
      <c r="DI103" s="125"/>
      <c r="DJ103" s="136">
        <f>+SUM(DK96:DK102)</f>
        <v>0</v>
      </c>
      <c r="DK103" s="137"/>
      <c r="DL103" s="10"/>
      <c r="DS103" s="124" t="s">
        <v>393</v>
      </c>
      <c r="DT103" s="125"/>
      <c r="DU103" s="136">
        <f>+SUM(DV96:DV102)</f>
        <v>0</v>
      </c>
      <c r="DV103" s="137"/>
      <c r="DW103" s="10"/>
      <c r="ED103" s="124" t="s">
        <v>393</v>
      </c>
      <c r="EE103" s="125"/>
      <c r="EF103" s="136">
        <f>+SUM(EG96:EG102)</f>
        <v>0</v>
      </c>
      <c r="EG103" s="137"/>
      <c r="EH103" s="10"/>
      <c r="EO103" s="124" t="s">
        <v>393</v>
      </c>
      <c r="EP103" s="125"/>
      <c r="EQ103" s="136">
        <f>+SUM(ER96:ER102)</f>
        <v>0</v>
      </c>
      <c r="ER103" s="137"/>
      <c r="ES103" s="10"/>
      <c r="EZ103" s="124" t="s">
        <v>393</v>
      </c>
      <c r="FA103" s="125"/>
      <c r="FB103" s="136">
        <f>+SUM(FC96:FC102)</f>
        <v>0</v>
      </c>
      <c r="FC103" s="137"/>
      <c r="FD103" s="10"/>
      <c r="FK103" s="124" t="s">
        <v>393</v>
      </c>
      <c r="FL103" s="125"/>
      <c r="FM103" s="136">
        <f>+SUM(FN96:FN102)</f>
        <v>0</v>
      </c>
      <c r="FN103" s="137"/>
      <c r="FO103" s="10"/>
      <c r="FV103" s="124" t="s">
        <v>393</v>
      </c>
      <c r="FW103" s="125"/>
      <c r="FX103" s="136">
        <f>+SUM(FY96:FY102)</f>
        <v>0</v>
      </c>
      <c r="FY103" s="137"/>
      <c r="FZ103" s="10"/>
      <c r="GG103" s="124" t="s">
        <v>393</v>
      </c>
      <c r="GH103" s="125"/>
      <c r="GI103" s="136">
        <f>+SUM(GJ96:GJ102)</f>
        <v>0</v>
      </c>
      <c r="GJ103" s="137"/>
      <c r="GK103" s="10"/>
      <c r="GR103" s="124" t="s">
        <v>393</v>
      </c>
      <c r="GS103" s="125"/>
      <c r="GT103" s="136">
        <f>+SUM(GU96:GU102)</f>
        <v>0</v>
      </c>
      <c r="GU103" s="137"/>
      <c r="GV103" s="10"/>
      <c r="HC103" s="124" t="s">
        <v>393</v>
      </c>
      <c r="HD103" s="125"/>
      <c r="HE103" s="136">
        <f>+SUM(HF96:HF102)</f>
        <v>0</v>
      </c>
      <c r="HF103" s="137"/>
      <c r="HG103" s="10"/>
    </row>
    <row r="104" spans="2:215" ht="15.75" thickBot="1" x14ac:dyDescent="0.3">
      <c r="B104" s="126" t="s">
        <v>394</v>
      </c>
      <c r="C104" s="127"/>
      <c r="D104" s="138" t="str">
        <f>+IF(AND(D103&gt;=Parámetros!$C$122,D103&lt;=Parámetros!$D$122),Parámetros!$B$122,IF(AND(D103&gt;=Parámetros!$C$121,D103&lt;=Parámetros!$D$121),Parámetros!$B$121,IF(AND(D103&gt;=Parámetros!$C$120,D103&lt;=Parámetros!$D$120),Parámetros!$B$120,"Error")))</f>
        <v>Débil</v>
      </c>
      <c r="E104" s="138"/>
      <c r="F104" s="10"/>
      <c r="G104" s="10"/>
      <c r="H104" s="10"/>
      <c r="I104" s="10"/>
      <c r="J104" s="10"/>
      <c r="K104" s="10"/>
      <c r="L104" s="10"/>
      <c r="M104" s="126" t="s">
        <v>394</v>
      </c>
      <c r="N104" s="127"/>
      <c r="O104" s="138" t="str">
        <f>+IF(AND(O103&gt;=Parámetros!$C$122,O103&lt;=Parámetros!$D$122),Parámetros!$B$122,IF(AND(O103&gt;=Parámetros!$C$121,O103&lt;=Parámetros!$D$121),Parámetros!$B$121,IF(AND(O103&gt;=Parámetros!$C$120,O103&lt;=Parámetros!$D$120),Parámetros!$B$120,"Error")))</f>
        <v>Débil</v>
      </c>
      <c r="P104" s="138"/>
      <c r="Q104" s="10"/>
      <c r="X104" s="126" t="s">
        <v>394</v>
      </c>
      <c r="Y104" s="127"/>
      <c r="Z104" s="138" t="str">
        <f>+IF(AND(Z103&gt;=Parámetros!$C$122,Z103&lt;=Parámetros!$D$122),Parámetros!$B$122,IF(AND(Z103&gt;=Parámetros!$C$121,Z103&lt;=Parámetros!$D$121),Parámetros!$B$121,IF(AND(Z103&gt;=Parámetros!$C$120,Z103&lt;=Parámetros!$D$120),Parámetros!$B$120,"Error")))</f>
        <v>Débil</v>
      </c>
      <c r="AA104" s="138"/>
      <c r="AB104" s="10"/>
      <c r="AI104" s="126" t="s">
        <v>394</v>
      </c>
      <c r="AJ104" s="127"/>
      <c r="AK104" s="138" t="str">
        <f>+IF(AND(AK103&gt;=Parámetros!$C$122,AK103&lt;=Parámetros!$D$122),Parámetros!$B$122,IF(AND(AK103&gt;=Parámetros!$C$121,AK103&lt;=Parámetros!$D$121),Parámetros!$B$121,IF(AND(AK103&gt;=Parámetros!$C$120,AK103&lt;=Parámetros!$D$120),Parámetros!$B$120,"Error")))</f>
        <v>Débil</v>
      </c>
      <c r="AL104" s="138"/>
      <c r="AM104" s="10"/>
      <c r="AT104" s="126" t="s">
        <v>394</v>
      </c>
      <c r="AU104" s="127"/>
      <c r="AV104" s="138" t="str">
        <f>+IF(AND(AV103&gt;=Parámetros!$C$122,AV103&lt;=Parámetros!$D$122),Parámetros!$B$122,IF(AND(AV103&gt;=Parámetros!$C$121,AV103&lt;=Parámetros!$D$121),Parámetros!$B$121,IF(AND(AV103&gt;=Parámetros!$C$120,AV103&lt;=Parámetros!$D$120),Parámetros!$B$120,"Error")))</f>
        <v>Débil</v>
      </c>
      <c r="AW104" s="138"/>
      <c r="AX104" s="10"/>
      <c r="BE104" s="126" t="s">
        <v>394</v>
      </c>
      <c r="BF104" s="127"/>
      <c r="BG104" s="138" t="str">
        <f>+IF(AND(BG103&gt;=Parámetros!$C$122,BG103&lt;=Parámetros!$D$122),Parámetros!$B$122,IF(AND(BG103&gt;=Parámetros!$C$121,BG103&lt;=Parámetros!$D$121),Parámetros!$B$121,IF(AND(BG103&gt;=Parámetros!$C$120,BG103&lt;=Parámetros!$D$120),Parámetros!$B$120,"Error")))</f>
        <v>Débil</v>
      </c>
      <c r="BH104" s="138"/>
      <c r="BI104" s="10"/>
      <c r="BP104" s="126" t="s">
        <v>394</v>
      </c>
      <c r="BQ104" s="127"/>
      <c r="BR104" s="138" t="str">
        <f>+IF(AND(BR103&gt;=Parámetros!$C$122,BR103&lt;=Parámetros!$D$122),Parámetros!$B$122,IF(AND(BR103&gt;=Parámetros!$C$121,BR103&lt;=Parámetros!$D$121),Parámetros!$B$121,IF(AND(BR103&gt;=Parámetros!$C$120,BR103&lt;=Parámetros!$D$120),Parámetros!$B$120,"Error")))</f>
        <v>Débil</v>
      </c>
      <c r="BS104" s="138"/>
      <c r="BT104" s="10"/>
      <c r="CA104" s="126" t="s">
        <v>394</v>
      </c>
      <c r="CB104" s="127"/>
      <c r="CC104" s="138" t="str">
        <f>+IF(AND(CC103&gt;=Parámetros!$C$122,CC103&lt;=Parámetros!$D$122),Parámetros!$B$122,IF(AND(CC103&gt;=Parámetros!$C$121,CC103&lt;=Parámetros!$D$121),Parámetros!$B$121,IF(AND(CC103&gt;=Parámetros!$C$120,CC103&lt;=Parámetros!$D$120),Parámetros!$B$120,"Error")))</f>
        <v>Débil</v>
      </c>
      <c r="CD104" s="138"/>
      <c r="CE104" s="10"/>
      <c r="CL104" s="126" t="s">
        <v>394</v>
      </c>
      <c r="CM104" s="127"/>
      <c r="CN104" s="138" t="str">
        <f>+IF(AND(CN103&gt;=Parámetros!$C$122,CN103&lt;=Parámetros!$D$122),Parámetros!$B$122,IF(AND(CN103&gt;=Parámetros!$C$121,CN103&lt;=Parámetros!$D$121),Parámetros!$B$121,IF(AND(CN103&gt;=Parámetros!$C$120,CN103&lt;=Parámetros!$D$120),Parámetros!$B$120,"Error")))</f>
        <v>Débil</v>
      </c>
      <c r="CO104" s="138"/>
      <c r="CP104" s="10"/>
      <c r="CW104" s="126" t="s">
        <v>394</v>
      </c>
      <c r="CX104" s="127"/>
      <c r="CY104" s="138" t="str">
        <f>+IF(AND(CY103&gt;=Parámetros!$C$122,CY103&lt;=Parámetros!$D$122),Parámetros!$B$122,IF(AND(CY103&gt;=Parámetros!$C$121,CY103&lt;=Parámetros!$D$121),Parámetros!$B$121,IF(AND(CY103&gt;=Parámetros!$C$120,CY103&lt;=Parámetros!$D$120),Parámetros!$B$120,"Error")))</f>
        <v>Débil</v>
      </c>
      <c r="CZ104" s="138"/>
      <c r="DA104" s="10"/>
      <c r="DH104" s="126" t="s">
        <v>394</v>
      </c>
      <c r="DI104" s="127"/>
      <c r="DJ104" s="138" t="str">
        <f>+IF(AND(DJ103&gt;=Parámetros!$C$122,DJ103&lt;=Parámetros!$D$122),Parámetros!$B$122,IF(AND(DJ103&gt;=Parámetros!$C$121,DJ103&lt;=Parámetros!$D$121),Parámetros!$B$121,IF(AND(DJ103&gt;=Parámetros!$C$120,DJ103&lt;=Parámetros!$D$120),Parámetros!$B$120,"Error")))</f>
        <v>Débil</v>
      </c>
      <c r="DK104" s="138"/>
      <c r="DL104" s="10"/>
      <c r="DS104" s="126" t="s">
        <v>394</v>
      </c>
      <c r="DT104" s="127"/>
      <c r="DU104" s="138" t="str">
        <f>+IF(AND(DU103&gt;=Parámetros!$C$122,DU103&lt;=Parámetros!$D$122),Parámetros!$B$122,IF(AND(DU103&gt;=Parámetros!$C$121,DU103&lt;=Parámetros!$D$121),Parámetros!$B$121,IF(AND(DU103&gt;=Parámetros!$C$120,DU103&lt;=Parámetros!$D$120),Parámetros!$B$120,"Error")))</f>
        <v>Débil</v>
      </c>
      <c r="DV104" s="138"/>
      <c r="DW104" s="10"/>
      <c r="ED104" s="126" t="s">
        <v>394</v>
      </c>
      <c r="EE104" s="127"/>
      <c r="EF104" s="138" t="str">
        <f>+IF(AND(EF103&gt;=Parámetros!$C$122,EF103&lt;=Parámetros!$D$122),Parámetros!$B$122,IF(AND(EF103&gt;=Parámetros!$C$121,EF103&lt;=Parámetros!$D$121),Parámetros!$B$121,IF(AND(EF103&gt;=Parámetros!$C$120,EF103&lt;=Parámetros!$D$120),Parámetros!$B$120,"Error")))</f>
        <v>Débil</v>
      </c>
      <c r="EG104" s="138"/>
      <c r="EH104" s="10"/>
      <c r="EO104" s="126" t="s">
        <v>394</v>
      </c>
      <c r="EP104" s="127"/>
      <c r="EQ104" s="138" t="str">
        <f>+IF(AND(EQ103&gt;=Parámetros!$C$122,EQ103&lt;=Parámetros!$D$122),Parámetros!$B$122,IF(AND(EQ103&gt;=Parámetros!$C$121,EQ103&lt;=Parámetros!$D$121),Parámetros!$B$121,IF(AND(EQ103&gt;=Parámetros!$C$120,EQ103&lt;=Parámetros!$D$120),Parámetros!$B$120,"Error")))</f>
        <v>Débil</v>
      </c>
      <c r="ER104" s="138"/>
      <c r="ES104" s="10"/>
      <c r="EZ104" s="126" t="s">
        <v>394</v>
      </c>
      <c r="FA104" s="127"/>
      <c r="FB104" s="138" t="str">
        <f>+IF(AND(FB103&gt;=Parámetros!$C$122,FB103&lt;=Parámetros!$D$122),Parámetros!$B$122,IF(AND(FB103&gt;=Parámetros!$C$121,FB103&lt;=Parámetros!$D$121),Parámetros!$B$121,IF(AND(FB103&gt;=Parámetros!$C$120,FB103&lt;=Parámetros!$D$120),Parámetros!$B$120,"Error")))</f>
        <v>Débil</v>
      </c>
      <c r="FC104" s="138"/>
      <c r="FD104" s="10"/>
      <c r="FK104" s="126" t="s">
        <v>394</v>
      </c>
      <c r="FL104" s="127"/>
      <c r="FM104" s="138" t="str">
        <f>+IF(AND(FM103&gt;=Parámetros!$C$122,FM103&lt;=Parámetros!$D$122),Parámetros!$B$122,IF(AND(FM103&gt;=Parámetros!$C$121,FM103&lt;=Parámetros!$D$121),Parámetros!$B$121,IF(AND(FM103&gt;=Parámetros!$C$120,FM103&lt;=Parámetros!$D$120),Parámetros!$B$120,"Error")))</f>
        <v>Débil</v>
      </c>
      <c r="FN104" s="138"/>
      <c r="FO104" s="10"/>
      <c r="FV104" s="126" t="s">
        <v>394</v>
      </c>
      <c r="FW104" s="127"/>
      <c r="FX104" s="138" t="str">
        <f>+IF(AND(FX103&gt;=Parámetros!$C$122,FX103&lt;=Parámetros!$D$122),Parámetros!$B$122,IF(AND(FX103&gt;=Parámetros!$C$121,FX103&lt;=Parámetros!$D$121),Parámetros!$B$121,IF(AND(FX103&gt;=Parámetros!$C$120,FX103&lt;=Parámetros!$D$120),Parámetros!$B$120,"Error")))</f>
        <v>Débil</v>
      </c>
      <c r="FY104" s="138"/>
      <c r="FZ104" s="10"/>
      <c r="GG104" s="126" t="s">
        <v>394</v>
      </c>
      <c r="GH104" s="127"/>
      <c r="GI104" s="138" t="str">
        <f>+IF(AND(GI103&gt;=Parámetros!$C$122,GI103&lt;=Parámetros!$D$122),Parámetros!$B$122,IF(AND(GI103&gt;=Parámetros!$C$121,GI103&lt;=Parámetros!$D$121),Parámetros!$B$121,IF(AND(GI103&gt;=Parámetros!$C$120,GI103&lt;=Parámetros!$D$120),Parámetros!$B$120,"Error")))</f>
        <v>Débil</v>
      </c>
      <c r="GJ104" s="138"/>
      <c r="GK104" s="10"/>
      <c r="GR104" s="126" t="s">
        <v>394</v>
      </c>
      <c r="GS104" s="127"/>
      <c r="GT104" s="138" t="str">
        <f>+IF(AND(GT103&gt;=Parámetros!$C$122,GT103&lt;=Parámetros!$D$122),Parámetros!$B$122,IF(AND(GT103&gt;=Parámetros!$C$121,GT103&lt;=Parámetros!$D$121),Parámetros!$B$121,IF(AND(GT103&gt;=Parámetros!$C$120,GT103&lt;=Parámetros!$D$120),Parámetros!$B$120,"Error")))</f>
        <v>Débil</v>
      </c>
      <c r="GU104" s="138"/>
      <c r="GV104" s="10"/>
      <c r="HC104" s="126" t="s">
        <v>394</v>
      </c>
      <c r="HD104" s="127"/>
      <c r="HE104" s="138" t="str">
        <f>+IF(AND(HE103&gt;=Parámetros!$C$122,HE103&lt;=Parámetros!$D$122),Parámetros!$B$122,IF(AND(HE103&gt;=Parámetros!$C$121,HE103&lt;=Parámetros!$D$121),Parámetros!$B$121,IF(AND(HE103&gt;=Parámetros!$C$120,HE103&lt;=Parámetros!$D$120),Parámetros!$B$120,"Error")))</f>
        <v>Débil</v>
      </c>
      <c r="HF104" s="138"/>
      <c r="HG104" s="10"/>
    </row>
    <row r="105" spans="2:215" ht="15.75" thickBot="1" x14ac:dyDescent="0.3">
      <c r="C105"/>
      <c r="F105" s="10"/>
      <c r="G105" s="10"/>
      <c r="H105" s="10"/>
      <c r="I105" s="10"/>
      <c r="J105" s="10"/>
      <c r="K105" s="10"/>
      <c r="L105" s="10"/>
      <c r="N105"/>
      <c r="Q105" s="10"/>
      <c r="Y105"/>
      <c r="AB105" s="10"/>
      <c r="AJ105"/>
      <c r="AM105" s="10"/>
      <c r="AU105"/>
      <c r="AX105" s="10"/>
      <c r="BF105"/>
      <c r="BI105" s="10"/>
      <c r="BQ105"/>
      <c r="BT105" s="10"/>
      <c r="CB105"/>
      <c r="CE105" s="10"/>
      <c r="CM105"/>
      <c r="CP105" s="10"/>
      <c r="CX105"/>
      <c r="DA105" s="10"/>
      <c r="DI105"/>
      <c r="DL105" s="10"/>
      <c r="DT105"/>
      <c r="DW105" s="10"/>
      <c r="EE105"/>
      <c r="EH105" s="10"/>
      <c r="EP105"/>
      <c r="ES105" s="10"/>
      <c r="FA105"/>
      <c r="FD105" s="10"/>
      <c r="FL105"/>
      <c r="FO105" s="10"/>
      <c r="FW105"/>
      <c r="FZ105" s="10"/>
      <c r="GH105"/>
      <c r="GK105" s="10"/>
      <c r="GS105"/>
      <c r="GV105" s="10"/>
      <c r="HD105"/>
      <c r="HG105" s="10"/>
    </row>
    <row r="106" spans="2:215" ht="15.75" thickBot="1" x14ac:dyDescent="0.3">
      <c r="B106" s="18" t="s">
        <v>395</v>
      </c>
      <c r="C106" s="18" t="s">
        <v>396</v>
      </c>
      <c r="D106" s="18" t="s">
        <v>397</v>
      </c>
      <c r="F106" s="10"/>
      <c r="G106" s="10"/>
      <c r="H106" s="10"/>
      <c r="I106" s="10"/>
      <c r="J106" s="10"/>
      <c r="K106" s="10"/>
      <c r="L106" s="10"/>
      <c r="M106" s="18" t="s">
        <v>395</v>
      </c>
      <c r="N106" s="18" t="s">
        <v>396</v>
      </c>
      <c r="O106" s="18" t="s">
        <v>397</v>
      </c>
      <c r="Q106" s="10"/>
      <c r="X106" s="18" t="s">
        <v>395</v>
      </c>
      <c r="Y106" s="18" t="s">
        <v>396</v>
      </c>
      <c r="Z106" s="18" t="s">
        <v>397</v>
      </c>
      <c r="AB106" s="10"/>
      <c r="AI106" s="18" t="s">
        <v>395</v>
      </c>
      <c r="AJ106" s="18" t="s">
        <v>396</v>
      </c>
      <c r="AK106" s="18" t="s">
        <v>397</v>
      </c>
      <c r="AM106" s="10"/>
      <c r="AT106" s="18" t="s">
        <v>395</v>
      </c>
      <c r="AU106" s="18" t="s">
        <v>396</v>
      </c>
      <c r="AV106" s="18" t="s">
        <v>397</v>
      </c>
      <c r="AX106" s="10"/>
      <c r="BE106" s="18" t="s">
        <v>395</v>
      </c>
      <c r="BF106" s="18" t="s">
        <v>396</v>
      </c>
      <c r="BG106" s="18" t="s">
        <v>397</v>
      </c>
      <c r="BI106" s="10"/>
      <c r="BP106" s="18" t="s">
        <v>395</v>
      </c>
      <c r="BQ106" s="18" t="s">
        <v>396</v>
      </c>
      <c r="BR106" s="18" t="s">
        <v>397</v>
      </c>
      <c r="BT106" s="10"/>
      <c r="CA106" s="18" t="s">
        <v>395</v>
      </c>
      <c r="CB106" s="18" t="s">
        <v>396</v>
      </c>
      <c r="CC106" s="18" t="s">
        <v>397</v>
      </c>
      <c r="CE106" s="10"/>
      <c r="CL106" s="18" t="s">
        <v>395</v>
      </c>
      <c r="CM106" s="18" t="s">
        <v>396</v>
      </c>
      <c r="CN106" s="18" t="s">
        <v>397</v>
      </c>
      <c r="CP106" s="10"/>
      <c r="CW106" s="18" t="s">
        <v>395</v>
      </c>
      <c r="CX106" s="18" t="s">
        <v>396</v>
      </c>
      <c r="CY106" s="18" t="s">
        <v>397</v>
      </c>
      <c r="DA106" s="10"/>
      <c r="DH106" s="18" t="s">
        <v>395</v>
      </c>
      <c r="DI106" s="18" t="s">
        <v>396</v>
      </c>
      <c r="DJ106" s="18" t="s">
        <v>397</v>
      </c>
      <c r="DL106" s="10"/>
      <c r="DS106" s="18" t="s">
        <v>395</v>
      </c>
      <c r="DT106" s="18" t="s">
        <v>396</v>
      </c>
      <c r="DU106" s="18" t="s">
        <v>397</v>
      </c>
      <c r="DW106" s="10"/>
      <c r="ED106" s="18" t="s">
        <v>395</v>
      </c>
      <c r="EE106" s="18" t="s">
        <v>396</v>
      </c>
      <c r="EF106" s="18" t="s">
        <v>397</v>
      </c>
      <c r="EH106" s="10"/>
      <c r="EO106" s="18" t="s">
        <v>395</v>
      </c>
      <c r="EP106" s="18" t="s">
        <v>396</v>
      </c>
      <c r="EQ106" s="18" t="s">
        <v>397</v>
      </c>
      <c r="ES106" s="10"/>
      <c r="EZ106" s="18" t="s">
        <v>395</v>
      </c>
      <c r="FA106" s="18" t="s">
        <v>396</v>
      </c>
      <c r="FB106" s="18" t="s">
        <v>397</v>
      </c>
      <c r="FD106" s="10"/>
      <c r="FK106" s="18" t="s">
        <v>395</v>
      </c>
      <c r="FL106" s="18" t="s">
        <v>396</v>
      </c>
      <c r="FM106" s="18" t="s">
        <v>397</v>
      </c>
      <c r="FO106" s="10"/>
      <c r="FV106" s="18" t="s">
        <v>395</v>
      </c>
      <c r="FW106" s="18" t="s">
        <v>396</v>
      </c>
      <c r="FX106" s="18" t="s">
        <v>397</v>
      </c>
      <c r="FZ106" s="10"/>
      <c r="GG106" s="18" t="s">
        <v>395</v>
      </c>
      <c r="GH106" s="18" t="s">
        <v>396</v>
      </c>
      <c r="GI106" s="18" t="s">
        <v>397</v>
      </c>
      <c r="GK106" s="10"/>
      <c r="GR106" s="18" t="s">
        <v>395</v>
      </c>
      <c r="GS106" s="18" t="s">
        <v>396</v>
      </c>
      <c r="GT106" s="18" t="s">
        <v>397</v>
      </c>
      <c r="GV106" s="10"/>
      <c r="HC106" s="18" t="s">
        <v>395</v>
      </c>
      <c r="HD106" s="18" t="s">
        <v>396</v>
      </c>
      <c r="HE106" s="18" t="s">
        <v>397</v>
      </c>
      <c r="HG106" s="10"/>
    </row>
    <row r="107" spans="2:215" x14ac:dyDescent="0.25">
      <c r="B107" s="58" t="s">
        <v>398</v>
      </c>
      <c r="C107" s="58" t="s">
        <v>399</v>
      </c>
      <c r="D107" s="314"/>
      <c r="F107" s="10"/>
      <c r="G107" s="10"/>
      <c r="H107" s="10"/>
      <c r="I107" s="10"/>
      <c r="J107" s="10"/>
      <c r="K107" s="10"/>
      <c r="L107" s="10"/>
      <c r="M107" s="58" t="s">
        <v>398</v>
      </c>
      <c r="N107" s="58" t="s">
        <v>399</v>
      </c>
      <c r="O107" s="314"/>
      <c r="Q107" s="10"/>
      <c r="X107" s="58" t="s">
        <v>398</v>
      </c>
      <c r="Y107" s="58" t="s">
        <v>399</v>
      </c>
      <c r="Z107" s="314"/>
      <c r="AB107" s="10"/>
      <c r="AI107" s="58" t="s">
        <v>398</v>
      </c>
      <c r="AJ107" s="58" t="s">
        <v>399</v>
      </c>
      <c r="AK107" s="314"/>
      <c r="AM107" s="10"/>
      <c r="AT107" s="58" t="s">
        <v>398</v>
      </c>
      <c r="AU107" s="58" t="s">
        <v>399</v>
      </c>
      <c r="AV107" s="314"/>
      <c r="AX107" s="10"/>
      <c r="BE107" s="58" t="s">
        <v>398</v>
      </c>
      <c r="BF107" s="58" t="s">
        <v>399</v>
      </c>
      <c r="BG107" s="314"/>
      <c r="BI107" s="10"/>
      <c r="BP107" s="58" t="s">
        <v>398</v>
      </c>
      <c r="BQ107" s="58" t="s">
        <v>399</v>
      </c>
      <c r="BR107" s="314"/>
      <c r="BT107" s="10"/>
      <c r="CA107" s="58" t="s">
        <v>398</v>
      </c>
      <c r="CB107" s="58" t="s">
        <v>399</v>
      </c>
      <c r="CC107" s="314"/>
      <c r="CE107" s="10"/>
      <c r="CL107" s="58" t="s">
        <v>398</v>
      </c>
      <c r="CM107" s="58" t="s">
        <v>399</v>
      </c>
      <c r="CN107" s="314"/>
      <c r="CP107" s="10"/>
      <c r="CW107" s="58" t="s">
        <v>398</v>
      </c>
      <c r="CX107" s="58" t="s">
        <v>399</v>
      </c>
      <c r="CY107" s="314"/>
      <c r="DA107" s="10"/>
      <c r="DH107" s="58" t="s">
        <v>398</v>
      </c>
      <c r="DI107" s="58" t="s">
        <v>399</v>
      </c>
      <c r="DJ107" s="314"/>
      <c r="DL107" s="10"/>
      <c r="DS107" s="58" t="s">
        <v>398</v>
      </c>
      <c r="DT107" s="58" t="s">
        <v>399</v>
      </c>
      <c r="DU107" s="314"/>
      <c r="DW107" s="10"/>
      <c r="ED107" s="58" t="s">
        <v>398</v>
      </c>
      <c r="EE107" s="58" t="s">
        <v>399</v>
      </c>
      <c r="EF107" s="314"/>
      <c r="EH107" s="10"/>
      <c r="EO107" s="58" t="s">
        <v>398</v>
      </c>
      <c r="EP107" s="58" t="s">
        <v>399</v>
      </c>
      <c r="EQ107" s="314"/>
      <c r="ES107" s="10"/>
      <c r="EZ107" s="58" t="s">
        <v>398</v>
      </c>
      <c r="FA107" s="58" t="s">
        <v>399</v>
      </c>
      <c r="FB107" s="314"/>
      <c r="FD107" s="10"/>
      <c r="FK107" s="58" t="s">
        <v>398</v>
      </c>
      <c r="FL107" s="58" t="s">
        <v>399</v>
      </c>
      <c r="FM107" s="314"/>
      <c r="FO107" s="10"/>
      <c r="FV107" s="58" t="s">
        <v>398</v>
      </c>
      <c r="FW107" s="58" t="s">
        <v>399</v>
      </c>
      <c r="FX107" s="314"/>
      <c r="FZ107" s="10"/>
      <c r="GG107" s="58" t="s">
        <v>398</v>
      </c>
      <c r="GH107" s="58" t="s">
        <v>399</v>
      </c>
      <c r="GI107" s="314"/>
      <c r="GK107" s="10"/>
      <c r="GR107" s="58" t="s">
        <v>398</v>
      </c>
      <c r="GS107" s="58" t="s">
        <v>399</v>
      </c>
      <c r="GT107" s="314"/>
      <c r="GV107" s="10"/>
      <c r="HC107" s="58" t="s">
        <v>398</v>
      </c>
      <c r="HD107" s="58" t="s">
        <v>399</v>
      </c>
      <c r="HE107" s="314"/>
      <c r="HG107" s="10"/>
    </row>
    <row r="108" spans="2:215" x14ac:dyDescent="0.25">
      <c r="B108" s="56" t="s">
        <v>52</v>
      </c>
      <c r="C108" s="56" t="s">
        <v>400</v>
      </c>
      <c r="D108" s="315"/>
      <c r="F108" s="10"/>
      <c r="G108" s="10"/>
      <c r="H108" s="10"/>
      <c r="I108" s="10"/>
      <c r="J108" s="10"/>
      <c r="K108" s="10"/>
      <c r="L108" s="10"/>
      <c r="M108" s="56" t="s">
        <v>52</v>
      </c>
      <c r="N108" s="56" t="s">
        <v>400</v>
      </c>
      <c r="O108" s="315"/>
      <c r="Q108" s="10"/>
      <c r="X108" s="56" t="s">
        <v>52</v>
      </c>
      <c r="Y108" s="56" t="s">
        <v>400</v>
      </c>
      <c r="Z108" s="315"/>
      <c r="AB108" s="10"/>
      <c r="AI108" s="56" t="s">
        <v>52</v>
      </c>
      <c r="AJ108" s="56" t="s">
        <v>400</v>
      </c>
      <c r="AK108" s="315"/>
      <c r="AM108" s="10"/>
      <c r="AT108" s="56" t="s">
        <v>52</v>
      </c>
      <c r="AU108" s="56" t="s">
        <v>400</v>
      </c>
      <c r="AV108" s="315"/>
      <c r="AX108" s="10"/>
      <c r="BE108" s="56" t="s">
        <v>52</v>
      </c>
      <c r="BF108" s="56" t="s">
        <v>400</v>
      </c>
      <c r="BG108" s="315"/>
      <c r="BI108" s="10"/>
      <c r="BP108" s="56" t="s">
        <v>52</v>
      </c>
      <c r="BQ108" s="56" t="s">
        <v>400</v>
      </c>
      <c r="BR108" s="315"/>
      <c r="BT108" s="10"/>
      <c r="CA108" s="56" t="s">
        <v>52</v>
      </c>
      <c r="CB108" s="56" t="s">
        <v>400</v>
      </c>
      <c r="CC108" s="315"/>
      <c r="CE108" s="10"/>
      <c r="CL108" s="56" t="s">
        <v>52</v>
      </c>
      <c r="CM108" s="56" t="s">
        <v>400</v>
      </c>
      <c r="CN108" s="315"/>
      <c r="CP108" s="10"/>
      <c r="CW108" s="56" t="s">
        <v>52</v>
      </c>
      <c r="CX108" s="56" t="s">
        <v>400</v>
      </c>
      <c r="CY108" s="315"/>
      <c r="DA108" s="10"/>
      <c r="DH108" s="56" t="s">
        <v>52</v>
      </c>
      <c r="DI108" s="56" t="s">
        <v>400</v>
      </c>
      <c r="DJ108" s="315"/>
      <c r="DL108" s="10"/>
      <c r="DS108" s="56" t="s">
        <v>52</v>
      </c>
      <c r="DT108" s="56" t="s">
        <v>400</v>
      </c>
      <c r="DU108" s="315"/>
      <c r="DW108" s="10"/>
      <c r="ED108" s="56" t="s">
        <v>52</v>
      </c>
      <c r="EE108" s="56" t="s">
        <v>400</v>
      </c>
      <c r="EF108" s="315"/>
      <c r="EH108" s="10"/>
      <c r="EO108" s="56" t="s">
        <v>52</v>
      </c>
      <c r="EP108" s="56" t="s">
        <v>400</v>
      </c>
      <c r="EQ108" s="315"/>
      <c r="ES108" s="10"/>
      <c r="EZ108" s="56" t="s">
        <v>52</v>
      </c>
      <c r="FA108" s="56" t="s">
        <v>400</v>
      </c>
      <c r="FB108" s="315"/>
      <c r="FD108" s="10"/>
      <c r="FK108" s="56" t="s">
        <v>52</v>
      </c>
      <c r="FL108" s="56" t="s">
        <v>400</v>
      </c>
      <c r="FM108" s="315"/>
      <c r="FO108" s="10"/>
      <c r="FV108" s="56" t="s">
        <v>52</v>
      </c>
      <c r="FW108" s="56" t="s">
        <v>400</v>
      </c>
      <c r="FX108" s="315"/>
      <c r="FZ108" s="10"/>
      <c r="GG108" s="56" t="s">
        <v>52</v>
      </c>
      <c r="GH108" s="56" t="s">
        <v>400</v>
      </c>
      <c r="GI108" s="315"/>
      <c r="GK108" s="10"/>
      <c r="GR108" s="56" t="s">
        <v>52</v>
      </c>
      <c r="GS108" s="56" t="s">
        <v>400</v>
      </c>
      <c r="GT108" s="315"/>
      <c r="GV108" s="10"/>
      <c r="HC108" s="56" t="s">
        <v>52</v>
      </c>
      <c r="HD108" s="56" t="s">
        <v>400</v>
      </c>
      <c r="HE108" s="315"/>
      <c r="HG108" s="10"/>
    </row>
    <row r="109" spans="2:215" ht="15.75" thickBot="1" x14ac:dyDescent="0.3">
      <c r="B109" s="128" t="s">
        <v>401</v>
      </c>
      <c r="C109" s="128" t="s">
        <v>402</v>
      </c>
      <c r="D109" s="316"/>
      <c r="F109" s="10"/>
      <c r="G109" s="10"/>
      <c r="H109" s="10"/>
      <c r="I109" s="10"/>
      <c r="J109" s="10"/>
      <c r="K109" s="10"/>
      <c r="L109" s="10"/>
      <c r="M109" s="128" t="s">
        <v>401</v>
      </c>
      <c r="N109" s="128" t="s">
        <v>402</v>
      </c>
      <c r="O109" s="316"/>
      <c r="Q109" s="10"/>
      <c r="X109" s="128" t="s">
        <v>401</v>
      </c>
      <c r="Y109" s="128" t="s">
        <v>402</v>
      </c>
      <c r="Z109" s="316"/>
      <c r="AB109" s="10"/>
      <c r="AI109" s="128" t="s">
        <v>401</v>
      </c>
      <c r="AJ109" s="128" t="s">
        <v>402</v>
      </c>
      <c r="AK109" s="316"/>
      <c r="AM109" s="10"/>
      <c r="AT109" s="128" t="s">
        <v>401</v>
      </c>
      <c r="AU109" s="128" t="s">
        <v>402</v>
      </c>
      <c r="AV109" s="316"/>
      <c r="AX109" s="10"/>
      <c r="BE109" s="128" t="s">
        <v>401</v>
      </c>
      <c r="BF109" s="128" t="s">
        <v>402</v>
      </c>
      <c r="BG109" s="316"/>
      <c r="BI109" s="10"/>
      <c r="BP109" s="128" t="s">
        <v>401</v>
      </c>
      <c r="BQ109" s="128" t="s">
        <v>402</v>
      </c>
      <c r="BR109" s="316"/>
      <c r="BT109" s="10"/>
      <c r="CA109" s="128" t="s">
        <v>401</v>
      </c>
      <c r="CB109" s="128" t="s">
        <v>402</v>
      </c>
      <c r="CC109" s="316"/>
      <c r="CE109" s="10"/>
      <c r="CL109" s="128" t="s">
        <v>401</v>
      </c>
      <c r="CM109" s="128" t="s">
        <v>402</v>
      </c>
      <c r="CN109" s="316"/>
      <c r="CP109" s="10"/>
      <c r="CW109" s="128" t="s">
        <v>401</v>
      </c>
      <c r="CX109" s="128" t="s">
        <v>402</v>
      </c>
      <c r="CY109" s="316"/>
      <c r="DA109" s="10"/>
      <c r="DH109" s="128" t="s">
        <v>401</v>
      </c>
      <c r="DI109" s="128" t="s">
        <v>402</v>
      </c>
      <c r="DJ109" s="316"/>
      <c r="DL109" s="10"/>
      <c r="DS109" s="128" t="s">
        <v>401</v>
      </c>
      <c r="DT109" s="128" t="s">
        <v>402</v>
      </c>
      <c r="DU109" s="316"/>
      <c r="DW109" s="10"/>
      <c r="ED109" s="128" t="s">
        <v>401</v>
      </c>
      <c r="EE109" s="128" t="s">
        <v>402</v>
      </c>
      <c r="EF109" s="316"/>
      <c r="EH109" s="10"/>
      <c r="EO109" s="128" t="s">
        <v>401</v>
      </c>
      <c r="EP109" s="128" t="s">
        <v>402</v>
      </c>
      <c r="EQ109" s="316"/>
      <c r="ES109" s="10"/>
      <c r="EZ109" s="128" t="s">
        <v>401</v>
      </c>
      <c r="FA109" s="128" t="s">
        <v>402</v>
      </c>
      <c r="FB109" s="316"/>
      <c r="FD109" s="10"/>
      <c r="FK109" s="128" t="s">
        <v>401</v>
      </c>
      <c r="FL109" s="128" t="s">
        <v>402</v>
      </c>
      <c r="FM109" s="316"/>
      <c r="FO109" s="10"/>
      <c r="FV109" s="128" t="s">
        <v>401</v>
      </c>
      <c r="FW109" s="128" t="s">
        <v>402</v>
      </c>
      <c r="FX109" s="316"/>
      <c r="FZ109" s="10"/>
      <c r="GG109" s="128" t="s">
        <v>401</v>
      </c>
      <c r="GH109" s="128" t="s">
        <v>402</v>
      </c>
      <c r="GI109" s="316"/>
      <c r="GK109" s="10"/>
      <c r="GR109" s="128" t="s">
        <v>401</v>
      </c>
      <c r="GS109" s="128" t="s">
        <v>402</v>
      </c>
      <c r="GT109" s="316"/>
      <c r="GV109" s="10"/>
      <c r="HC109" s="128" t="s">
        <v>401</v>
      </c>
      <c r="HD109" s="128" t="s">
        <v>402</v>
      </c>
      <c r="HE109" s="316"/>
      <c r="HG109" s="10"/>
    </row>
    <row r="110" spans="2:215" ht="15.75" thickBot="1" x14ac:dyDescent="0.3">
      <c r="C110"/>
      <c r="F110" s="10"/>
      <c r="G110" s="10"/>
      <c r="H110" s="10"/>
      <c r="I110" s="10"/>
      <c r="J110" s="10"/>
      <c r="K110" s="10"/>
      <c r="L110" s="10"/>
      <c r="N110"/>
      <c r="Q110" s="10"/>
      <c r="Y110"/>
      <c r="AB110" s="10"/>
      <c r="AJ110"/>
      <c r="AM110" s="10"/>
      <c r="AU110"/>
      <c r="AX110" s="10"/>
      <c r="BF110"/>
      <c r="BI110" s="10"/>
      <c r="BQ110"/>
      <c r="BT110" s="10"/>
      <c r="CB110"/>
      <c r="CE110" s="10"/>
      <c r="CM110"/>
      <c r="CP110" s="10"/>
      <c r="CX110"/>
      <c r="DA110" s="10"/>
      <c r="DI110"/>
      <c r="DL110" s="10"/>
      <c r="DT110"/>
      <c r="DW110" s="10"/>
      <c r="EE110"/>
      <c r="EH110" s="10"/>
      <c r="EP110"/>
      <c r="ES110" s="10"/>
      <c r="FA110"/>
      <c r="FD110" s="10"/>
      <c r="FL110"/>
      <c r="FO110" s="10"/>
      <c r="FW110"/>
      <c r="FZ110" s="10"/>
      <c r="GH110"/>
      <c r="GK110" s="10"/>
      <c r="GS110"/>
      <c r="GV110" s="10"/>
      <c r="HD110"/>
      <c r="HG110" s="10"/>
    </row>
    <row r="111" spans="2:215" ht="15.75" thickBot="1" x14ac:dyDescent="0.3">
      <c r="B111" s="18" t="s">
        <v>395</v>
      </c>
      <c r="C111" s="18" t="s">
        <v>403</v>
      </c>
      <c r="D111" s="18" t="s">
        <v>397</v>
      </c>
      <c r="F111" s="10"/>
      <c r="G111" s="10"/>
      <c r="H111" s="10"/>
      <c r="I111" s="10"/>
      <c r="J111" s="10"/>
      <c r="K111" s="10"/>
      <c r="L111" s="10"/>
      <c r="M111" s="18" t="s">
        <v>395</v>
      </c>
      <c r="N111" s="18" t="s">
        <v>403</v>
      </c>
      <c r="O111" s="18" t="s">
        <v>397</v>
      </c>
      <c r="Q111" s="10"/>
      <c r="X111" s="18" t="s">
        <v>395</v>
      </c>
      <c r="Y111" s="18" t="s">
        <v>403</v>
      </c>
      <c r="Z111" s="18" t="s">
        <v>397</v>
      </c>
      <c r="AB111" s="10"/>
      <c r="AI111" s="18" t="s">
        <v>395</v>
      </c>
      <c r="AJ111" s="18" t="s">
        <v>403</v>
      </c>
      <c r="AK111" s="18" t="s">
        <v>397</v>
      </c>
      <c r="AM111" s="10"/>
      <c r="AT111" s="18" t="s">
        <v>395</v>
      </c>
      <c r="AU111" s="18" t="s">
        <v>403</v>
      </c>
      <c r="AV111" s="18" t="s">
        <v>397</v>
      </c>
      <c r="AX111" s="10"/>
      <c r="BE111" s="18" t="s">
        <v>395</v>
      </c>
      <c r="BF111" s="18" t="s">
        <v>403</v>
      </c>
      <c r="BG111" s="18" t="s">
        <v>397</v>
      </c>
      <c r="BI111" s="10"/>
      <c r="BP111" s="18" t="s">
        <v>395</v>
      </c>
      <c r="BQ111" s="18" t="s">
        <v>403</v>
      </c>
      <c r="BR111" s="18" t="s">
        <v>397</v>
      </c>
      <c r="BT111" s="10"/>
      <c r="CA111" s="18" t="s">
        <v>395</v>
      </c>
      <c r="CB111" s="18" t="s">
        <v>403</v>
      </c>
      <c r="CC111" s="18" t="s">
        <v>397</v>
      </c>
      <c r="CE111" s="10"/>
      <c r="CL111" s="18" t="s">
        <v>395</v>
      </c>
      <c r="CM111" s="18" t="s">
        <v>403</v>
      </c>
      <c r="CN111" s="18" t="s">
        <v>397</v>
      </c>
      <c r="CP111" s="10"/>
      <c r="CW111" s="18" t="s">
        <v>395</v>
      </c>
      <c r="CX111" s="18" t="s">
        <v>403</v>
      </c>
      <c r="CY111" s="18" t="s">
        <v>397</v>
      </c>
      <c r="DA111" s="10"/>
      <c r="DH111" s="18" t="s">
        <v>395</v>
      </c>
      <c r="DI111" s="18" t="s">
        <v>403</v>
      </c>
      <c r="DJ111" s="18" t="s">
        <v>397</v>
      </c>
      <c r="DL111" s="10"/>
      <c r="DS111" s="18" t="s">
        <v>395</v>
      </c>
      <c r="DT111" s="18" t="s">
        <v>403</v>
      </c>
      <c r="DU111" s="18" t="s">
        <v>397</v>
      </c>
      <c r="DW111" s="10"/>
      <c r="ED111" s="18" t="s">
        <v>395</v>
      </c>
      <c r="EE111" s="18" t="s">
        <v>403</v>
      </c>
      <c r="EF111" s="18" t="s">
        <v>397</v>
      </c>
      <c r="EH111" s="10"/>
      <c r="EO111" s="18" t="s">
        <v>395</v>
      </c>
      <c r="EP111" s="18" t="s">
        <v>403</v>
      </c>
      <c r="EQ111" s="18" t="s">
        <v>397</v>
      </c>
      <c r="ES111" s="10"/>
      <c r="EZ111" s="18" t="s">
        <v>395</v>
      </c>
      <c r="FA111" s="18" t="s">
        <v>403</v>
      </c>
      <c r="FB111" s="18" t="s">
        <v>397</v>
      </c>
      <c r="FD111" s="10"/>
      <c r="FK111" s="18" t="s">
        <v>395</v>
      </c>
      <c r="FL111" s="18" t="s">
        <v>403</v>
      </c>
      <c r="FM111" s="18" t="s">
        <v>397</v>
      </c>
      <c r="FO111" s="10"/>
      <c r="FV111" s="18" t="s">
        <v>395</v>
      </c>
      <c r="FW111" s="18" t="s">
        <v>403</v>
      </c>
      <c r="FX111" s="18" t="s">
        <v>397</v>
      </c>
      <c r="FZ111" s="10"/>
      <c r="GG111" s="18" t="s">
        <v>395</v>
      </c>
      <c r="GH111" s="18" t="s">
        <v>403</v>
      </c>
      <c r="GI111" s="18" t="s">
        <v>397</v>
      </c>
      <c r="GK111" s="10"/>
      <c r="GR111" s="18" t="s">
        <v>395</v>
      </c>
      <c r="GS111" s="18" t="s">
        <v>403</v>
      </c>
      <c r="GT111" s="18" t="s">
        <v>397</v>
      </c>
      <c r="GV111" s="10"/>
      <c r="HC111" s="18" t="s">
        <v>395</v>
      </c>
      <c r="HD111" s="18" t="s">
        <v>403</v>
      </c>
      <c r="HE111" s="18" t="s">
        <v>397</v>
      </c>
      <c r="HG111" s="10"/>
    </row>
    <row r="112" spans="2:215" x14ac:dyDescent="0.25">
      <c r="B112" s="317" t="s">
        <v>398</v>
      </c>
      <c r="C112" s="129" t="s">
        <v>404</v>
      </c>
      <c r="D112" s="314" t="b">
        <f>+IF(AND(D104=B107,D107=B107),B107,IF(AND(D104=B107,D107=B108),B115,IF(AND(D104=B107,D107=B109),B109,IF(AND(D104=B108,D107=B107),B115,IF(AND(D104=B108,D107=B108),B115,IF(AND(D104=B108,D107=B109),B118,IF(AND(D104=B109,D107=B107),B118,IF(AND(D104=B109,D107=B108),B118,IF(AND(D104=B109,D107=B109),B118)))))))))</f>
        <v>0</v>
      </c>
      <c r="F112" s="10"/>
      <c r="G112" s="10"/>
      <c r="H112" s="10"/>
      <c r="I112" s="10"/>
      <c r="J112" s="10"/>
      <c r="K112" s="10"/>
      <c r="L112" s="10"/>
      <c r="M112" s="317" t="s">
        <v>398</v>
      </c>
      <c r="N112" s="129" t="s">
        <v>404</v>
      </c>
      <c r="O112" s="314" t="b">
        <f>+IF(AND(O104=M107,O107=M107),M107,IF(AND(O104=M107,O107=M108),M115,IF(AND(O104=M107,O107=M109),M109,IF(AND(O104=M108,O107=M107),M115,IF(AND(O104=M108,O107=M108),M115,IF(AND(O104=M108,O107=M109),M118,IF(AND(O104=M109,O107=M107),M118,IF(AND(O104=M109,O107=M108),M118,IF(AND(O104=M109,O107=M109),M118)))))))))</f>
        <v>0</v>
      </c>
      <c r="Q112" s="10"/>
      <c r="X112" s="317" t="s">
        <v>398</v>
      </c>
      <c r="Y112" s="129" t="s">
        <v>404</v>
      </c>
      <c r="Z112" s="314" t="b">
        <f>+IF(AND(Z104=X107,Z107=X107),X107,IF(AND(Z104=X107,Z107=X108),X115,IF(AND(Z104=X107,Z107=X109),X109,IF(AND(Z104=X108,Z107=X107),X115,IF(AND(Z104=X108,Z107=X108),X115,IF(AND(Z104=X108,Z107=X109),X118,IF(AND(Z104=X109,Z107=X107),X118,IF(AND(Z104=X109,Z107=X108),X118,IF(AND(Z104=X109,Z107=X109),X118)))))))))</f>
        <v>0</v>
      </c>
      <c r="AB112" s="10"/>
      <c r="AI112" s="317" t="s">
        <v>398</v>
      </c>
      <c r="AJ112" s="129" t="s">
        <v>404</v>
      </c>
      <c r="AK112" s="314" t="b">
        <f>+IF(AND(AK104=AI107,AK107=AI107),AI107,IF(AND(AK104=AI107,AK107=AI108),AI115,IF(AND(AK104=AI107,AK107=AI109),AI109,IF(AND(AK104=AI108,AK107=AI107),AI115,IF(AND(AK104=AI108,AK107=AI108),AI115,IF(AND(AK104=AI108,AK107=AI109),AI118,IF(AND(AK104=AI109,AK107=AI107),AI118,IF(AND(AK104=AI109,AK107=AI108),AI118,IF(AND(AK104=AI109,AK107=AI109),AI118)))))))))</f>
        <v>0</v>
      </c>
      <c r="AM112" s="10"/>
      <c r="AT112" s="317" t="s">
        <v>398</v>
      </c>
      <c r="AU112" s="129" t="s">
        <v>404</v>
      </c>
      <c r="AV112" s="314" t="b">
        <f>+IF(AND(AV104=AT107,AV107=AT107),AT107,IF(AND(AV104=AT107,AV107=AT108),AT115,IF(AND(AV104=AT107,AV107=AT109),AT109,IF(AND(AV104=AT108,AV107=AT107),AT115,IF(AND(AV104=AT108,AV107=AT108),AT115,IF(AND(AV104=AT108,AV107=AT109),AT118,IF(AND(AV104=AT109,AV107=AT107),AT118,IF(AND(AV104=AT109,AV107=AT108),AT118,IF(AND(AV104=AT109,AV107=AT109),AT118)))))))))</f>
        <v>0</v>
      </c>
      <c r="AX112" s="10"/>
      <c r="BE112" s="317" t="s">
        <v>398</v>
      </c>
      <c r="BF112" s="129" t="s">
        <v>404</v>
      </c>
      <c r="BG112" s="314" t="b">
        <f>+IF(AND(BG104=BE107,BG107=BE107),BE107,IF(AND(BG104=BE107,BG107=BE108),BE115,IF(AND(BG104=BE107,BG107=BE109),BE109,IF(AND(BG104=BE108,BG107=BE107),BE115,IF(AND(BG104=BE108,BG107=BE108),BE115,IF(AND(BG104=BE108,BG107=BE109),BE118,IF(AND(BG104=BE109,BG107=BE107),BE118,IF(AND(BG104=BE109,BG107=BE108),BE118,IF(AND(BG104=BE109,BG107=BE109),BE118)))))))))</f>
        <v>0</v>
      </c>
      <c r="BI112" s="10"/>
      <c r="BP112" s="317" t="s">
        <v>398</v>
      </c>
      <c r="BQ112" s="129" t="s">
        <v>404</v>
      </c>
      <c r="BR112" s="314" t="b">
        <f>+IF(AND(BR104=BP107,BR107=BP107),BP107,IF(AND(BR104=BP107,BR107=BP108),BP115,IF(AND(BR104=BP107,BR107=BP109),BP109,IF(AND(BR104=BP108,BR107=BP107),BP115,IF(AND(BR104=BP108,BR107=BP108),BP115,IF(AND(BR104=BP108,BR107=BP109),BP118,IF(AND(BR104=BP109,BR107=BP107),BP118,IF(AND(BR104=BP109,BR107=BP108),BP118,IF(AND(BR104=BP109,BR107=BP109),BP118)))))))))</f>
        <v>0</v>
      </c>
      <c r="BT112" s="10"/>
      <c r="CA112" s="317" t="s">
        <v>398</v>
      </c>
      <c r="CB112" s="129" t="s">
        <v>404</v>
      </c>
      <c r="CC112" s="314" t="b">
        <f>+IF(AND(CC104=CA107,CC107=CA107),CA107,IF(AND(CC104=CA107,CC107=CA108),CA115,IF(AND(CC104=CA107,CC107=CA109),CA109,IF(AND(CC104=CA108,CC107=CA107),CA115,IF(AND(CC104=CA108,CC107=CA108),CA115,IF(AND(CC104=CA108,CC107=CA109),CA118,IF(AND(CC104=CA109,CC107=CA107),CA118,IF(AND(CC104=CA109,CC107=CA108),CA118,IF(AND(CC104=CA109,CC107=CA109),CA118)))))))))</f>
        <v>0</v>
      </c>
      <c r="CE112" s="10"/>
      <c r="CL112" s="317" t="s">
        <v>398</v>
      </c>
      <c r="CM112" s="129" t="s">
        <v>404</v>
      </c>
      <c r="CN112" s="314" t="b">
        <f>+IF(AND(CN104=CL107,CN107=CL107),CL107,IF(AND(CN104=CL107,CN107=CL108),CL115,IF(AND(CN104=CL107,CN107=CL109),CL109,IF(AND(CN104=CL108,CN107=CL107),CL115,IF(AND(CN104=CL108,CN107=CL108),CL115,IF(AND(CN104=CL108,CN107=CL109),CL118,IF(AND(CN104=CL109,CN107=CL107),CL118,IF(AND(CN104=CL109,CN107=CL108),CL118,IF(AND(CN104=CL109,CN107=CL109),CL118)))))))))</f>
        <v>0</v>
      </c>
      <c r="CP112" s="10"/>
      <c r="CW112" s="317" t="s">
        <v>398</v>
      </c>
      <c r="CX112" s="129" t="s">
        <v>404</v>
      </c>
      <c r="CY112" s="314" t="b">
        <f>+IF(AND(CY104=CW107,CY107=CW107),CW107,IF(AND(CY104=CW107,CY107=CW108),CW115,IF(AND(CY104=CW107,CY107=CW109),CW109,IF(AND(CY104=CW108,CY107=CW107),CW115,IF(AND(CY104=CW108,CY107=CW108),CW115,IF(AND(CY104=CW108,CY107=CW109),CW118,IF(AND(CY104=CW109,CY107=CW107),CW118,IF(AND(CY104=CW109,CY107=CW108),CW118,IF(AND(CY104=CW109,CY107=CW109),CW118)))))))))</f>
        <v>0</v>
      </c>
      <c r="DA112" s="10"/>
      <c r="DH112" s="317" t="s">
        <v>398</v>
      </c>
      <c r="DI112" s="129" t="s">
        <v>404</v>
      </c>
      <c r="DJ112" s="314" t="b">
        <f>+IF(AND(DJ104=DH107,DJ107=DH107),DH107,IF(AND(DJ104=DH107,DJ107=DH108),DH115,IF(AND(DJ104=DH107,DJ107=DH109),DH109,IF(AND(DJ104=DH108,DJ107=DH107),DH115,IF(AND(DJ104=DH108,DJ107=DH108),DH115,IF(AND(DJ104=DH108,DJ107=DH109),DH118,IF(AND(DJ104=DH109,DJ107=DH107),DH118,IF(AND(DJ104=DH109,DJ107=DH108),DH118,IF(AND(DJ104=DH109,DJ107=DH109),DH118)))))))))</f>
        <v>0</v>
      </c>
      <c r="DL112" s="10"/>
      <c r="DS112" s="317" t="s">
        <v>398</v>
      </c>
      <c r="DT112" s="129" t="s">
        <v>404</v>
      </c>
      <c r="DU112" s="314" t="b">
        <f>+IF(AND(DU104=DS107,DU107=DS107),DS107,IF(AND(DU104=DS107,DU107=DS108),DS115,IF(AND(DU104=DS107,DU107=DS109),DS109,IF(AND(DU104=DS108,DU107=DS107),DS115,IF(AND(DU104=DS108,DU107=DS108),DS115,IF(AND(DU104=DS108,DU107=DS109),DS118,IF(AND(DU104=DS109,DU107=DS107),DS118,IF(AND(DU104=DS109,DU107=DS108),DS118,IF(AND(DU104=DS109,DU107=DS109),DS118)))))))))</f>
        <v>0</v>
      </c>
      <c r="DW112" s="10"/>
      <c r="ED112" s="317" t="s">
        <v>398</v>
      </c>
      <c r="EE112" s="129" t="s">
        <v>404</v>
      </c>
      <c r="EF112" s="314" t="b">
        <f>+IF(AND(EF104=ED107,EF107=ED107),ED107,IF(AND(EF104=ED107,EF107=ED108),ED115,IF(AND(EF104=ED107,EF107=ED109),ED109,IF(AND(EF104=ED108,EF107=ED107),ED115,IF(AND(EF104=ED108,EF107=ED108),ED115,IF(AND(EF104=ED108,EF107=ED109),ED118,IF(AND(EF104=ED109,EF107=ED107),ED118,IF(AND(EF104=ED109,EF107=ED108),ED118,IF(AND(EF104=ED109,EF107=ED109),ED118)))))))))</f>
        <v>0</v>
      </c>
      <c r="EH112" s="10"/>
      <c r="EO112" s="317" t="s">
        <v>398</v>
      </c>
      <c r="EP112" s="129" t="s">
        <v>404</v>
      </c>
      <c r="EQ112" s="314" t="b">
        <f>+IF(AND(EQ104=EO107,EQ107=EO107),EO107,IF(AND(EQ104=EO107,EQ107=EO108),EO115,IF(AND(EQ104=EO107,EQ107=EO109),EO109,IF(AND(EQ104=EO108,EQ107=EO107),EO115,IF(AND(EQ104=EO108,EQ107=EO108),EO115,IF(AND(EQ104=EO108,EQ107=EO109),EO118,IF(AND(EQ104=EO109,EQ107=EO107),EO118,IF(AND(EQ104=EO109,EQ107=EO108),EO118,IF(AND(EQ104=EO109,EQ107=EO109),EO118)))))))))</f>
        <v>0</v>
      </c>
      <c r="ES112" s="10"/>
      <c r="EZ112" s="317" t="s">
        <v>398</v>
      </c>
      <c r="FA112" s="129" t="s">
        <v>404</v>
      </c>
      <c r="FB112" s="314" t="b">
        <f>+IF(AND(FB104=EZ107,FB107=EZ107),EZ107,IF(AND(FB104=EZ107,FB107=EZ108),EZ115,IF(AND(FB104=EZ107,FB107=EZ109),EZ109,IF(AND(FB104=EZ108,FB107=EZ107),EZ115,IF(AND(FB104=EZ108,FB107=EZ108),EZ115,IF(AND(FB104=EZ108,FB107=EZ109),EZ118,IF(AND(FB104=EZ109,FB107=EZ107),EZ118,IF(AND(FB104=EZ109,FB107=EZ108),EZ118,IF(AND(FB104=EZ109,FB107=EZ109),EZ118)))))))))</f>
        <v>0</v>
      </c>
      <c r="FD112" s="10"/>
      <c r="FK112" s="317" t="s">
        <v>398</v>
      </c>
      <c r="FL112" s="129" t="s">
        <v>404</v>
      </c>
      <c r="FM112" s="314" t="b">
        <f>+IF(AND(FM104=FK107,FM107=FK107),FK107,IF(AND(FM104=FK107,FM107=FK108),FK115,IF(AND(FM104=FK107,FM107=FK109),FK109,IF(AND(FM104=FK108,FM107=FK107),FK115,IF(AND(FM104=FK108,FM107=FK108),FK115,IF(AND(FM104=FK108,FM107=FK109),FK118,IF(AND(FM104=FK109,FM107=FK107),FK118,IF(AND(FM104=FK109,FM107=FK108),FK118,IF(AND(FM104=FK109,FM107=FK109),FK118)))))))))</f>
        <v>0</v>
      </c>
      <c r="FO112" s="10"/>
      <c r="FV112" s="317" t="s">
        <v>398</v>
      </c>
      <c r="FW112" s="129" t="s">
        <v>404</v>
      </c>
      <c r="FX112" s="314" t="b">
        <f>+IF(AND(FX104=FV107,FX107=FV107),FV107,IF(AND(FX104=FV107,FX107=FV108),FV115,IF(AND(FX104=FV107,FX107=FV109),FV109,IF(AND(FX104=FV108,FX107=FV107),FV115,IF(AND(FX104=FV108,FX107=FV108),FV115,IF(AND(FX104=FV108,FX107=FV109),FV118,IF(AND(FX104=FV109,FX107=FV107),FV118,IF(AND(FX104=FV109,FX107=FV108),FV118,IF(AND(FX104=FV109,FX107=FV109),FV118)))))))))</f>
        <v>0</v>
      </c>
      <c r="FZ112" s="10"/>
      <c r="GG112" s="317" t="s">
        <v>398</v>
      </c>
      <c r="GH112" s="129" t="s">
        <v>404</v>
      </c>
      <c r="GI112" s="314" t="b">
        <f>+IF(AND(GI104=GG107,GI107=GG107),GG107,IF(AND(GI104=GG107,GI107=GG108),GG115,IF(AND(GI104=GG107,GI107=GG109),GG109,IF(AND(GI104=GG108,GI107=GG107),GG115,IF(AND(GI104=GG108,GI107=GG108),GG115,IF(AND(GI104=GG108,GI107=GG109),GG118,IF(AND(GI104=GG109,GI107=GG107),GG118,IF(AND(GI104=GG109,GI107=GG108),GG118,IF(AND(GI104=GG109,GI107=GG109),GG118)))))))))</f>
        <v>0</v>
      </c>
      <c r="GK112" s="10"/>
      <c r="GR112" s="317" t="s">
        <v>398</v>
      </c>
      <c r="GS112" s="129" t="s">
        <v>404</v>
      </c>
      <c r="GT112" s="314" t="b">
        <f>+IF(AND(GT104=GR107,GT107=GR107),GR107,IF(AND(GT104=GR107,GT107=GR108),GR115,IF(AND(GT104=GR107,GT107=GR109),GR109,IF(AND(GT104=GR108,GT107=GR107),GR115,IF(AND(GT104=GR108,GT107=GR108),GR115,IF(AND(GT104=GR108,GT107=GR109),GR118,IF(AND(GT104=GR109,GT107=GR107),GR118,IF(AND(GT104=GR109,GT107=GR108),GR118,IF(AND(GT104=GR109,GT107=GR109),GR118)))))))))</f>
        <v>0</v>
      </c>
      <c r="GV112" s="10"/>
      <c r="HC112" s="317" t="s">
        <v>398</v>
      </c>
      <c r="HD112" s="129" t="s">
        <v>404</v>
      </c>
      <c r="HE112" s="314" t="b">
        <f>+IF(AND(HE104=HC107,HE107=HC107),HC107,IF(AND(HE104=HC107,HE107=HC108),HC115,IF(AND(HE104=HC107,HE107=HC109),HC109,IF(AND(HE104=HC108,HE107=HC107),HC115,IF(AND(HE104=HC108,HE107=HC108),HC115,IF(AND(HE104=HC108,HE107=HC109),HC118,IF(AND(HE104=HC109,HE107=HC107),HC118,IF(AND(HE104=HC109,HE107=HC108),HC118,IF(AND(HE104=HC109,HE107=HC109),HC118)))))))))</f>
        <v>0</v>
      </c>
      <c r="HG112" s="10"/>
    </row>
    <row r="113" spans="2:215" x14ac:dyDescent="0.25">
      <c r="B113" s="310"/>
      <c r="C113" s="58" t="s">
        <v>405</v>
      </c>
      <c r="D113" s="315"/>
      <c r="F113" s="10"/>
      <c r="G113" s="10"/>
      <c r="H113" s="10"/>
      <c r="I113" s="10"/>
      <c r="J113" s="10"/>
      <c r="K113" s="10"/>
      <c r="L113" s="10"/>
      <c r="M113" s="310"/>
      <c r="N113" s="58" t="s">
        <v>405</v>
      </c>
      <c r="O113" s="315"/>
      <c r="Q113" s="10"/>
      <c r="X113" s="310"/>
      <c r="Y113" s="58" t="s">
        <v>405</v>
      </c>
      <c r="Z113" s="315"/>
      <c r="AB113" s="10"/>
      <c r="AI113" s="310"/>
      <c r="AJ113" s="58" t="s">
        <v>405</v>
      </c>
      <c r="AK113" s="315"/>
      <c r="AM113" s="10"/>
      <c r="AT113" s="310"/>
      <c r="AU113" s="58" t="s">
        <v>405</v>
      </c>
      <c r="AV113" s="315"/>
      <c r="AX113" s="10"/>
      <c r="BE113" s="310"/>
      <c r="BF113" s="58" t="s">
        <v>405</v>
      </c>
      <c r="BG113" s="315"/>
      <c r="BI113" s="10"/>
      <c r="BP113" s="310"/>
      <c r="BQ113" s="58" t="s">
        <v>405</v>
      </c>
      <c r="BR113" s="315"/>
      <c r="BT113" s="10"/>
      <c r="CA113" s="310"/>
      <c r="CB113" s="58" t="s">
        <v>405</v>
      </c>
      <c r="CC113" s="315"/>
      <c r="CE113" s="10"/>
      <c r="CL113" s="310"/>
      <c r="CM113" s="58" t="s">
        <v>405</v>
      </c>
      <c r="CN113" s="315"/>
      <c r="CP113" s="10"/>
      <c r="CW113" s="310"/>
      <c r="CX113" s="58" t="s">
        <v>405</v>
      </c>
      <c r="CY113" s="315"/>
      <c r="DA113" s="10"/>
      <c r="DH113" s="310"/>
      <c r="DI113" s="58" t="s">
        <v>405</v>
      </c>
      <c r="DJ113" s="315"/>
      <c r="DL113" s="10"/>
      <c r="DS113" s="310"/>
      <c r="DT113" s="58" t="s">
        <v>405</v>
      </c>
      <c r="DU113" s="315"/>
      <c r="DW113" s="10"/>
      <c r="ED113" s="310"/>
      <c r="EE113" s="58" t="s">
        <v>405</v>
      </c>
      <c r="EF113" s="315"/>
      <c r="EH113" s="10"/>
      <c r="EO113" s="310"/>
      <c r="EP113" s="58" t="s">
        <v>405</v>
      </c>
      <c r="EQ113" s="315"/>
      <c r="ES113" s="10"/>
      <c r="EZ113" s="310"/>
      <c r="FA113" s="58" t="s">
        <v>405</v>
      </c>
      <c r="FB113" s="315"/>
      <c r="FD113" s="10"/>
      <c r="FK113" s="310"/>
      <c r="FL113" s="58" t="s">
        <v>405</v>
      </c>
      <c r="FM113" s="315"/>
      <c r="FO113" s="10"/>
      <c r="FV113" s="310"/>
      <c r="FW113" s="58" t="s">
        <v>405</v>
      </c>
      <c r="FX113" s="315"/>
      <c r="FZ113" s="10"/>
      <c r="GG113" s="310"/>
      <c r="GH113" s="58" t="s">
        <v>405</v>
      </c>
      <c r="GI113" s="315"/>
      <c r="GK113" s="10"/>
      <c r="GR113" s="310"/>
      <c r="GS113" s="58" t="s">
        <v>405</v>
      </c>
      <c r="GT113" s="315"/>
      <c r="GV113" s="10"/>
      <c r="HC113" s="310"/>
      <c r="HD113" s="58" t="s">
        <v>405</v>
      </c>
      <c r="HE113" s="315"/>
      <c r="HG113" s="10"/>
    </row>
    <row r="114" spans="2:215" x14ac:dyDescent="0.25">
      <c r="B114" s="311"/>
      <c r="C114" s="130" t="s">
        <v>406</v>
      </c>
      <c r="D114" s="315"/>
      <c r="F114" s="10"/>
      <c r="G114" s="10"/>
      <c r="H114" s="10"/>
      <c r="I114" s="10"/>
      <c r="J114" s="10"/>
      <c r="K114" s="10"/>
      <c r="L114" s="10"/>
      <c r="M114" s="311"/>
      <c r="N114" s="130" t="s">
        <v>406</v>
      </c>
      <c r="O114" s="315"/>
      <c r="Q114" s="10"/>
      <c r="X114" s="311"/>
      <c r="Y114" s="130" t="s">
        <v>406</v>
      </c>
      <c r="Z114" s="315"/>
      <c r="AB114" s="10"/>
      <c r="AI114" s="311"/>
      <c r="AJ114" s="130" t="s">
        <v>406</v>
      </c>
      <c r="AK114" s="315"/>
      <c r="AM114" s="10"/>
      <c r="AT114" s="311"/>
      <c r="AU114" s="130" t="s">
        <v>406</v>
      </c>
      <c r="AV114" s="315"/>
      <c r="AX114" s="10"/>
      <c r="BE114" s="311"/>
      <c r="BF114" s="130" t="s">
        <v>406</v>
      </c>
      <c r="BG114" s="315"/>
      <c r="BI114" s="10"/>
      <c r="BP114" s="311"/>
      <c r="BQ114" s="130" t="s">
        <v>406</v>
      </c>
      <c r="BR114" s="315"/>
      <c r="BT114" s="10"/>
      <c r="CA114" s="311"/>
      <c r="CB114" s="130" t="s">
        <v>406</v>
      </c>
      <c r="CC114" s="315"/>
      <c r="CE114" s="10"/>
      <c r="CL114" s="311"/>
      <c r="CM114" s="130" t="s">
        <v>406</v>
      </c>
      <c r="CN114" s="315"/>
      <c r="CP114" s="10"/>
      <c r="CW114" s="311"/>
      <c r="CX114" s="130" t="s">
        <v>406</v>
      </c>
      <c r="CY114" s="315"/>
      <c r="DA114" s="10"/>
      <c r="DH114" s="311"/>
      <c r="DI114" s="130" t="s">
        <v>406</v>
      </c>
      <c r="DJ114" s="315"/>
      <c r="DL114" s="10"/>
      <c r="DS114" s="311"/>
      <c r="DT114" s="130" t="s">
        <v>406</v>
      </c>
      <c r="DU114" s="315"/>
      <c r="DW114" s="10"/>
      <c r="ED114" s="311"/>
      <c r="EE114" s="130" t="s">
        <v>406</v>
      </c>
      <c r="EF114" s="315"/>
      <c r="EH114" s="10"/>
      <c r="EO114" s="311"/>
      <c r="EP114" s="130" t="s">
        <v>406</v>
      </c>
      <c r="EQ114" s="315"/>
      <c r="ES114" s="10"/>
      <c r="EZ114" s="311"/>
      <c r="FA114" s="130" t="s">
        <v>406</v>
      </c>
      <c r="FB114" s="315"/>
      <c r="FD114" s="10"/>
      <c r="FK114" s="311"/>
      <c r="FL114" s="130" t="s">
        <v>406</v>
      </c>
      <c r="FM114" s="315"/>
      <c r="FO114" s="10"/>
      <c r="FV114" s="311"/>
      <c r="FW114" s="130" t="s">
        <v>406</v>
      </c>
      <c r="FX114" s="315"/>
      <c r="FZ114" s="10"/>
      <c r="GG114" s="311"/>
      <c r="GH114" s="130" t="s">
        <v>406</v>
      </c>
      <c r="GI114" s="315"/>
      <c r="GK114" s="10"/>
      <c r="GR114" s="311"/>
      <c r="GS114" s="130" t="s">
        <v>406</v>
      </c>
      <c r="GT114" s="315"/>
      <c r="GV114" s="10"/>
      <c r="HC114" s="311"/>
      <c r="HD114" s="130" t="s">
        <v>406</v>
      </c>
      <c r="HE114" s="315"/>
      <c r="HG114" s="10"/>
    </row>
    <row r="115" spans="2:215" x14ac:dyDescent="0.25">
      <c r="B115" s="309" t="s">
        <v>52</v>
      </c>
      <c r="C115" s="131" t="s">
        <v>407</v>
      </c>
      <c r="D115" s="315"/>
      <c r="F115" s="10"/>
      <c r="G115" s="10"/>
      <c r="H115" s="10"/>
      <c r="I115" s="10"/>
      <c r="J115" s="10"/>
      <c r="K115" s="10"/>
      <c r="L115" s="10"/>
      <c r="M115" s="309" t="s">
        <v>52</v>
      </c>
      <c r="N115" s="131" t="s">
        <v>407</v>
      </c>
      <c r="O115" s="315"/>
      <c r="Q115" s="10"/>
      <c r="X115" s="309" t="s">
        <v>52</v>
      </c>
      <c r="Y115" s="131" t="s">
        <v>407</v>
      </c>
      <c r="Z115" s="315"/>
      <c r="AB115" s="10"/>
      <c r="AI115" s="309" t="s">
        <v>52</v>
      </c>
      <c r="AJ115" s="131" t="s">
        <v>407</v>
      </c>
      <c r="AK115" s="315"/>
      <c r="AM115" s="10"/>
      <c r="AT115" s="309" t="s">
        <v>52</v>
      </c>
      <c r="AU115" s="131" t="s">
        <v>407</v>
      </c>
      <c r="AV115" s="315"/>
      <c r="AX115" s="10"/>
      <c r="BE115" s="309" t="s">
        <v>52</v>
      </c>
      <c r="BF115" s="131" t="s">
        <v>407</v>
      </c>
      <c r="BG115" s="315"/>
      <c r="BI115" s="10"/>
      <c r="BP115" s="309" t="s">
        <v>52</v>
      </c>
      <c r="BQ115" s="131" t="s">
        <v>407</v>
      </c>
      <c r="BR115" s="315"/>
      <c r="BT115" s="10"/>
      <c r="CA115" s="309" t="s">
        <v>52</v>
      </c>
      <c r="CB115" s="131" t="s">
        <v>407</v>
      </c>
      <c r="CC115" s="315"/>
      <c r="CE115" s="10"/>
      <c r="CL115" s="309" t="s">
        <v>52</v>
      </c>
      <c r="CM115" s="131" t="s">
        <v>407</v>
      </c>
      <c r="CN115" s="315"/>
      <c r="CP115" s="10"/>
      <c r="CW115" s="309" t="s">
        <v>52</v>
      </c>
      <c r="CX115" s="131" t="s">
        <v>407</v>
      </c>
      <c r="CY115" s="315"/>
      <c r="DA115" s="10"/>
      <c r="DH115" s="309" t="s">
        <v>52</v>
      </c>
      <c r="DI115" s="131" t="s">
        <v>407</v>
      </c>
      <c r="DJ115" s="315"/>
      <c r="DL115" s="10"/>
      <c r="DS115" s="309" t="s">
        <v>52</v>
      </c>
      <c r="DT115" s="131" t="s">
        <v>407</v>
      </c>
      <c r="DU115" s="315"/>
      <c r="DW115" s="10"/>
      <c r="ED115" s="309" t="s">
        <v>52</v>
      </c>
      <c r="EE115" s="131" t="s">
        <v>407</v>
      </c>
      <c r="EF115" s="315"/>
      <c r="EH115" s="10"/>
      <c r="EO115" s="309" t="s">
        <v>52</v>
      </c>
      <c r="EP115" s="131" t="s">
        <v>407</v>
      </c>
      <c r="EQ115" s="315"/>
      <c r="ES115" s="10"/>
      <c r="EZ115" s="309" t="s">
        <v>52</v>
      </c>
      <c r="FA115" s="131" t="s">
        <v>407</v>
      </c>
      <c r="FB115" s="315"/>
      <c r="FD115" s="10"/>
      <c r="FK115" s="309" t="s">
        <v>52</v>
      </c>
      <c r="FL115" s="131" t="s">
        <v>407</v>
      </c>
      <c r="FM115" s="315"/>
      <c r="FO115" s="10"/>
      <c r="FV115" s="309" t="s">
        <v>52</v>
      </c>
      <c r="FW115" s="131" t="s">
        <v>407</v>
      </c>
      <c r="FX115" s="315"/>
      <c r="FZ115" s="10"/>
      <c r="GG115" s="309" t="s">
        <v>52</v>
      </c>
      <c r="GH115" s="131" t="s">
        <v>407</v>
      </c>
      <c r="GI115" s="315"/>
      <c r="GK115" s="10"/>
      <c r="GR115" s="309" t="s">
        <v>52</v>
      </c>
      <c r="GS115" s="131" t="s">
        <v>407</v>
      </c>
      <c r="GT115" s="315"/>
      <c r="GV115" s="10"/>
      <c r="HC115" s="309" t="s">
        <v>52</v>
      </c>
      <c r="HD115" s="131" t="s">
        <v>407</v>
      </c>
      <c r="HE115" s="315"/>
      <c r="HG115" s="10"/>
    </row>
    <row r="116" spans="2:215" x14ac:dyDescent="0.25">
      <c r="B116" s="310"/>
      <c r="C116" s="56" t="s">
        <v>408</v>
      </c>
      <c r="D116" s="315"/>
      <c r="F116" s="10"/>
      <c r="G116" s="10"/>
      <c r="H116" s="10"/>
      <c r="I116" s="10"/>
      <c r="J116" s="10"/>
      <c r="K116" s="10"/>
      <c r="L116" s="10"/>
      <c r="M116" s="310"/>
      <c r="N116" s="56" t="s">
        <v>408</v>
      </c>
      <c r="O116" s="315"/>
      <c r="Q116" s="10"/>
      <c r="X116" s="310"/>
      <c r="Y116" s="56" t="s">
        <v>408</v>
      </c>
      <c r="Z116" s="315"/>
      <c r="AB116" s="10"/>
      <c r="AI116" s="310"/>
      <c r="AJ116" s="56" t="s">
        <v>408</v>
      </c>
      <c r="AK116" s="315"/>
      <c r="AM116" s="10"/>
      <c r="AT116" s="310"/>
      <c r="AU116" s="56" t="s">
        <v>408</v>
      </c>
      <c r="AV116" s="315"/>
      <c r="AX116" s="10"/>
      <c r="BE116" s="310"/>
      <c r="BF116" s="56" t="s">
        <v>408</v>
      </c>
      <c r="BG116" s="315"/>
      <c r="BI116" s="10"/>
      <c r="BP116" s="310"/>
      <c r="BQ116" s="56" t="s">
        <v>408</v>
      </c>
      <c r="BR116" s="315"/>
      <c r="BT116" s="10"/>
      <c r="CA116" s="310"/>
      <c r="CB116" s="56" t="s">
        <v>408</v>
      </c>
      <c r="CC116" s="315"/>
      <c r="CE116" s="10"/>
      <c r="CL116" s="310"/>
      <c r="CM116" s="56" t="s">
        <v>408</v>
      </c>
      <c r="CN116" s="315"/>
      <c r="CP116" s="10"/>
      <c r="CW116" s="310"/>
      <c r="CX116" s="56" t="s">
        <v>408</v>
      </c>
      <c r="CY116" s="315"/>
      <c r="DA116" s="10"/>
      <c r="DH116" s="310"/>
      <c r="DI116" s="56" t="s">
        <v>408</v>
      </c>
      <c r="DJ116" s="315"/>
      <c r="DL116" s="10"/>
      <c r="DS116" s="310"/>
      <c r="DT116" s="56" t="s">
        <v>408</v>
      </c>
      <c r="DU116" s="315"/>
      <c r="DW116" s="10"/>
      <c r="ED116" s="310"/>
      <c r="EE116" s="56" t="s">
        <v>408</v>
      </c>
      <c r="EF116" s="315"/>
      <c r="EH116" s="10"/>
      <c r="EO116" s="310"/>
      <c r="EP116" s="56" t="s">
        <v>408</v>
      </c>
      <c r="EQ116" s="315"/>
      <c r="ES116" s="10"/>
      <c r="EZ116" s="310"/>
      <c r="FA116" s="56" t="s">
        <v>408</v>
      </c>
      <c r="FB116" s="315"/>
      <c r="FD116" s="10"/>
      <c r="FK116" s="310"/>
      <c r="FL116" s="56" t="s">
        <v>408</v>
      </c>
      <c r="FM116" s="315"/>
      <c r="FO116" s="10"/>
      <c r="FV116" s="310"/>
      <c r="FW116" s="56" t="s">
        <v>408</v>
      </c>
      <c r="FX116" s="315"/>
      <c r="FZ116" s="10"/>
      <c r="GG116" s="310"/>
      <c r="GH116" s="56" t="s">
        <v>408</v>
      </c>
      <c r="GI116" s="315"/>
      <c r="GK116" s="10"/>
      <c r="GR116" s="310"/>
      <c r="GS116" s="56" t="s">
        <v>408</v>
      </c>
      <c r="GT116" s="315"/>
      <c r="GV116" s="10"/>
      <c r="HC116" s="310"/>
      <c r="HD116" s="56" t="s">
        <v>408</v>
      </c>
      <c r="HE116" s="315"/>
      <c r="HG116" s="10"/>
    </row>
    <row r="117" spans="2:215" x14ac:dyDescent="0.25">
      <c r="B117" s="311"/>
      <c r="C117" s="132" t="s">
        <v>409</v>
      </c>
      <c r="D117" s="315"/>
      <c r="F117" s="10"/>
      <c r="G117" s="10"/>
      <c r="H117" s="10"/>
      <c r="I117" s="10"/>
      <c r="J117" s="10"/>
      <c r="K117" s="10"/>
      <c r="L117" s="10"/>
      <c r="M117" s="311"/>
      <c r="N117" s="132" t="s">
        <v>409</v>
      </c>
      <c r="O117" s="315"/>
      <c r="Q117" s="10"/>
      <c r="X117" s="311"/>
      <c r="Y117" s="132" t="s">
        <v>409</v>
      </c>
      <c r="Z117" s="315"/>
      <c r="AB117" s="10"/>
      <c r="AI117" s="311"/>
      <c r="AJ117" s="132" t="s">
        <v>409</v>
      </c>
      <c r="AK117" s="315"/>
      <c r="AM117" s="10"/>
      <c r="AT117" s="311"/>
      <c r="AU117" s="132" t="s">
        <v>409</v>
      </c>
      <c r="AV117" s="315"/>
      <c r="AX117" s="10"/>
      <c r="BE117" s="311"/>
      <c r="BF117" s="132" t="s">
        <v>409</v>
      </c>
      <c r="BG117" s="315"/>
      <c r="BI117" s="10"/>
      <c r="BP117" s="311"/>
      <c r="BQ117" s="132" t="s">
        <v>409</v>
      </c>
      <c r="BR117" s="315"/>
      <c r="BT117" s="10"/>
      <c r="CA117" s="311"/>
      <c r="CB117" s="132" t="s">
        <v>409</v>
      </c>
      <c r="CC117" s="315"/>
      <c r="CE117" s="10"/>
      <c r="CL117" s="311"/>
      <c r="CM117" s="132" t="s">
        <v>409</v>
      </c>
      <c r="CN117" s="315"/>
      <c r="CP117" s="10"/>
      <c r="CW117" s="311"/>
      <c r="CX117" s="132" t="s">
        <v>409</v>
      </c>
      <c r="CY117" s="315"/>
      <c r="DA117" s="10"/>
      <c r="DH117" s="311"/>
      <c r="DI117" s="132" t="s">
        <v>409</v>
      </c>
      <c r="DJ117" s="315"/>
      <c r="DL117" s="10"/>
      <c r="DS117" s="311"/>
      <c r="DT117" s="132" t="s">
        <v>409</v>
      </c>
      <c r="DU117" s="315"/>
      <c r="DW117" s="10"/>
      <c r="ED117" s="311"/>
      <c r="EE117" s="132" t="s">
        <v>409</v>
      </c>
      <c r="EF117" s="315"/>
      <c r="EH117" s="10"/>
      <c r="EO117" s="311"/>
      <c r="EP117" s="132" t="s">
        <v>409</v>
      </c>
      <c r="EQ117" s="315"/>
      <c r="ES117" s="10"/>
      <c r="EZ117" s="311"/>
      <c r="FA117" s="132" t="s">
        <v>409</v>
      </c>
      <c r="FB117" s="315"/>
      <c r="FD117" s="10"/>
      <c r="FK117" s="311"/>
      <c r="FL117" s="132" t="s">
        <v>409</v>
      </c>
      <c r="FM117" s="315"/>
      <c r="FO117" s="10"/>
      <c r="FV117" s="311"/>
      <c r="FW117" s="132" t="s">
        <v>409</v>
      </c>
      <c r="FX117" s="315"/>
      <c r="FZ117" s="10"/>
      <c r="GG117" s="311"/>
      <c r="GH117" s="132" t="s">
        <v>409</v>
      </c>
      <c r="GI117" s="315"/>
      <c r="GK117" s="10"/>
      <c r="GR117" s="311"/>
      <c r="GS117" s="132" t="s">
        <v>409</v>
      </c>
      <c r="GT117" s="315"/>
      <c r="GV117" s="10"/>
      <c r="HC117" s="311"/>
      <c r="HD117" s="132" t="s">
        <v>409</v>
      </c>
      <c r="HE117" s="315"/>
      <c r="HG117" s="10"/>
    </row>
    <row r="118" spans="2:215" x14ac:dyDescent="0.25">
      <c r="B118" s="312" t="s">
        <v>401</v>
      </c>
      <c r="C118" s="58" t="s">
        <v>410</v>
      </c>
      <c r="D118" s="315"/>
      <c r="F118" s="10"/>
      <c r="G118" s="10"/>
      <c r="H118" s="10"/>
      <c r="I118" s="10"/>
      <c r="J118" s="10"/>
      <c r="K118" s="10"/>
      <c r="L118" s="10"/>
      <c r="M118" s="312" t="s">
        <v>401</v>
      </c>
      <c r="N118" s="58" t="s">
        <v>410</v>
      </c>
      <c r="O118" s="315"/>
      <c r="Q118" s="10"/>
      <c r="X118" s="312" t="s">
        <v>401</v>
      </c>
      <c r="Y118" s="58" t="s">
        <v>410</v>
      </c>
      <c r="Z118" s="315"/>
      <c r="AB118" s="10"/>
      <c r="AI118" s="312" t="s">
        <v>401</v>
      </c>
      <c r="AJ118" s="58" t="s">
        <v>410</v>
      </c>
      <c r="AK118" s="315"/>
      <c r="AM118" s="10"/>
      <c r="AT118" s="312" t="s">
        <v>401</v>
      </c>
      <c r="AU118" s="58" t="s">
        <v>410</v>
      </c>
      <c r="AV118" s="315"/>
      <c r="AX118" s="10"/>
      <c r="BE118" s="312" t="s">
        <v>401</v>
      </c>
      <c r="BF118" s="58" t="s">
        <v>410</v>
      </c>
      <c r="BG118" s="315"/>
      <c r="BI118" s="10"/>
      <c r="BP118" s="312" t="s">
        <v>401</v>
      </c>
      <c r="BQ118" s="58" t="s">
        <v>410</v>
      </c>
      <c r="BR118" s="315"/>
      <c r="BT118" s="10"/>
      <c r="CA118" s="312" t="s">
        <v>401</v>
      </c>
      <c r="CB118" s="58" t="s">
        <v>410</v>
      </c>
      <c r="CC118" s="315"/>
      <c r="CE118" s="10"/>
      <c r="CL118" s="312" t="s">
        <v>401</v>
      </c>
      <c r="CM118" s="58" t="s">
        <v>410</v>
      </c>
      <c r="CN118" s="315"/>
      <c r="CP118" s="10"/>
      <c r="CW118" s="312" t="s">
        <v>401</v>
      </c>
      <c r="CX118" s="58" t="s">
        <v>410</v>
      </c>
      <c r="CY118" s="315"/>
      <c r="DA118" s="10"/>
      <c r="DH118" s="312" t="s">
        <v>401</v>
      </c>
      <c r="DI118" s="58" t="s">
        <v>410</v>
      </c>
      <c r="DJ118" s="315"/>
      <c r="DL118" s="10"/>
      <c r="DS118" s="312" t="s">
        <v>401</v>
      </c>
      <c r="DT118" s="58" t="s">
        <v>410</v>
      </c>
      <c r="DU118" s="315"/>
      <c r="DW118" s="10"/>
      <c r="ED118" s="312" t="s">
        <v>401</v>
      </c>
      <c r="EE118" s="58" t="s">
        <v>410</v>
      </c>
      <c r="EF118" s="315"/>
      <c r="EH118" s="10"/>
      <c r="EO118" s="312" t="s">
        <v>401</v>
      </c>
      <c r="EP118" s="58" t="s">
        <v>410</v>
      </c>
      <c r="EQ118" s="315"/>
      <c r="ES118" s="10"/>
      <c r="EZ118" s="312" t="s">
        <v>401</v>
      </c>
      <c r="FA118" s="58" t="s">
        <v>410</v>
      </c>
      <c r="FB118" s="315"/>
      <c r="FD118" s="10"/>
      <c r="FK118" s="312" t="s">
        <v>401</v>
      </c>
      <c r="FL118" s="58" t="s">
        <v>410</v>
      </c>
      <c r="FM118" s="315"/>
      <c r="FO118" s="10"/>
      <c r="FV118" s="312" t="s">
        <v>401</v>
      </c>
      <c r="FW118" s="58" t="s">
        <v>410</v>
      </c>
      <c r="FX118" s="315"/>
      <c r="FZ118" s="10"/>
      <c r="GG118" s="312" t="s">
        <v>401</v>
      </c>
      <c r="GH118" s="58" t="s">
        <v>410</v>
      </c>
      <c r="GI118" s="315"/>
      <c r="GK118" s="10"/>
      <c r="GR118" s="312" t="s">
        <v>401</v>
      </c>
      <c r="GS118" s="58" t="s">
        <v>410</v>
      </c>
      <c r="GT118" s="315"/>
      <c r="GV118" s="10"/>
      <c r="HC118" s="312" t="s">
        <v>401</v>
      </c>
      <c r="HD118" s="58" t="s">
        <v>410</v>
      </c>
      <c r="HE118" s="315"/>
      <c r="HG118" s="10"/>
    </row>
    <row r="119" spans="2:215" x14ac:dyDescent="0.25">
      <c r="B119" s="312"/>
      <c r="C119" s="133" t="s">
        <v>411</v>
      </c>
      <c r="D119" s="315"/>
      <c r="F119" s="10"/>
      <c r="G119" s="10"/>
      <c r="H119" s="10"/>
      <c r="I119" s="10"/>
      <c r="J119" s="10"/>
      <c r="K119" s="10"/>
      <c r="L119" s="10"/>
      <c r="M119" s="312"/>
      <c r="N119" s="133" t="s">
        <v>411</v>
      </c>
      <c r="O119" s="315"/>
      <c r="Q119" s="10"/>
      <c r="X119" s="312"/>
      <c r="Y119" s="133" t="s">
        <v>411</v>
      </c>
      <c r="Z119" s="315"/>
      <c r="AB119" s="10"/>
      <c r="AI119" s="312"/>
      <c r="AJ119" s="133" t="s">
        <v>411</v>
      </c>
      <c r="AK119" s="315"/>
      <c r="AM119" s="10"/>
      <c r="AT119" s="312"/>
      <c r="AU119" s="133" t="s">
        <v>411</v>
      </c>
      <c r="AV119" s="315"/>
      <c r="AX119" s="10"/>
      <c r="BE119" s="312"/>
      <c r="BF119" s="133" t="s">
        <v>411</v>
      </c>
      <c r="BG119" s="315"/>
      <c r="BI119" s="10"/>
      <c r="BP119" s="312"/>
      <c r="BQ119" s="133" t="s">
        <v>411</v>
      </c>
      <c r="BR119" s="315"/>
      <c r="BT119" s="10"/>
      <c r="CA119" s="312"/>
      <c r="CB119" s="133" t="s">
        <v>411</v>
      </c>
      <c r="CC119" s="315"/>
      <c r="CE119" s="10"/>
      <c r="CL119" s="312"/>
      <c r="CM119" s="133" t="s">
        <v>411</v>
      </c>
      <c r="CN119" s="315"/>
      <c r="CP119" s="10"/>
      <c r="CW119" s="312"/>
      <c r="CX119" s="133" t="s">
        <v>411</v>
      </c>
      <c r="CY119" s="315"/>
      <c r="DA119" s="10"/>
      <c r="DH119" s="312"/>
      <c r="DI119" s="133" t="s">
        <v>411</v>
      </c>
      <c r="DJ119" s="315"/>
      <c r="DL119" s="10"/>
      <c r="DS119" s="312"/>
      <c r="DT119" s="133" t="s">
        <v>411</v>
      </c>
      <c r="DU119" s="315"/>
      <c r="DW119" s="10"/>
      <c r="ED119" s="312"/>
      <c r="EE119" s="133" t="s">
        <v>411</v>
      </c>
      <c r="EF119" s="315"/>
      <c r="EH119" s="10"/>
      <c r="EO119" s="312"/>
      <c r="EP119" s="133" t="s">
        <v>411</v>
      </c>
      <c r="EQ119" s="315"/>
      <c r="ES119" s="10"/>
      <c r="EZ119" s="312"/>
      <c r="FA119" s="133" t="s">
        <v>411</v>
      </c>
      <c r="FB119" s="315"/>
      <c r="FD119" s="10"/>
      <c r="FK119" s="312"/>
      <c r="FL119" s="133" t="s">
        <v>411</v>
      </c>
      <c r="FM119" s="315"/>
      <c r="FO119" s="10"/>
      <c r="FV119" s="312"/>
      <c r="FW119" s="133" t="s">
        <v>411</v>
      </c>
      <c r="FX119" s="315"/>
      <c r="FZ119" s="10"/>
      <c r="GG119" s="312"/>
      <c r="GH119" s="133" t="s">
        <v>411</v>
      </c>
      <c r="GI119" s="315"/>
      <c r="GK119" s="10"/>
      <c r="GR119" s="312"/>
      <c r="GS119" s="133" t="s">
        <v>411</v>
      </c>
      <c r="GT119" s="315"/>
      <c r="GV119" s="10"/>
      <c r="HC119" s="312"/>
      <c r="HD119" s="133" t="s">
        <v>411</v>
      </c>
      <c r="HE119" s="315"/>
      <c r="HG119" s="10"/>
    </row>
    <row r="120" spans="2:215" ht="15.75" thickBot="1" x14ac:dyDescent="0.3">
      <c r="B120" s="313"/>
      <c r="C120" s="6" t="s">
        <v>412</v>
      </c>
      <c r="D120" s="316"/>
      <c r="F120" s="10"/>
      <c r="G120" s="10"/>
      <c r="H120" s="10"/>
      <c r="I120" s="10"/>
      <c r="J120" s="10"/>
      <c r="K120" s="10"/>
      <c r="L120" s="10"/>
      <c r="M120" s="313"/>
      <c r="N120" s="6" t="s">
        <v>412</v>
      </c>
      <c r="O120" s="316"/>
      <c r="Q120" s="10"/>
      <c r="X120" s="313"/>
      <c r="Y120" s="6" t="s">
        <v>412</v>
      </c>
      <c r="Z120" s="316"/>
      <c r="AB120" s="10"/>
      <c r="AI120" s="313"/>
      <c r="AJ120" s="6" t="s">
        <v>412</v>
      </c>
      <c r="AK120" s="316"/>
      <c r="AM120" s="10"/>
      <c r="AT120" s="313"/>
      <c r="AU120" s="6" t="s">
        <v>412</v>
      </c>
      <c r="AV120" s="316"/>
      <c r="AX120" s="10"/>
      <c r="BE120" s="313"/>
      <c r="BF120" s="6" t="s">
        <v>412</v>
      </c>
      <c r="BG120" s="316"/>
      <c r="BI120" s="10"/>
      <c r="BP120" s="313"/>
      <c r="BQ120" s="6" t="s">
        <v>412</v>
      </c>
      <c r="BR120" s="316"/>
      <c r="BT120" s="10"/>
      <c r="CA120" s="313"/>
      <c r="CB120" s="6" t="s">
        <v>412</v>
      </c>
      <c r="CC120" s="316"/>
      <c r="CE120" s="10"/>
      <c r="CL120" s="313"/>
      <c r="CM120" s="6" t="s">
        <v>412</v>
      </c>
      <c r="CN120" s="316"/>
      <c r="CP120" s="10"/>
      <c r="CW120" s="313"/>
      <c r="CX120" s="6" t="s">
        <v>412</v>
      </c>
      <c r="CY120" s="316"/>
      <c r="DA120" s="10"/>
      <c r="DH120" s="313"/>
      <c r="DI120" s="6" t="s">
        <v>412</v>
      </c>
      <c r="DJ120" s="316"/>
      <c r="DL120" s="10"/>
      <c r="DS120" s="313"/>
      <c r="DT120" s="6" t="s">
        <v>412</v>
      </c>
      <c r="DU120" s="316"/>
      <c r="DW120" s="10"/>
      <c r="ED120" s="313"/>
      <c r="EE120" s="6" t="s">
        <v>412</v>
      </c>
      <c r="EF120" s="316"/>
      <c r="EH120" s="10"/>
      <c r="EO120" s="313"/>
      <c r="EP120" s="6" t="s">
        <v>412</v>
      </c>
      <c r="EQ120" s="316"/>
      <c r="ES120" s="10"/>
      <c r="EZ120" s="313"/>
      <c r="FA120" s="6" t="s">
        <v>412</v>
      </c>
      <c r="FB120" s="316"/>
      <c r="FD120" s="10"/>
      <c r="FK120" s="313"/>
      <c r="FL120" s="6" t="s">
        <v>412</v>
      </c>
      <c r="FM120" s="316"/>
      <c r="FO120" s="10"/>
      <c r="FV120" s="313"/>
      <c r="FW120" s="6" t="s">
        <v>412</v>
      </c>
      <c r="FX120" s="316"/>
      <c r="FZ120" s="10"/>
      <c r="GG120" s="313"/>
      <c r="GH120" s="6" t="s">
        <v>412</v>
      </c>
      <c r="GI120" s="316"/>
      <c r="GK120" s="10"/>
      <c r="GR120" s="313"/>
      <c r="GS120" s="6" t="s">
        <v>412</v>
      </c>
      <c r="GT120" s="316"/>
      <c r="GV120" s="10"/>
      <c r="HC120" s="313"/>
      <c r="HD120" s="6" t="s">
        <v>412</v>
      </c>
      <c r="HE120" s="316"/>
      <c r="HG120" s="10"/>
    </row>
    <row r="121" spans="2:215" x14ac:dyDescent="0.25">
      <c r="D121" s="10"/>
      <c r="E121" s="10"/>
      <c r="F121" s="10"/>
      <c r="G121" s="10"/>
      <c r="H121" s="10"/>
      <c r="I121" s="10"/>
      <c r="J121" s="10"/>
      <c r="K121" s="10"/>
      <c r="L121" s="10"/>
      <c r="O121" s="10"/>
      <c r="P121" s="10"/>
      <c r="Q121" s="10"/>
      <c r="Z121" s="10"/>
      <c r="AA121" s="10"/>
      <c r="AB121" s="10"/>
      <c r="AK121" s="10"/>
      <c r="AL121" s="10"/>
      <c r="AM121" s="10"/>
      <c r="AV121" s="10"/>
      <c r="AW121" s="10"/>
      <c r="AX121" s="10"/>
      <c r="BG121" s="10"/>
      <c r="BH121" s="10"/>
      <c r="BI121" s="10"/>
      <c r="BR121" s="10"/>
      <c r="BS121" s="10"/>
      <c r="BT121" s="10"/>
      <c r="CC121" s="10"/>
      <c r="CD121" s="10"/>
      <c r="CE121" s="10"/>
      <c r="CN121" s="10"/>
      <c r="CO121" s="10"/>
      <c r="CP121" s="10"/>
      <c r="CY121" s="10"/>
      <c r="CZ121" s="10"/>
      <c r="DA121" s="10"/>
      <c r="DJ121" s="10"/>
      <c r="DK121" s="10"/>
      <c r="DL121" s="10"/>
      <c r="DU121" s="10"/>
      <c r="DV121" s="10"/>
      <c r="DW121" s="10"/>
      <c r="EF121" s="10"/>
      <c r="EG121" s="10"/>
      <c r="EH121" s="10"/>
      <c r="EQ121" s="10"/>
      <c r="ER121" s="10"/>
      <c r="ES121" s="10"/>
      <c r="FB121" s="10"/>
      <c r="FC121" s="10"/>
      <c r="FD121" s="10"/>
      <c r="FM121" s="10"/>
      <c r="FN121" s="10"/>
      <c r="FO121" s="10"/>
      <c r="FX121" s="10"/>
      <c r="FY121" s="10"/>
      <c r="FZ121" s="10"/>
      <c r="GI121" s="10"/>
      <c r="GJ121" s="10"/>
      <c r="GK121" s="10"/>
      <c r="GT121" s="10"/>
      <c r="GU121" s="10"/>
      <c r="GV121" s="10"/>
      <c r="HE121" s="10"/>
      <c r="HF121" s="10"/>
      <c r="HG121" s="10"/>
    </row>
    <row r="122" spans="2:215" ht="15.75" thickBot="1" x14ac:dyDescent="0.3">
      <c r="D122" s="10"/>
      <c r="E122" s="10"/>
      <c r="F122" s="10"/>
      <c r="G122" s="10"/>
      <c r="H122" s="10"/>
      <c r="I122" s="10"/>
      <c r="J122" s="10"/>
      <c r="K122" s="10"/>
      <c r="L122" s="10"/>
      <c r="O122" s="10"/>
      <c r="P122" s="10"/>
      <c r="Q122" s="10"/>
      <c r="Z122" s="10"/>
      <c r="AA122" s="10"/>
      <c r="AB122" s="10"/>
      <c r="AK122" s="10"/>
      <c r="AL122" s="10"/>
      <c r="AM122" s="10"/>
      <c r="AV122" s="10"/>
      <c r="AW122" s="10"/>
      <c r="AX122" s="10"/>
      <c r="BG122" s="10"/>
      <c r="BH122" s="10"/>
      <c r="BI122" s="10"/>
      <c r="BR122" s="10"/>
      <c r="BS122" s="10"/>
      <c r="BT122" s="10"/>
      <c r="CC122" s="10"/>
      <c r="CD122" s="10"/>
      <c r="CE122" s="10"/>
      <c r="CN122" s="10"/>
      <c r="CO122" s="10"/>
      <c r="CP122" s="10"/>
      <c r="CY122" s="10"/>
      <c r="CZ122" s="10"/>
      <c r="DA122" s="10"/>
      <c r="DJ122" s="10"/>
      <c r="DK122" s="10"/>
      <c r="DL122" s="10"/>
      <c r="DU122" s="10"/>
      <c r="DV122" s="10"/>
      <c r="DW122" s="10"/>
      <c r="EF122" s="10"/>
      <c r="EG122" s="10"/>
      <c r="EH122" s="10"/>
      <c r="EQ122" s="10"/>
      <c r="ER122" s="10"/>
      <c r="ES122" s="10"/>
      <c r="FB122" s="10"/>
      <c r="FC122" s="10"/>
      <c r="FD122" s="10"/>
      <c r="FM122" s="10"/>
      <c r="FN122" s="10"/>
      <c r="FO122" s="10"/>
      <c r="FX122" s="10"/>
      <c r="FY122" s="10"/>
      <c r="FZ122" s="10"/>
      <c r="GI122" s="10"/>
      <c r="GJ122" s="10"/>
      <c r="GK122" s="10"/>
      <c r="GT122" s="10"/>
      <c r="GU122" s="10"/>
      <c r="GV122" s="10"/>
      <c r="HE122" s="10"/>
      <c r="HF122" s="10"/>
      <c r="HG122" s="10"/>
    </row>
    <row r="123" spans="2:215" ht="15.75" thickBot="1" x14ac:dyDescent="0.3">
      <c r="B123" s="18" t="s">
        <v>353</v>
      </c>
      <c r="C123" s="3" t="s">
        <v>481</v>
      </c>
      <c r="D123" s="21"/>
      <c r="E123" s="21"/>
      <c r="F123" s="10"/>
      <c r="G123" s="10"/>
      <c r="H123" s="10"/>
      <c r="I123" s="10"/>
      <c r="J123" s="10"/>
      <c r="K123" s="10"/>
      <c r="L123" s="10"/>
      <c r="M123" s="18" t="s">
        <v>353</v>
      </c>
      <c r="N123" s="3" t="s">
        <v>481</v>
      </c>
      <c r="O123" s="21"/>
      <c r="P123" s="21"/>
      <c r="Q123" s="10"/>
      <c r="X123" s="18" t="s">
        <v>353</v>
      </c>
      <c r="Y123" s="3" t="s">
        <v>481</v>
      </c>
      <c r="Z123" s="21"/>
      <c r="AA123" s="21"/>
      <c r="AB123" s="10"/>
      <c r="AI123" s="18" t="s">
        <v>353</v>
      </c>
      <c r="AJ123" s="3" t="s">
        <v>481</v>
      </c>
      <c r="AK123" s="21"/>
      <c r="AL123" s="21"/>
      <c r="AM123" s="10"/>
      <c r="AT123" s="18" t="s">
        <v>353</v>
      </c>
      <c r="AU123" s="3" t="s">
        <v>481</v>
      </c>
      <c r="AV123" s="21"/>
      <c r="AW123" s="21"/>
      <c r="AX123" s="10"/>
      <c r="BE123" s="18" t="s">
        <v>353</v>
      </c>
      <c r="BF123" s="3" t="s">
        <v>481</v>
      </c>
      <c r="BG123" s="21"/>
      <c r="BH123" s="21"/>
      <c r="BI123" s="10"/>
      <c r="BP123" s="18" t="s">
        <v>353</v>
      </c>
      <c r="BQ123" s="3" t="s">
        <v>481</v>
      </c>
      <c r="BR123" s="21"/>
      <c r="BS123" s="21"/>
      <c r="BT123" s="10"/>
      <c r="CA123" s="18" t="s">
        <v>353</v>
      </c>
      <c r="CB123" s="3" t="s">
        <v>481</v>
      </c>
      <c r="CC123" s="21"/>
      <c r="CD123" s="21"/>
      <c r="CE123" s="10"/>
      <c r="CL123" s="18" t="s">
        <v>353</v>
      </c>
      <c r="CM123" s="3" t="s">
        <v>481</v>
      </c>
      <c r="CN123" s="21"/>
      <c r="CO123" s="21"/>
      <c r="CP123" s="10"/>
      <c r="CW123" s="18" t="s">
        <v>353</v>
      </c>
      <c r="CX123" s="3" t="s">
        <v>481</v>
      </c>
      <c r="CY123" s="21"/>
      <c r="CZ123" s="21"/>
      <c r="DA123" s="10"/>
      <c r="DH123" s="18" t="s">
        <v>353</v>
      </c>
      <c r="DI123" s="3" t="s">
        <v>481</v>
      </c>
      <c r="DJ123" s="21"/>
      <c r="DK123" s="21"/>
      <c r="DL123" s="10"/>
      <c r="DS123" s="18" t="s">
        <v>353</v>
      </c>
      <c r="DT123" s="3" t="s">
        <v>481</v>
      </c>
      <c r="DU123" s="21"/>
      <c r="DV123" s="21"/>
      <c r="DW123" s="10"/>
      <c r="ED123" s="18" t="s">
        <v>353</v>
      </c>
      <c r="EE123" s="3" t="s">
        <v>481</v>
      </c>
      <c r="EF123" s="21"/>
      <c r="EG123" s="21"/>
      <c r="EH123" s="10"/>
      <c r="EO123" s="18" t="s">
        <v>353</v>
      </c>
      <c r="EP123" s="3" t="s">
        <v>481</v>
      </c>
      <c r="EQ123" s="21"/>
      <c r="ER123" s="21"/>
      <c r="ES123" s="10"/>
      <c r="EZ123" s="18" t="s">
        <v>353</v>
      </c>
      <c r="FA123" s="3" t="s">
        <v>481</v>
      </c>
      <c r="FB123" s="21"/>
      <c r="FC123" s="21"/>
      <c r="FD123" s="10"/>
      <c r="FK123" s="18" t="s">
        <v>353</v>
      </c>
      <c r="FL123" s="3" t="s">
        <v>481</v>
      </c>
      <c r="FM123" s="21"/>
      <c r="FN123" s="21"/>
      <c r="FO123" s="10"/>
      <c r="FV123" s="18" t="s">
        <v>353</v>
      </c>
      <c r="FW123" s="3" t="s">
        <v>481</v>
      </c>
      <c r="FX123" s="21"/>
      <c r="FY123" s="21"/>
      <c r="FZ123" s="10"/>
      <c r="GG123" s="18" t="s">
        <v>353</v>
      </c>
      <c r="GH123" s="3" t="s">
        <v>481</v>
      </c>
      <c r="GI123" s="21"/>
      <c r="GJ123" s="21"/>
      <c r="GK123" s="10"/>
      <c r="GR123" s="18" t="s">
        <v>353</v>
      </c>
      <c r="GS123" s="3" t="s">
        <v>481</v>
      </c>
      <c r="GT123" s="21"/>
      <c r="GU123" s="21"/>
      <c r="GV123" s="10"/>
      <c r="HC123" s="18" t="s">
        <v>353</v>
      </c>
      <c r="HD123" s="3" t="s">
        <v>481</v>
      </c>
      <c r="HE123" s="21"/>
      <c r="HF123" s="21"/>
      <c r="HG123" s="10"/>
    </row>
    <row r="124" spans="2:215" ht="15.75" thickBot="1" x14ac:dyDescent="0.3">
      <c r="B124" s="110">
        <f>+B93+1</f>
        <v>3</v>
      </c>
      <c r="C124" s="111"/>
      <c r="F124" s="10"/>
      <c r="G124" s="10"/>
      <c r="H124" s="10"/>
      <c r="I124" s="10"/>
      <c r="J124" s="10"/>
      <c r="K124" s="10"/>
      <c r="L124" s="10"/>
      <c r="M124" s="110">
        <f>+M93+1</f>
        <v>3</v>
      </c>
      <c r="N124" s="111"/>
      <c r="Q124" s="10"/>
      <c r="X124" s="110">
        <f>+X93+1</f>
        <v>3</v>
      </c>
      <c r="Y124" s="111"/>
      <c r="AB124" s="10"/>
      <c r="AI124" s="110">
        <f>+AI93+1</f>
        <v>3</v>
      </c>
      <c r="AJ124" s="111"/>
      <c r="AM124" s="10"/>
      <c r="AT124" s="110">
        <f>+AT93+1</f>
        <v>3</v>
      </c>
      <c r="AU124" s="111"/>
      <c r="AX124" s="10"/>
      <c r="BE124" s="110">
        <f>+BE93+1</f>
        <v>3</v>
      </c>
      <c r="BF124" s="111"/>
      <c r="BI124" s="10"/>
      <c r="BP124" s="110">
        <f>+BP93+1</f>
        <v>3</v>
      </c>
      <c r="BQ124" s="111"/>
      <c r="BT124" s="10"/>
      <c r="CA124" s="110">
        <f>+CA93+1</f>
        <v>3</v>
      </c>
      <c r="CB124" s="111"/>
      <c r="CE124" s="10"/>
      <c r="CL124" s="110">
        <f>+CL93+1</f>
        <v>3</v>
      </c>
      <c r="CM124" s="111"/>
      <c r="CP124" s="10"/>
      <c r="CW124" s="110">
        <f>+CW93+1</f>
        <v>3</v>
      </c>
      <c r="CX124" s="111"/>
      <c r="DA124" s="10"/>
      <c r="DH124" s="110">
        <f>+DH93+1</f>
        <v>3</v>
      </c>
      <c r="DI124" s="111"/>
      <c r="DL124" s="10"/>
      <c r="DS124" s="110">
        <f>+DS93+1</f>
        <v>3</v>
      </c>
      <c r="DT124" s="111"/>
      <c r="DW124" s="10"/>
      <c r="ED124" s="110">
        <f>+ED93+1</f>
        <v>3</v>
      </c>
      <c r="EE124" s="111"/>
      <c r="EH124" s="10"/>
      <c r="EO124" s="110">
        <f>+EO93+1</f>
        <v>3</v>
      </c>
      <c r="EP124" s="111"/>
      <c r="ES124" s="10"/>
      <c r="EZ124" s="110">
        <f>+EZ93+1</f>
        <v>3</v>
      </c>
      <c r="FA124" s="111"/>
      <c r="FD124" s="10"/>
      <c r="FK124" s="110">
        <f>+FK93+1</f>
        <v>3</v>
      </c>
      <c r="FL124" s="111"/>
      <c r="FO124" s="10"/>
      <c r="FV124" s="110">
        <f>+FV93+1</f>
        <v>3</v>
      </c>
      <c r="FW124" s="111"/>
      <c r="FZ124" s="10"/>
      <c r="GG124" s="110">
        <f>+GG93+1</f>
        <v>3</v>
      </c>
      <c r="GH124" s="111"/>
      <c r="GK124" s="10"/>
      <c r="GR124" s="110">
        <f>+GR93+1</f>
        <v>3</v>
      </c>
      <c r="GS124" s="111"/>
      <c r="GV124" s="10"/>
      <c r="HC124" s="110">
        <f>+HC93+1</f>
        <v>3</v>
      </c>
      <c r="HD124" s="111"/>
      <c r="HG124" s="10"/>
    </row>
    <row r="125" spans="2:215" ht="15.75" thickBot="1" x14ac:dyDescent="0.3">
      <c r="B125" s="166"/>
      <c r="C125" s="167"/>
      <c r="F125" s="10"/>
      <c r="G125" s="10"/>
      <c r="H125" s="10"/>
      <c r="I125" s="10"/>
      <c r="J125" s="10"/>
      <c r="K125" s="10"/>
      <c r="L125" s="10"/>
      <c r="M125" s="166"/>
      <c r="N125" s="167"/>
      <c r="Q125" s="10"/>
      <c r="X125" s="166"/>
      <c r="Y125" s="167"/>
      <c r="AB125" s="10"/>
      <c r="AI125" s="166"/>
      <c r="AJ125" s="167"/>
      <c r="AM125" s="10"/>
      <c r="AT125" s="166"/>
      <c r="AU125" s="167"/>
      <c r="AX125" s="10"/>
      <c r="BE125" s="166"/>
      <c r="BF125" s="167"/>
      <c r="BI125" s="10"/>
      <c r="BP125" s="166"/>
      <c r="BQ125" s="167"/>
      <c r="BT125" s="10"/>
      <c r="CA125" s="166"/>
      <c r="CB125" s="167"/>
      <c r="CE125" s="10"/>
      <c r="CL125" s="166"/>
      <c r="CM125" s="167"/>
      <c r="CP125" s="10"/>
      <c r="CW125" s="166"/>
      <c r="CX125" s="167"/>
      <c r="DA125" s="10"/>
      <c r="DH125" s="166"/>
      <c r="DI125" s="167"/>
      <c r="DL125" s="10"/>
      <c r="DS125" s="166"/>
      <c r="DT125" s="167"/>
      <c r="DW125" s="10"/>
      <c r="ED125" s="166"/>
      <c r="EE125" s="167"/>
      <c r="EH125" s="10"/>
      <c r="EO125" s="166"/>
      <c r="EP125" s="167"/>
      <c r="ES125" s="10"/>
      <c r="EZ125" s="166"/>
      <c r="FA125" s="167"/>
      <c r="FD125" s="10"/>
      <c r="FK125" s="166"/>
      <c r="FL125" s="167"/>
      <c r="FO125" s="10"/>
      <c r="FV125" s="166"/>
      <c r="FW125" s="167"/>
      <c r="FZ125" s="10"/>
      <c r="GG125" s="166"/>
      <c r="GH125" s="167"/>
      <c r="GK125" s="10"/>
      <c r="GR125" s="166"/>
      <c r="GS125" s="167"/>
      <c r="GV125" s="10"/>
      <c r="HC125" s="166"/>
      <c r="HD125" s="167"/>
      <c r="HG125" s="10"/>
    </row>
    <row r="126" spans="2:215" ht="15.75" thickBot="1" x14ac:dyDescent="0.3">
      <c r="B126" s="18" t="s">
        <v>370</v>
      </c>
      <c r="C126" s="18" t="s">
        <v>371</v>
      </c>
      <c r="D126" s="18" t="s">
        <v>372</v>
      </c>
      <c r="E126" s="18" t="s">
        <v>6</v>
      </c>
      <c r="F126" s="10"/>
      <c r="G126" s="10"/>
      <c r="H126" s="10"/>
      <c r="I126" s="10"/>
      <c r="J126" s="10"/>
      <c r="K126" s="10"/>
      <c r="L126" s="10"/>
      <c r="M126" s="18" t="s">
        <v>370</v>
      </c>
      <c r="N126" s="18" t="s">
        <v>371</v>
      </c>
      <c r="O126" s="18" t="s">
        <v>372</v>
      </c>
      <c r="P126" s="18" t="s">
        <v>6</v>
      </c>
      <c r="Q126" s="10"/>
      <c r="X126" s="18" t="s">
        <v>370</v>
      </c>
      <c r="Y126" s="18" t="s">
        <v>371</v>
      </c>
      <c r="Z126" s="18" t="s">
        <v>372</v>
      </c>
      <c r="AA126" s="18" t="s">
        <v>6</v>
      </c>
      <c r="AB126" s="10"/>
      <c r="AI126" s="18" t="s">
        <v>370</v>
      </c>
      <c r="AJ126" s="18" t="s">
        <v>371</v>
      </c>
      <c r="AK126" s="18" t="s">
        <v>372</v>
      </c>
      <c r="AL126" s="18" t="s">
        <v>6</v>
      </c>
      <c r="AM126" s="10"/>
      <c r="AT126" s="18" t="s">
        <v>370</v>
      </c>
      <c r="AU126" s="18" t="s">
        <v>371</v>
      </c>
      <c r="AV126" s="18" t="s">
        <v>372</v>
      </c>
      <c r="AW126" s="18" t="s">
        <v>6</v>
      </c>
      <c r="AX126" s="10"/>
      <c r="BE126" s="18" t="s">
        <v>370</v>
      </c>
      <c r="BF126" s="18" t="s">
        <v>371</v>
      </c>
      <c r="BG126" s="18" t="s">
        <v>372</v>
      </c>
      <c r="BH126" s="18" t="s">
        <v>6</v>
      </c>
      <c r="BI126" s="10"/>
      <c r="BP126" s="18" t="s">
        <v>370</v>
      </c>
      <c r="BQ126" s="18" t="s">
        <v>371</v>
      </c>
      <c r="BR126" s="18" t="s">
        <v>372</v>
      </c>
      <c r="BS126" s="18" t="s">
        <v>6</v>
      </c>
      <c r="BT126" s="10"/>
      <c r="CA126" s="18" t="s">
        <v>370</v>
      </c>
      <c r="CB126" s="18" t="s">
        <v>371</v>
      </c>
      <c r="CC126" s="18" t="s">
        <v>372</v>
      </c>
      <c r="CD126" s="18" t="s">
        <v>6</v>
      </c>
      <c r="CE126" s="10"/>
      <c r="CL126" s="18" t="s">
        <v>370</v>
      </c>
      <c r="CM126" s="18" t="s">
        <v>371</v>
      </c>
      <c r="CN126" s="18" t="s">
        <v>372</v>
      </c>
      <c r="CO126" s="18" t="s">
        <v>6</v>
      </c>
      <c r="CP126" s="10"/>
      <c r="CW126" s="18" t="s">
        <v>370</v>
      </c>
      <c r="CX126" s="18" t="s">
        <v>371</v>
      </c>
      <c r="CY126" s="18" t="s">
        <v>372</v>
      </c>
      <c r="CZ126" s="18" t="s">
        <v>6</v>
      </c>
      <c r="DA126" s="10"/>
      <c r="DH126" s="18" t="s">
        <v>370</v>
      </c>
      <c r="DI126" s="18" t="s">
        <v>371</v>
      </c>
      <c r="DJ126" s="18" t="s">
        <v>372</v>
      </c>
      <c r="DK126" s="18" t="s">
        <v>6</v>
      </c>
      <c r="DL126" s="10"/>
      <c r="DS126" s="18" t="s">
        <v>370</v>
      </c>
      <c r="DT126" s="18" t="s">
        <v>371</v>
      </c>
      <c r="DU126" s="18" t="s">
        <v>372</v>
      </c>
      <c r="DV126" s="18" t="s">
        <v>6</v>
      </c>
      <c r="DW126" s="10"/>
      <c r="ED126" s="18" t="s">
        <v>370</v>
      </c>
      <c r="EE126" s="18" t="s">
        <v>371</v>
      </c>
      <c r="EF126" s="18" t="s">
        <v>372</v>
      </c>
      <c r="EG126" s="18" t="s">
        <v>6</v>
      </c>
      <c r="EH126" s="10"/>
      <c r="EO126" s="18" t="s">
        <v>370</v>
      </c>
      <c r="EP126" s="18" t="s">
        <v>371</v>
      </c>
      <c r="EQ126" s="18" t="s">
        <v>372</v>
      </c>
      <c r="ER126" s="18" t="s">
        <v>6</v>
      </c>
      <c r="ES126" s="10"/>
      <c r="EZ126" s="18" t="s">
        <v>370</v>
      </c>
      <c r="FA126" s="18" t="s">
        <v>371</v>
      </c>
      <c r="FB126" s="18" t="s">
        <v>372</v>
      </c>
      <c r="FC126" s="18" t="s">
        <v>6</v>
      </c>
      <c r="FD126" s="10"/>
      <c r="FK126" s="18" t="s">
        <v>370</v>
      </c>
      <c r="FL126" s="18" t="s">
        <v>371</v>
      </c>
      <c r="FM126" s="18" t="s">
        <v>372</v>
      </c>
      <c r="FN126" s="18" t="s">
        <v>6</v>
      </c>
      <c r="FO126" s="10"/>
      <c r="FV126" s="18" t="s">
        <v>370</v>
      </c>
      <c r="FW126" s="18" t="s">
        <v>371</v>
      </c>
      <c r="FX126" s="18" t="s">
        <v>372</v>
      </c>
      <c r="FY126" s="18" t="s">
        <v>6</v>
      </c>
      <c r="FZ126" s="10"/>
      <c r="GG126" s="18" t="s">
        <v>370</v>
      </c>
      <c r="GH126" s="18" t="s">
        <v>371</v>
      </c>
      <c r="GI126" s="18" t="s">
        <v>372</v>
      </c>
      <c r="GJ126" s="18" t="s">
        <v>6</v>
      </c>
      <c r="GK126" s="10"/>
      <c r="GR126" s="18" t="s">
        <v>370</v>
      </c>
      <c r="GS126" s="18" t="s">
        <v>371</v>
      </c>
      <c r="GT126" s="18" t="s">
        <v>372</v>
      </c>
      <c r="GU126" s="18" t="s">
        <v>6</v>
      </c>
      <c r="GV126" s="10"/>
      <c r="HC126" s="18" t="s">
        <v>370</v>
      </c>
      <c r="HD126" s="18" t="s">
        <v>371</v>
      </c>
      <c r="HE126" s="18" t="s">
        <v>372</v>
      </c>
      <c r="HF126" s="18" t="s">
        <v>6</v>
      </c>
      <c r="HG126" s="10"/>
    </row>
    <row r="127" spans="2:215" x14ac:dyDescent="0.25">
      <c r="B127" s="318" t="s">
        <v>373</v>
      </c>
      <c r="C127" s="58" t="s">
        <v>374</v>
      </c>
      <c r="D127" s="212"/>
      <c r="E127" s="134" t="str">
        <f>+IF(D127="","",VLOOKUP(D127,Parámetros!$B$100:$C$116,2,0))</f>
        <v/>
      </c>
      <c r="F127" s="10"/>
      <c r="G127" s="10"/>
      <c r="H127" s="10"/>
      <c r="I127" s="10"/>
      <c r="J127" s="10"/>
      <c r="K127" s="10"/>
      <c r="L127" s="10"/>
      <c r="M127" s="318" t="s">
        <v>373</v>
      </c>
      <c r="N127" s="58" t="s">
        <v>374</v>
      </c>
      <c r="O127" s="212"/>
      <c r="P127" s="134" t="str">
        <f>+IF(O127="","",VLOOKUP(O127,Parámetros!$B$100:$C$116,2,0))</f>
        <v/>
      </c>
      <c r="Q127" s="10"/>
      <c r="X127" s="318" t="s">
        <v>373</v>
      </c>
      <c r="Y127" s="58" t="s">
        <v>374</v>
      </c>
      <c r="Z127" s="212"/>
      <c r="AA127" s="134" t="str">
        <f>+IF(Z127="","",VLOOKUP(Z127,Parámetros!$B$100:$C$116,2,0))</f>
        <v/>
      </c>
      <c r="AB127" s="10"/>
      <c r="AI127" s="318" t="s">
        <v>373</v>
      </c>
      <c r="AJ127" s="58" t="s">
        <v>374</v>
      </c>
      <c r="AK127" s="212"/>
      <c r="AL127" s="134" t="str">
        <f>+IF(AK127="","",VLOOKUP(AK127,Parámetros!$B$100:$C$116,2,0))</f>
        <v/>
      </c>
      <c r="AM127" s="10"/>
      <c r="AT127" s="318" t="s">
        <v>373</v>
      </c>
      <c r="AU127" s="58" t="s">
        <v>374</v>
      </c>
      <c r="AV127" s="212"/>
      <c r="AW127" s="134" t="str">
        <f>+IF(AV127="","",VLOOKUP(AV127,Parámetros!$B$100:$C$116,2,0))</f>
        <v/>
      </c>
      <c r="AX127" s="10"/>
      <c r="BE127" s="318" t="s">
        <v>373</v>
      </c>
      <c r="BF127" s="58" t="s">
        <v>374</v>
      </c>
      <c r="BG127" s="212"/>
      <c r="BH127" s="134" t="str">
        <f>+IF(BG127="","",VLOOKUP(BG127,Parámetros!$B$100:$C$116,2,0))</f>
        <v/>
      </c>
      <c r="BI127" s="10"/>
      <c r="BP127" s="318" t="s">
        <v>373</v>
      </c>
      <c r="BQ127" s="58" t="s">
        <v>374</v>
      </c>
      <c r="BR127" s="212"/>
      <c r="BS127" s="134" t="str">
        <f>+IF(BR127="","",VLOOKUP(BR127,Parámetros!$B$100:$C$116,2,0))</f>
        <v/>
      </c>
      <c r="BT127" s="10"/>
      <c r="CA127" s="318" t="s">
        <v>373</v>
      </c>
      <c r="CB127" s="58" t="s">
        <v>374</v>
      </c>
      <c r="CC127" s="212"/>
      <c r="CD127" s="134" t="str">
        <f>+IF(CC127="","",VLOOKUP(CC127,Parámetros!$B$100:$C$116,2,0))</f>
        <v/>
      </c>
      <c r="CE127" s="10"/>
      <c r="CL127" s="318" t="s">
        <v>373</v>
      </c>
      <c r="CM127" s="58" t="s">
        <v>374</v>
      </c>
      <c r="CN127" s="212"/>
      <c r="CO127" s="134" t="str">
        <f>+IF(CN127="","",VLOOKUP(CN127,Parámetros!$B$100:$C$116,2,0))</f>
        <v/>
      </c>
      <c r="CP127" s="10"/>
      <c r="CW127" s="318" t="s">
        <v>373</v>
      </c>
      <c r="CX127" s="58" t="s">
        <v>374</v>
      </c>
      <c r="CY127" s="212"/>
      <c r="CZ127" s="134" t="str">
        <f>+IF(CY127="","",VLOOKUP(CY127,Parámetros!$B$100:$C$116,2,0))</f>
        <v/>
      </c>
      <c r="DA127" s="10"/>
      <c r="DH127" s="318" t="s">
        <v>373</v>
      </c>
      <c r="DI127" s="58" t="s">
        <v>374</v>
      </c>
      <c r="DJ127" s="212"/>
      <c r="DK127" s="134" t="str">
        <f>+IF(DJ127="","",VLOOKUP(DJ127,Parámetros!$B$100:$C$116,2,0))</f>
        <v/>
      </c>
      <c r="DL127" s="10"/>
      <c r="DS127" s="318" t="s">
        <v>373</v>
      </c>
      <c r="DT127" s="58" t="s">
        <v>374</v>
      </c>
      <c r="DU127" s="212"/>
      <c r="DV127" s="134" t="str">
        <f>+IF(DU127="","",VLOOKUP(DU127,Parámetros!$B$100:$C$116,2,0))</f>
        <v/>
      </c>
      <c r="DW127" s="10"/>
      <c r="ED127" s="318" t="s">
        <v>373</v>
      </c>
      <c r="EE127" s="58" t="s">
        <v>374</v>
      </c>
      <c r="EF127" s="212"/>
      <c r="EG127" s="134" t="str">
        <f>+IF(EF127="","",VLOOKUP(EF127,Parámetros!$B$100:$C$116,2,0))</f>
        <v/>
      </c>
      <c r="EH127" s="10"/>
      <c r="EO127" s="318" t="s">
        <v>373</v>
      </c>
      <c r="EP127" s="58" t="s">
        <v>374</v>
      </c>
      <c r="EQ127" s="212"/>
      <c r="ER127" s="134" t="str">
        <f>+IF(EQ127="","",VLOOKUP(EQ127,Parámetros!$B$100:$C$116,2,0))</f>
        <v/>
      </c>
      <c r="ES127" s="10"/>
      <c r="EZ127" s="318" t="s">
        <v>373</v>
      </c>
      <c r="FA127" s="58" t="s">
        <v>374</v>
      </c>
      <c r="FB127" s="212"/>
      <c r="FC127" s="134" t="str">
        <f>+IF(FB127="","",VLOOKUP(FB127,Parámetros!$B$100:$C$116,2,0))</f>
        <v/>
      </c>
      <c r="FD127" s="10"/>
      <c r="FK127" s="318" t="s">
        <v>373</v>
      </c>
      <c r="FL127" s="58" t="s">
        <v>374</v>
      </c>
      <c r="FM127" s="212"/>
      <c r="FN127" s="134" t="str">
        <f>+IF(FM127="","",VLOOKUP(FM127,Parámetros!$B$100:$C$116,2,0))</f>
        <v/>
      </c>
      <c r="FO127" s="10"/>
      <c r="FV127" s="318" t="s">
        <v>373</v>
      </c>
      <c r="FW127" s="58" t="s">
        <v>374</v>
      </c>
      <c r="FX127" s="212"/>
      <c r="FY127" s="134" t="str">
        <f>+IF(FX127="","",VLOOKUP(FX127,Parámetros!$B$100:$C$116,2,0))</f>
        <v/>
      </c>
      <c r="FZ127" s="10"/>
      <c r="GG127" s="318" t="s">
        <v>373</v>
      </c>
      <c r="GH127" s="58" t="s">
        <v>374</v>
      </c>
      <c r="GI127" s="212"/>
      <c r="GJ127" s="134" t="str">
        <f>+IF(GI127="","",VLOOKUP(GI127,Parámetros!$B$100:$C$116,2,0))</f>
        <v/>
      </c>
      <c r="GK127" s="10"/>
      <c r="GR127" s="318" t="s">
        <v>373</v>
      </c>
      <c r="GS127" s="58" t="s">
        <v>374</v>
      </c>
      <c r="GT127" s="212"/>
      <c r="GU127" s="134" t="str">
        <f>+IF(GT127="","",VLOOKUP(GT127,Parámetros!$B$100:$C$116,2,0))</f>
        <v/>
      </c>
      <c r="GV127" s="10"/>
      <c r="HC127" s="318" t="s">
        <v>373</v>
      </c>
      <c r="HD127" s="58" t="s">
        <v>374</v>
      </c>
      <c r="HE127" s="212"/>
      <c r="HF127" s="134" t="str">
        <f>+IF(HE127="","",VLOOKUP(HE127,Parámetros!$B$100:$C$116,2,0))</f>
        <v/>
      </c>
      <c r="HG127" s="10"/>
    </row>
    <row r="128" spans="2:215" ht="30" x14ac:dyDescent="0.25">
      <c r="B128" s="319"/>
      <c r="C128" s="56" t="s">
        <v>376</v>
      </c>
      <c r="D128" s="213"/>
      <c r="E128" s="134" t="str">
        <f>+IF(D128="","",VLOOKUP(D128,Parámetros!$B$100:$C$116,2,0))</f>
        <v/>
      </c>
      <c r="F128" s="10"/>
      <c r="G128" s="10"/>
      <c r="H128" s="10"/>
      <c r="I128" s="10"/>
      <c r="J128" s="10"/>
      <c r="K128" s="10"/>
      <c r="L128" s="10"/>
      <c r="M128" s="319"/>
      <c r="N128" s="56" t="s">
        <v>376</v>
      </c>
      <c r="O128" s="213"/>
      <c r="P128" s="134" t="str">
        <f>+IF(O128="","",VLOOKUP(O128,Parámetros!$B$100:$C$116,2,0))</f>
        <v/>
      </c>
      <c r="Q128" s="10"/>
      <c r="X128" s="319"/>
      <c r="Y128" s="56" t="s">
        <v>376</v>
      </c>
      <c r="Z128" s="213"/>
      <c r="AA128" s="134" t="str">
        <f>+IF(Z128="","",VLOOKUP(Z128,Parámetros!$B$100:$C$116,2,0))</f>
        <v/>
      </c>
      <c r="AB128" s="10"/>
      <c r="AI128" s="319"/>
      <c r="AJ128" s="56" t="s">
        <v>376</v>
      </c>
      <c r="AK128" s="213"/>
      <c r="AL128" s="134" t="str">
        <f>+IF(AK128="","",VLOOKUP(AK128,Parámetros!$B$100:$C$116,2,0))</f>
        <v/>
      </c>
      <c r="AM128" s="10"/>
      <c r="AT128" s="319"/>
      <c r="AU128" s="56" t="s">
        <v>376</v>
      </c>
      <c r="AV128" s="213"/>
      <c r="AW128" s="134" t="str">
        <f>+IF(AV128="","",VLOOKUP(AV128,Parámetros!$B$100:$C$116,2,0))</f>
        <v/>
      </c>
      <c r="AX128" s="10"/>
      <c r="BE128" s="319"/>
      <c r="BF128" s="56" t="s">
        <v>376</v>
      </c>
      <c r="BG128" s="213"/>
      <c r="BH128" s="134" t="str">
        <f>+IF(BG128="","",VLOOKUP(BG128,Parámetros!$B$100:$C$116,2,0))</f>
        <v/>
      </c>
      <c r="BI128" s="10"/>
      <c r="BP128" s="319"/>
      <c r="BQ128" s="56" t="s">
        <v>376</v>
      </c>
      <c r="BR128" s="213"/>
      <c r="BS128" s="134" t="str">
        <f>+IF(BR128="","",VLOOKUP(BR128,Parámetros!$B$100:$C$116,2,0))</f>
        <v/>
      </c>
      <c r="BT128" s="10"/>
      <c r="CA128" s="319"/>
      <c r="CB128" s="56" t="s">
        <v>376</v>
      </c>
      <c r="CC128" s="213"/>
      <c r="CD128" s="134" t="str">
        <f>+IF(CC128="","",VLOOKUP(CC128,Parámetros!$B$100:$C$116,2,0))</f>
        <v/>
      </c>
      <c r="CE128" s="10"/>
      <c r="CL128" s="319"/>
      <c r="CM128" s="56" t="s">
        <v>376</v>
      </c>
      <c r="CN128" s="213"/>
      <c r="CO128" s="134" t="str">
        <f>+IF(CN128="","",VLOOKUP(CN128,Parámetros!$B$100:$C$116,2,0))</f>
        <v/>
      </c>
      <c r="CP128" s="10"/>
      <c r="CW128" s="319"/>
      <c r="CX128" s="56" t="s">
        <v>376</v>
      </c>
      <c r="CY128" s="213"/>
      <c r="CZ128" s="134" t="str">
        <f>+IF(CY128="","",VLOOKUP(CY128,Parámetros!$B$100:$C$116,2,0))</f>
        <v/>
      </c>
      <c r="DA128" s="10"/>
      <c r="DH128" s="319"/>
      <c r="DI128" s="56" t="s">
        <v>376</v>
      </c>
      <c r="DJ128" s="213"/>
      <c r="DK128" s="134" t="str">
        <f>+IF(DJ128="","",VLOOKUP(DJ128,Parámetros!$B$100:$C$116,2,0))</f>
        <v/>
      </c>
      <c r="DL128" s="10"/>
      <c r="DS128" s="319"/>
      <c r="DT128" s="56" t="s">
        <v>376</v>
      </c>
      <c r="DU128" s="213"/>
      <c r="DV128" s="134" t="str">
        <f>+IF(DU128="","",VLOOKUP(DU128,Parámetros!$B$100:$C$116,2,0))</f>
        <v/>
      </c>
      <c r="DW128" s="10"/>
      <c r="ED128" s="319"/>
      <c r="EE128" s="56" t="s">
        <v>376</v>
      </c>
      <c r="EF128" s="213"/>
      <c r="EG128" s="134" t="str">
        <f>+IF(EF128="","",VLOOKUP(EF128,Parámetros!$B$100:$C$116,2,0))</f>
        <v/>
      </c>
      <c r="EH128" s="10"/>
      <c r="EO128" s="319"/>
      <c r="EP128" s="56" t="s">
        <v>376</v>
      </c>
      <c r="EQ128" s="213"/>
      <c r="ER128" s="134" t="str">
        <f>+IF(EQ128="","",VLOOKUP(EQ128,Parámetros!$B$100:$C$116,2,0))</f>
        <v/>
      </c>
      <c r="ES128" s="10"/>
      <c r="EZ128" s="319"/>
      <c r="FA128" s="56" t="s">
        <v>376</v>
      </c>
      <c r="FB128" s="213"/>
      <c r="FC128" s="134" t="str">
        <f>+IF(FB128="","",VLOOKUP(FB128,Parámetros!$B$100:$C$116,2,0))</f>
        <v/>
      </c>
      <c r="FD128" s="10"/>
      <c r="FK128" s="319"/>
      <c r="FL128" s="56" t="s">
        <v>376</v>
      </c>
      <c r="FM128" s="213"/>
      <c r="FN128" s="134" t="str">
        <f>+IF(FM128="","",VLOOKUP(FM128,Parámetros!$B$100:$C$116,2,0))</f>
        <v/>
      </c>
      <c r="FO128" s="10"/>
      <c r="FV128" s="319"/>
      <c r="FW128" s="56" t="s">
        <v>376</v>
      </c>
      <c r="FX128" s="213"/>
      <c r="FY128" s="134" t="str">
        <f>+IF(FX128="","",VLOOKUP(FX128,Parámetros!$B$100:$C$116,2,0))</f>
        <v/>
      </c>
      <c r="FZ128" s="10"/>
      <c r="GG128" s="319"/>
      <c r="GH128" s="56" t="s">
        <v>376</v>
      </c>
      <c r="GI128" s="213"/>
      <c r="GJ128" s="134" t="str">
        <f>+IF(GI128="","",VLOOKUP(GI128,Parámetros!$B$100:$C$116,2,0))</f>
        <v/>
      </c>
      <c r="GK128" s="10"/>
      <c r="GR128" s="319"/>
      <c r="GS128" s="56" t="s">
        <v>376</v>
      </c>
      <c r="GT128" s="213"/>
      <c r="GU128" s="134" t="str">
        <f>+IF(GT128="","",VLOOKUP(GT128,Parámetros!$B$100:$C$116,2,0))</f>
        <v/>
      </c>
      <c r="GV128" s="10"/>
      <c r="HC128" s="319"/>
      <c r="HD128" s="56" t="s">
        <v>376</v>
      </c>
      <c r="HE128" s="213"/>
      <c r="HF128" s="134" t="str">
        <f>+IF(HE128="","",VLOOKUP(HE128,Parámetros!$B$100:$C$116,2,0))</f>
        <v/>
      </c>
      <c r="HG128" s="10"/>
    </row>
    <row r="129" spans="2:215" ht="30" x14ac:dyDescent="0.25">
      <c r="B129" s="56" t="s">
        <v>378</v>
      </c>
      <c r="C129" s="56" t="s">
        <v>379</v>
      </c>
      <c r="D129" s="213"/>
      <c r="E129" s="134" t="str">
        <f>+IF(D129="","",VLOOKUP(D129,Parámetros!$B$100:$C$116,2,0))</f>
        <v/>
      </c>
      <c r="F129" s="10"/>
      <c r="G129" s="10"/>
      <c r="H129" s="10"/>
      <c r="I129" s="10"/>
      <c r="J129" s="10"/>
      <c r="K129" s="10"/>
      <c r="L129" s="10"/>
      <c r="M129" s="56" t="s">
        <v>378</v>
      </c>
      <c r="N129" s="56" t="s">
        <v>379</v>
      </c>
      <c r="O129" s="213"/>
      <c r="P129" s="134" t="str">
        <f>+IF(O129="","",VLOOKUP(O129,Parámetros!$B$100:$C$116,2,0))</f>
        <v/>
      </c>
      <c r="Q129" s="10"/>
      <c r="X129" s="56" t="s">
        <v>378</v>
      </c>
      <c r="Y129" s="56" t="s">
        <v>379</v>
      </c>
      <c r="Z129" s="213"/>
      <c r="AA129" s="134" t="str">
        <f>+IF(Z129="","",VLOOKUP(Z129,Parámetros!$B$100:$C$116,2,0))</f>
        <v/>
      </c>
      <c r="AB129" s="10"/>
      <c r="AI129" s="56" t="s">
        <v>378</v>
      </c>
      <c r="AJ129" s="56" t="s">
        <v>379</v>
      </c>
      <c r="AK129" s="213"/>
      <c r="AL129" s="134" t="str">
        <f>+IF(AK129="","",VLOOKUP(AK129,Parámetros!$B$100:$C$116,2,0))</f>
        <v/>
      </c>
      <c r="AM129" s="10"/>
      <c r="AT129" s="56" t="s">
        <v>378</v>
      </c>
      <c r="AU129" s="56" t="s">
        <v>379</v>
      </c>
      <c r="AV129" s="213"/>
      <c r="AW129" s="134" t="str">
        <f>+IF(AV129="","",VLOOKUP(AV129,Parámetros!$B$100:$C$116,2,0))</f>
        <v/>
      </c>
      <c r="AX129" s="10"/>
      <c r="BE129" s="56" t="s">
        <v>378</v>
      </c>
      <c r="BF129" s="56" t="s">
        <v>379</v>
      </c>
      <c r="BG129" s="213"/>
      <c r="BH129" s="134" t="str">
        <f>+IF(BG129="","",VLOOKUP(BG129,Parámetros!$B$100:$C$116,2,0))</f>
        <v/>
      </c>
      <c r="BI129" s="10"/>
      <c r="BP129" s="56" t="s">
        <v>378</v>
      </c>
      <c r="BQ129" s="56" t="s">
        <v>379</v>
      </c>
      <c r="BR129" s="213"/>
      <c r="BS129" s="134" t="str">
        <f>+IF(BR129="","",VLOOKUP(BR129,Parámetros!$B$100:$C$116,2,0))</f>
        <v/>
      </c>
      <c r="BT129" s="10"/>
      <c r="CA129" s="56" t="s">
        <v>378</v>
      </c>
      <c r="CB129" s="56" t="s">
        <v>379</v>
      </c>
      <c r="CC129" s="213"/>
      <c r="CD129" s="134" t="str">
        <f>+IF(CC129="","",VLOOKUP(CC129,Parámetros!$B$100:$C$116,2,0))</f>
        <v/>
      </c>
      <c r="CE129" s="10"/>
      <c r="CL129" s="56" t="s">
        <v>378</v>
      </c>
      <c r="CM129" s="56" t="s">
        <v>379</v>
      </c>
      <c r="CN129" s="213"/>
      <c r="CO129" s="134" t="str">
        <f>+IF(CN129="","",VLOOKUP(CN129,Parámetros!$B$100:$C$116,2,0))</f>
        <v/>
      </c>
      <c r="CP129" s="10"/>
      <c r="CW129" s="56" t="s">
        <v>378</v>
      </c>
      <c r="CX129" s="56" t="s">
        <v>379</v>
      </c>
      <c r="CY129" s="213"/>
      <c r="CZ129" s="134" t="str">
        <f>+IF(CY129="","",VLOOKUP(CY129,Parámetros!$B$100:$C$116,2,0))</f>
        <v/>
      </c>
      <c r="DA129" s="10"/>
      <c r="DH129" s="56" t="s">
        <v>378</v>
      </c>
      <c r="DI129" s="56" t="s">
        <v>379</v>
      </c>
      <c r="DJ129" s="213"/>
      <c r="DK129" s="134" t="str">
        <f>+IF(DJ129="","",VLOOKUP(DJ129,Parámetros!$B$100:$C$116,2,0))</f>
        <v/>
      </c>
      <c r="DL129" s="10"/>
      <c r="DS129" s="56" t="s">
        <v>378</v>
      </c>
      <c r="DT129" s="56" t="s">
        <v>379</v>
      </c>
      <c r="DU129" s="213"/>
      <c r="DV129" s="134" t="str">
        <f>+IF(DU129="","",VLOOKUP(DU129,Parámetros!$B$100:$C$116,2,0))</f>
        <v/>
      </c>
      <c r="DW129" s="10"/>
      <c r="ED129" s="56" t="s">
        <v>378</v>
      </c>
      <c r="EE129" s="56" t="s">
        <v>379</v>
      </c>
      <c r="EF129" s="213"/>
      <c r="EG129" s="134" t="str">
        <f>+IF(EF129="","",VLOOKUP(EF129,Parámetros!$B$100:$C$116,2,0))</f>
        <v/>
      </c>
      <c r="EH129" s="10"/>
      <c r="EO129" s="56" t="s">
        <v>378</v>
      </c>
      <c r="EP129" s="56" t="s">
        <v>379</v>
      </c>
      <c r="EQ129" s="213"/>
      <c r="ER129" s="134" t="str">
        <f>+IF(EQ129="","",VLOOKUP(EQ129,Parámetros!$B$100:$C$116,2,0))</f>
        <v/>
      </c>
      <c r="ES129" s="10"/>
      <c r="EZ129" s="56" t="s">
        <v>378</v>
      </c>
      <c r="FA129" s="56" t="s">
        <v>379</v>
      </c>
      <c r="FB129" s="213"/>
      <c r="FC129" s="134" t="str">
        <f>+IF(FB129="","",VLOOKUP(FB129,Parámetros!$B$100:$C$116,2,0))</f>
        <v/>
      </c>
      <c r="FD129" s="10"/>
      <c r="FK129" s="56" t="s">
        <v>378</v>
      </c>
      <c r="FL129" s="56" t="s">
        <v>379</v>
      </c>
      <c r="FM129" s="213"/>
      <c r="FN129" s="134" t="str">
        <f>+IF(FM129="","",VLOOKUP(FM129,Parámetros!$B$100:$C$116,2,0))</f>
        <v/>
      </c>
      <c r="FO129" s="10"/>
      <c r="FV129" s="56" t="s">
        <v>378</v>
      </c>
      <c r="FW129" s="56" t="s">
        <v>379</v>
      </c>
      <c r="FX129" s="213"/>
      <c r="FY129" s="134" t="str">
        <f>+IF(FX129="","",VLOOKUP(FX129,Parámetros!$B$100:$C$116,2,0))</f>
        <v/>
      </c>
      <c r="FZ129" s="10"/>
      <c r="GG129" s="56" t="s">
        <v>378</v>
      </c>
      <c r="GH129" s="56" t="s">
        <v>379</v>
      </c>
      <c r="GI129" s="213"/>
      <c r="GJ129" s="134" t="str">
        <f>+IF(GI129="","",VLOOKUP(GI129,Parámetros!$B$100:$C$116,2,0))</f>
        <v/>
      </c>
      <c r="GK129" s="10"/>
      <c r="GR129" s="56" t="s">
        <v>378</v>
      </c>
      <c r="GS129" s="56" t="s">
        <v>379</v>
      </c>
      <c r="GT129" s="213"/>
      <c r="GU129" s="134" t="str">
        <f>+IF(GT129="","",VLOOKUP(GT129,Parámetros!$B$100:$C$116,2,0))</f>
        <v/>
      </c>
      <c r="GV129" s="10"/>
      <c r="HC129" s="56" t="s">
        <v>378</v>
      </c>
      <c r="HD129" s="56" t="s">
        <v>379</v>
      </c>
      <c r="HE129" s="213"/>
      <c r="HF129" s="134" t="str">
        <f>+IF(HE129="","",VLOOKUP(HE129,Parámetros!$B$100:$C$116,2,0))</f>
        <v/>
      </c>
      <c r="HG129" s="10"/>
    </row>
    <row r="130" spans="2:215" ht="45" x14ac:dyDescent="0.25">
      <c r="B130" s="56" t="s">
        <v>381</v>
      </c>
      <c r="C130" s="56" t="s">
        <v>382</v>
      </c>
      <c r="D130" s="213"/>
      <c r="E130" s="134" t="str">
        <f>+IF(D130="","",VLOOKUP(D130,Parámetros!$B$100:$C$116,2,0))</f>
        <v/>
      </c>
      <c r="F130" s="10"/>
      <c r="G130" s="10"/>
      <c r="H130" s="10"/>
      <c r="I130" s="10"/>
      <c r="J130" s="10"/>
      <c r="K130" s="10"/>
      <c r="L130" s="10"/>
      <c r="M130" s="56" t="s">
        <v>381</v>
      </c>
      <c r="N130" s="56" t="s">
        <v>382</v>
      </c>
      <c r="O130" s="213"/>
      <c r="P130" s="134" t="str">
        <f>+IF(O130="","",VLOOKUP(O130,Parámetros!$B$100:$C$116,2,0))</f>
        <v/>
      </c>
      <c r="Q130" s="10"/>
      <c r="X130" s="56" t="s">
        <v>381</v>
      </c>
      <c r="Y130" s="56" t="s">
        <v>382</v>
      </c>
      <c r="Z130" s="213"/>
      <c r="AA130" s="134" t="str">
        <f>+IF(Z130="","",VLOOKUP(Z130,Parámetros!$B$100:$C$116,2,0))</f>
        <v/>
      </c>
      <c r="AB130" s="10"/>
      <c r="AI130" s="56" t="s">
        <v>381</v>
      </c>
      <c r="AJ130" s="56" t="s">
        <v>382</v>
      </c>
      <c r="AK130" s="213"/>
      <c r="AL130" s="134" t="str">
        <f>+IF(AK130="","",VLOOKUP(AK130,Parámetros!$B$100:$C$116,2,0))</f>
        <v/>
      </c>
      <c r="AM130" s="10"/>
      <c r="AT130" s="56" t="s">
        <v>381</v>
      </c>
      <c r="AU130" s="56" t="s">
        <v>382</v>
      </c>
      <c r="AV130" s="213"/>
      <c r="AW130" s="134" t="str">
        <f>+IF(AV130="","",VLOOKUP(AV130,Parámetros!$B$100:$C$116,2,0))</f>
        <v/>
      </c>
      <c r="AX130" s="10"/>
      <c r="BE130" s="56" t="s">
        <v>381</v>
      </c>
      <c r="BF130" s="56" t="s">
        <v>382</v>
      </c>
      <c r="BG130" s="213"/>
      <c r="BH130" s="134" t="str">
        <f>+IF(BG130="","",VLOOKUP(BG130,Parámetros!$B$100:$C$116,2,0))</f>
        <v/>
      </c>
      <c r="BI130" s="10"/>
      <c r="BP130" s="56" t="s">
        <v>381</v>
      </c>
      <c r="BQ130" s="56" t="s">
        <v>382</v>
      </c>
      <c r="BR130" s="213"/>
      <c r="BS130" s="134" t="str">
        <f>+IF(BR130="","",VLOOKUP(BR130,Parámetros!$B$100:$C$116,2,0))</f>
        <v/>
      </c>
      <c r="BT130" s="10"/>
      <c r="CA130" s="56" t="s">
        <v>381</v>
      </c>
      <c r="CB130" s="56" t="s">
        <v>382</v>
      </c>
      <c r="CC130" s="213"/>
      <c r="CD130" s="134" t="str">
        <f>+IF(CC130="","",VLOOKUP(CC130,Parámetros!$B$100:$C$116,2,0))</f>
        <v/>
      </c>
      <c r="CE130" s="10"/>
      <c r="CL130" s="56" t="s">
        <v>381</v>
      </c>
      <c r="CM130" s="56" t="s">
        <v>382</v>
      </c>
      <c r="CN130" s="213"/>
      <c r="CO130" s="134" t="str">
        <f>+IF(CN130="","",VLOOKUP(CN130,Parámetros!$B$100:$C$116,2,0))</f>
        <v/>
      </c>
      <c r="CP130" s="10"/>
      <c r="CW130" s="56" t="s">
        <v>381</v>
      </c>
      <c r="CX130" s="56" t="s">
        <v>382</v>
      </c>
      <c r="CY130" s="213"/>
      <c r="CZ130" s="134" t="str">
        <f>+IF(CY130="","",VLOOKUP(CY130,Parámetros!$B$100:$C$116,2,0))</f>
        <v/>
      </c>
      <c r="DA130" s="10"/>
      <c r="DH130" s="56" t="s">
        <v>381</v>
      </c>
      <c r="DI130" s="56" t="s">
        <v>382</v>
      </c>
      <c r="DJ130" s="213"/>
      <c r="DK130" s="134" t="str">
        <f>+IF(DJ130="","",VLOOKUP(DJ130,Parámetros!$B$100:$C$116,2,0))</f>
        <v/>
      </c>
      <c r="DL130" s="10"/>
      <c r="DS130" s="56" t="s">
        <v>381</v>
      </c>
      <c r="DT130" s="56" t="s">
        <v>382</v>
      </c>
      <c r="DU130" s="213"/>
      <c r="DV130" s="134" t="str">
        <f>+IF(DU130="","",VLOOKUP(DU130,Parámetros!$B$100:$C$116,2,0))</f>
        <v/>
      </c>
      <c r="DW130" s="10"/>
      <c r="ED130" s="56" t="s">
        <v>381</v>
      </c>
      <c r="EE130" s="56" t="s">
        <v>382</v>
      </c>
      <c r="EF130" s="213"/>
      <c r="EG130" s="134" t="str">
        <f>+IF(EF130="","",VLOOKUP(EF130,Parámetros!$B$100:$C$116,2,0))</f>
        <v/>
      </c>
      <c r="EH130" s="10"/>
      <c r="EO130" s="56" t="s">
        <v>381</v>
      </c>
      <c r="EP130" s="56" t="s">
        <v>382</v>
      </c>
      <c r="EQ130" s="213"/>
      <c r="ER130" s="134" t="str">
        <f>+IF(EQ130="","",VLOOKUP(EQ130,Parámetros!$B$100:$C$116,2,0))</f>
        <v/>
      </c>
      <c r="ES130" s="10"/>
      <c r="EZ130" s="56" t="s">
        <v>381</v>
      </c>
      <c r="FA130" s="56" t="s">
        <v>382</v>
      </c>
      <c r="FB130" s="213"/>
      <c r="FC130" s="134" t="str">
        <f>+IF(FB130="","",VLOOKUP(FB130,Parámetros!$B$100:$C$116,2,0))</f>
        <v/>
      </c>
      <c r="FD130" s="10"/>
      <c r="FK130" s="56" t="s">
        <v>381</v>
      </c>
      <c r="FL130" s="56" t="s">
        <v>382</v>
      </c>
      <c r="FM130" s="213"/>
      <c r="FN130" s="134" t="str">
        <f>+IF(FM130="","",VLOOKUP(FM130,Parámetros!$B$100:$C$116,2,0))</f>
        <v/>
      </c>
      <c r="FO130" s="10"/>
      <c r="FV130" s="56" t="s">
        <v>381</v>
      </c>
      <c r="FW130" s="56" t="s">
        <v>382</v>
      </c>
      <c r="FX130" s="213"/>
      <c r="FY130" s="134" t="str">
        <f>+IF(FX130="","",VLOOKUP(FX130,Parámetros!$B$100:$C$116,2,0))</f>
        <v/>
      </c>
      <c r="FZ130" s="10"/>
      <c r="GG130" s="56" t="s">
        <v>381</v>
      </c>
      <c r="GH130" s="56" t="s">
        <v>382</v>
      </c>
      <c r="GI130" s="213"/>
      <c r="GJ130" s="134" t="str">
        <f>+IF(GI130="","",VLOOKUP(GI130,Parámetros!$B$100:$C$116,2,0))</f>
        <v/>
      </c>
      <c r="GK130" s="10"/>
      <c r="GR130" s="56" t="s">
        <v>381</v>
      </c>
      <c r="GS130" s="56" t="s">
        <v>382</v>
      </c>
      <c r="GT130" s="213"/>
      <c r="GU130" s="134" t="str">
        <f>+IF(GT130="","",VLOOKUP(GT130,Parámetros!$B$100:$C$116,2,0))</f>
        <v/>
      </c>
      <c r="GV130" s="10"/>
      <c r="HC130" s="56" t="s">
        <v>381</v>
      </c>
      <c r="HD130" s="56" t="s">
        <v>382</v>
      </c>
      <c r="HE130" s="213"/>
      <c r="HF130" s="134" t="str">
        <f>+IF(HE130="","",VLOOKUP(HE130,Parámetros!$B$100:$C$116,2,0))</f>
        <v/>
      </c>
      <c r="HG130" s="10"/>
    </row>
    <row r="131" spans="2:215" ht="30" x14ac:dyDescent="0.25">
      <c r="B131" s="56" t="s">
        <v>384</v>
      </c>
      <c r="C131" s="56" t="s">
        <v>385</v>
      </c>
      <c r="D131" s="213"/>
      <c r="E131" s="134" t="str">
        <f>+IF(D131="","",VLOOKUP(D131,Parámetros!$B$100:$C$116,2,0))</f>
        <v/>
      </c>
      <c r="F131" s="10"/>
      <c r="G131" s="10"/>
      <c r="H131" s="10"/>
      <c r="I131" s="10"/>
      <c r="J131" s="10"/>
      <c r="K131" s="10"/>
      <c r="L131" s="10"/>
      <c r="M131" s="56" t="s">
        <v>384</v>
      </c>
      <c r="N131" s="56" t="s">
        <v>385</v>
      </c>
      <c r="O131" s="213"/>
      <c r="P131" s="134" t="str">
        <f>+IF(O131="","",VLOOKUP(O131,Parámetros!$B$100:$C$116,2,0))</f>
        <v/>
      </c>
      <c r="Q131" s="10"/>
      <c r="X131" s="56" t="s">
        <v>384</v>
      </c>
      <c r="Y131" s="56" t="s">
        <v>385</v>
      </c>
      <c r="Z131" s="213"/>
      <c r="AA131" s="134" t="str">
        <f>+IF(Z131="","",VLOOKUP(Z131,Parámetros!$B$100:$C$116,2,0))</f>
        <v/>
      </c>
      <c r="AB131" s="10"/>
      <c r="AI131" s="56" t="s">
        <v>384</v>
      </c>
      <c r="AJ131" s="56" t="s">
        <v>385</v>
      </c>
      <c r="AK131" s="213"/>
      <c r="AL131" s="134" t="str">
        <f>+IF(AK131="","",VLOOKUP(AK131,Parámetros!$B$100:$C$116,2,0))</f>
        <v/>
      </c>
      <c r="AM131" s="10"/>
      <c r="AT131" s="56" t="s">
        <v>384</v>
      </c>
      <c r="AU131" s="56" t="s">
        <v>385</v>
      </c>
      <c r="AV131" s="213"/>
      <c r="AW131" s="134" t="str">
        <f>+IF(AV131="","",VLOOKUP(AV131,Parámetros!$B$100:$C$116,2,0))</f>
        <v/>
      </c>
      <c r="AX131" s="10"/>
      <c r="BE131" s="56" t="s">
        <v>384</v>
      </c>
      <c r="BF131" s="56" t="s">
        <v>385</v>
      </c>
      <c r="BG131" s="213"/>
      <c r="BH131" s="134" t="str">
        <f>+IF(BG131="","",VLOOKUP(BG131,Parámetros!$B$100:$C$116,2,0))</f>
        <v/>
      </c>
      <c r="BI131" s="10"/>
      <c r="BP131" s="56" t="s">
        <v>384</v>
      </c>
      <c r="BQ131" s="56" t="s">
        <v>385</v>
      </c>
      <c r="BR131" s="213"/>
      <c r="BS131" s="134" t="str">
        <f>+IF(BR131="","",VLOOKUP(BR131,Parámetros!$B$100:$C$116,2,0))</f>
        <v/>
      </c>
      <c r="BT131" s="10"/>
      <c r="CA131" s="56" t="s">
        <v>384</v>
      </c>
      <c r="CB131" s="56" t="s">
        <v>385</v>
      </c>
      <c r="CC131" s="213"/>
      <c r="CD131" s="134" t="str">
        <f>+IF(CC131="","",VLOOKUP(CC131,Parámetros!$B$100:$C$116,2,0))</f>
        <v/>
      </c>
      <c r="CE131" s="10"/>
      <c r="CL131" s="56" t="s">
        <v>384</v>
      </c>
      <c r="CM131" s="56" t="s">
        <v>385</v>
      </c>
      <c r="CN131" s="213"/>
      <c r="CO131" s="134" t="str">
        <f>+IF(CN131="","",VLOOKUP(CN131,Parámetros!$B$100:$C$116,2,0))</f>
        <v/>
      </c>
      <c r="CP131" s="10"/>
      <c r="CW131" s="56" t="s">
        <v>384</v>
      </c>
      <c r="CX131" s="56" t="s">
        <v>385</v>
      </c>
      <c r="CY131" s="213"/>
      <c r="CZ131" s="134" t="str">
        <f>+IF(CY131="","",VLOOKUP(CY131,Parámetros!$B$100:$C$116,2,0))</f>
        <v/>
      </c>
      <c r="DA131" s="10"/>
      <c r="DH131" s="56" t="s">
        <v>384</v>
      </c>
      <c r="DI131" s="56" t="s">
        <v>385</v>
      </c>
      <c r="DJ131" s="213"/>
      <c r="DK131" s="134" t="str">
        <f>+IF(DJ131="","",VLOOKUP(DJ131,Parámetros!$B$100:$C$116,2,0))</f>
        <v/>
      </c>
      <c r="DL131" s="10"/>
      <c r="DS131" s="56" t="s">
        <v>384</v>
      </c>
      <c r="DT131" s="56" t="s">
        <v>385</v>
      </c>
      <c r="DU131" s="213"/>
      <c r="DV131" s="134" t="str">
        <f>+IF(DU131="","",VLOOKUP(DU131,Parámetros!$B$100:$C$116,2,0))</f>
        <v/>
      </c>
      <c r="DW131" s="10"/>
      <c r="ED131" s="56" t="s">
        <v>384</v>
      </c>
      <c r="EE131" s="56" t="s">
        <v>385</v>
      </c>
      <c r="EF131" s="213"/>
      <c r="EG131" s="134" t="str">
        <f>+IF(EF131="","",VLOOKUP(EF131,Parámetros!$B$100:$C$116,2,0))</f>
        <v/>
      </c>
      <c r="EH131" s="10"/>
      <c r="EO131" s="56" t="s">
        <v>384</v>
      </c>
      <c r="EP131" s="56" t="s">
        <v>385</v>
      </c>
      <c r="EQ131" s="213"/>
      <c r="ER131" s="134" t="str">
        <f>+IF(EQ131="","",VLOOKUP(EQ131,Parámetros!$B$100:$C$116,2,0))</f>
        <v/>
      </c>
      <c r="ES131" s="10"/>
      <c r="EZ131" s="56" t="s">
        <v>384</v>
      </c>
      <c r="FA131" s="56" t="s">
        <v>385</v>
      </c>
      <c r="FB131" s="213"/>
      <c r="FC131" s="134" t="str">
        <f>+IF(FB131="","",VLOOKUP(FB131,Parámetros!$B$100:$C$116,2,0))</f>
        <v/>
      </c>
      <c r="FD131" s="10"/>
      <c r="FK131" s="56" t="s">
        <v>384</v>
      </c>
      <c r="FL131" s="56" t="s">
        <v>385</v>
      </c>
      <c r="FM131" s="213"/>
      <c r="FN131" s="134" t="str">
        <f>+IF(FM131="","",VLOOKUP(FM131,Parámetros!$B$100:$C$116,2,0))</f>
        <v/>
      </c>
      <c r="FO131" s="10"/>
      <c r="FV131" s="56" t="s">
        <v>384</v>
      </c>
      <c r="FW131" s="56" t="s">
        <v>385</v>
      </c>
      <c r="FX131" s="213"/>
      <c r="FY131" s="134" t="str">
        <f>+IF(FX131="","",VLOOKUP(FX131,Parámetros!$B$100:$C$116,2,0))</f>
        <v/>
      </c>
      <c r="FZ131" s="10"/>
      <c r="GG131" s="56" t="s">
        <v>384</v>
      </c>
      <c r="GH131" s="56" t="s">
        <v>385</v>
      </c>
      <c r="GI131" s="213"/>
      <c r="GJ131" s="134" t="str">
        <f>+IF(GI131="","",VLOOKUP(GI131,Parámetros!$B$100:$C$116,2,0))</f>
        <v/>
      </c>
      <c r="GK131" s="10"/>
      <c r="GR131" s="56" t="s">
        <v>384</v>
      </c>
      <c r="GS131" s="56" t="s">
        <v>385</v>
      </c>
      <c r="GT131" s="213"/>
      <c r="GU131" s="134" t="str">
        <f>+IF(GT131="","",VLOOKUP(GT131,Parámetros!$B$100:$C$116,2,0))</f>
        <v/>
      </c>
      <c r="GV131" s="10"/>
      <c r="HC131" s="56" t="s">
        <v>384</v>
      </c>
      <c r="HD131" s="56" t="s">
        <v>385</v>
      </c>
      <c r="HE131" s="213"/>
      <c r="HF131" s="134" t="str">
        <f>+IF(HE131="","",VLOOKUP(HE131,Parámetros!$B$100:$C$116,2,0))</f>
        <v/>
      </c>
      <c r="HG131" s="10"/>
    </row>
    <row r="132" spans="2:215" ht="45" x14ac:dyDescent="0.25">
      <c r="B132" s="56" t="s">
        <v>387</v>
      </c>
      <c r="C132" s="56" t="s">
        <v>388</v>
      </c>
      <c r="D132" s="213"/>
      <c r="E132" s="134" t="str">
        <f>+IF(D132="","",VLOOKUP(D132,Parámetros!$B$100:$C$116,2,0))</f>
        <v/>
      </c>
      <c r="F132" s="10"/>
      <c r="G132" s="10"/>
      <c r="H132" s="10"/>
      <c r="I132" s="10"/>
      <c r="J132" s="10"/>
      <c r="K132" s="10"/>
      <c r="L132" s="10"/>
      <c r="M132" s="56" t="s">
        <v>387</v>
      </c>
      <c r="N132" s="56" t="s">
        <v>388</v>
      </c>
      <c r="O132" s="213"/>
      <c r="P132" s="134" t="str">
        <f>+IF(O132="","",VLOOKUP(O132,Parámetros!$B$100:$C$116,2,0))</f>
        <v/>
      </c>
      <c r="Q132" s="10"/>
      <c r="X132" s="56" t="s">
        <v>387</v>
      </c>
      <c r="Y132" s="56" t="s">
        <v>388</v>
      </c>
      <c r="Z132" s="213"/>
      <c r="AA132" s="134" t="str">
        <f>+IF(Z132="","",VLOOKUP(Z132,Parámetros!$B$100:$C$116,2,0))</f>
        <v/>
      </c>
      <c r="AB132" s="10"/>
      <c r="AI132" s="56" t="s">
        <v>387</v>
      </c>
      <c r="AJ132" s="56" t="s">
        <v>388</v>
      </c>
      <c r="AK132" s="213"/>
      <c r="AL132" s="134" t="str">
        <f>+IF(AK132="","",VLOOKUP(AK132,Parámetros!$B$100:$C$116,2,0))</f>
        <v/>
      </c>
      <c r="AM132" s="10"/>
      <c r="AT132" s="56" t="s">
        <v>387</v>
      </c>
      <c r="AU132" s="56" t="s">
        <v>388</v>
      </c>
      <c r="AV132" s="213"/>
      <c r="AW132" s="134" t="str">
        <f>+IF(AV132="","",VLOOKUP(AV132,Parámetros!$B$100:$C$116,2,0))</f>
        <v/>
      </c>
      <c r="AX132" s="10"/>
      <c r="BE132" s="56" t="s">
        <v>387</v>
      </c>
      <c r="BF132" s="56" t="s">
        <v>388</v>
      </c>
      <c r="BG132" s="213"/>
      <c r="BH132" s="134" t="str">
        <f>+IF(BG132="","",VLOOKUP(BG132,Parámetros!$B$100:$C$116,2,0))</f>
        <v/>
      </c>
      <c r="BI132" s="10"/>
      <c r="BP132" s="56" t="s">
        <v>387</v>
      </c>
      <c r="BQ132" s="56" t="s">
        <v>388</v>
      </c>
      <c r="BR132" s="213"/>
      <c r="BS132" s="134" t="str">
        <f>+IF(BR132="","",VLOOKUP(BR132,Parámetros!$B$100:$C$116,2,0))</f>
        <v/>
      </c>
      <c r="BT132" s="10"/>
      <c r="CA132" s="56" t="s">
        <v>387</v>
      </c>
      <c r="CB132" s="56" t="s">
        <v>388</v>
      </c>
      <c r="CC132" s="213"/>
      <c r="CD132" s="134" t="str">
        <f>+IF(CC132="","",VLOOKUP(CC132,Parámetros!$B$100:$C$116,2,0))</f>
        <v/>
      </c>
      <c r="CE132" s="10"/>
      <c r="CL132" s="56" t="s">
        <v>387</v>
      </c>
      <c r="CM132" s="56" t="s">
        <v>388</v>
      </c>
      <c r="CN132" s="213"/>
      <c r="CO132" s="134" t="str">
        <f>+IF(CN132="","",VLOOKUP(CN132,Parámetros!$B$100:$C$116,2,0))</f>
        <v/>
      </c>
      <c r="CP132" s="10"/>
      <c r="CW132" s="56" t="s">
        <v>387</v>
      </c>
      <c r="CX132" s="56" t="s">
        <v>388</v>
      </c>
      <c r="CY132" s="213"/>
      <c r="CZ132" s="134" t="str">
        <f>+IF(CY132="","",VLOOKUP(CY132,Parámetros!$B$100:$C$116,2,0))</f>
        <v/>
      </c>
      <c r="DA132" s="10"/>
      <c r="DH132" s="56" t="s">
        <v>387</v>
      </c>
      <c r="DI132" s="56" t="s">
        <v>388</v>
      </c>
      <c r="DJ132" s="213"/>
      <c r="DK132" s="134" t="str">
        <f>+IF(DJ132="","",VLOOKUP(DJ132,Parámetros!$B$100:$C$116,2,0))</f>
        <v/>
      </c>
      <c r="DL132" s="10"/>
      <c r="DS132" s="56" t="s">
        <v>387</v>
      </c>
      <c r="DT132" s="56" t="s">
        <v>388</v>
      </c>
      <c r="DU132" s="213"/>
      <c r="DV132" s="134" t="str">
        <f>+IF(DU132="","",VLOOKUP(DU132,Parámetros!$B$100:$C$116,2,0))</f>
        <v/>
      </c>
      <c r="DW132" s="10"/>
      <c r="ED132" s="56" t="s">
        <v>387</v>
      </c>
      <c r="EE132" s="56" t="s">
        <v>388</v>
      </c>
      <c r="EF132" s="213"/>
      <c r="EG132" s="134" t="str">
        <f>+IF(EF132="","",VLOOKUP(EF132,Parámetros!$B$100:$C$116,2,0))</f>
        <v/>
      </c>
      <c r="EH132" s="10"/>
      <c r="EO132" s="56" t="s">
        <v>387</v>
      </c>
      <c r="EP132" s="56" t="s">
        <v>388</v>
      </c>
      <c r="EQ132" s="213"/>
      <c r="ER132" s="134" t="str">
        <f>+IF(EQ132="","",VLOOKUP(EQ132,Parámetros!$B$100:$C$116,2,0))</f>
        <v/>
      </c>
      <c r="ES132" s="10"/>
      <c r="EZ132" s="56" t="s">
        <v>387</v>
      </c>
      <c r="FA132" s="56" t="s">
        <v>388</v>
      </c>
      <c r="FB132" s="213"/>
      <c r="FC132" s="134" t="str">
        <f>+IF(FB132="","",VLOOKUP(FB132,Parámetros!$B$100:$C$116,2,0))</f>
        <v/>
      </c>
      <c r="FD132" s="10"/>
      <c r="FK132" s="56" t="s">
        <v>387</v>
      </c>
      <c r="FL132" s="56" t="s">
        <v>388</v>
      </c>
      <c r="FM132" s="213"/>
      <c r="FN132" s="134" t="str">
        <f>+IF(FM132="","",VLOOKUP(FM132,Parámetros!$B$100:$C$116,2,0))</f>
        <v/>
      </c>
      <c r="FO132" s="10"/>
      <c r="FV132" s="56" t="s">
        <v>387</v>
      </c>
      <c r="FW132" s="56" t="s">
        <v>388</v>
      </c>
      <c r="FX132" s="213"/>
      <c r="FY132" s="134" t="str">
        <f>+IF(FX132="","",VLOOKUP(FX132,Parámetros!$B$100:$C$116,2,0))</f>
        <v/>
      </c>
      <c r="FZ132" s="10"/>
      <c r="GG132" s="56" t="s">
        <v>387</v>
      </c>
      <c r="GH132" s="56" t="s">
        <v>388</v>
      </c>
      <c r="GI132" s="213"/>
      <c r="GJ132" s="134" t="str">
        <f>+IF(GI132="","",VLOOKUP(GI132,Parámetros!$B$100:$C$116,2,0))</f>
        <v/>
      </c>
      <c r="GK132" s="10"/>
      <c r="GR132" s="56" t="s">
        <v>387</v>
      </c>
      <c r="GS132" s="56" t="s">
        <v>388</v>
      </c>
      <c r="GT132" s="213"/>
      <c r="GU132" s="134" t="str">
        <f>+IF(GT132="","",VLOOKUP(GT132,Parámetros!$B$100:$C$116,2,0))</f>
        <v/>
      </c>
      <c r="GV132" s="10"/>
      <c r="HC132" s="56" t="s">
        <v>387</v>
      </c>
      <c r="HD132" s="56" t="s">
        <v>388</v>
      </c>
      <c r="HE132" s="213"/>
      <c r="HF132" s="134" t="str">
        <f>+IF(HE132="","",VLOOKUP(HE132,Parámetros!$B$100:$C$116,2,0))</f>
        <v/>
      </c>
      <c r="HG132" s="10"/>
    </row>
    <row r="133" spans="2:215" ht="30.75" thickBot="1" x14ac:dyDescent="0.3">
      <c r="B133" s="57" t="s">
        <v>390</v>
      </c>
      <c r="C133" s="14" t="s">
        <v>391</v>
      </c>
      <c r="D133" s="123"/>
      <c r="E133" s="135" t="str">
        <f>+IF(D133="","",VLOOKUP(D133,Parámetros!$B$100:$C$116,2,0))</f>
        <v/>
      </c>
      <c r="F133" s="10"/>
      <c r="G133" s="10"/>
      <c r="H133" s="10"/>
      <c r="I133" s="10"/>
      <c r="J133" s="10"/>
      <c r="K133" s="10"/>
      <c r="L133" s="10"/>
      <c r="M133" s="57" t="s">
        <v>390</v>
      </c>
      <c r="N133" s="14" t="s">
        <v>391</v>
      </c>
      <c r="O133" s="123"/>
      <c r="P133" s="135" t="str">
        <f>+IF(O133="","",VLOOKUP(O133,Parámetros!$B$100:$C$116,2,0))</f>
        <v/>
      </c>
      <c r="Q133" s="10"/>
      <c r="X133" s="57" t="s">
        <v>390</v>
      </c>
      <c r="Y133" s="14" t="s">
        <v>391</v>
      </c>
      <c r="Z133" s="123"/>
      <c r="AA133" s="135" t="str">
        <f>+IF(Z133="","",VLOOKUP(Z133,Parámetros!$B$100:$C$116,2,0))</f>
        <v/>
      </c>
      <c r="AB133" s="10"/>
      <c r="AI133" s="57" t="s">
        <v>390</v>
      </c>
      <c r="AJ133" s="14" t="s">
        <v>391</v>
      </c>
      <c r="AK133" s="123"/>
      <c r="AL133" s="135" t="str">
        <f>+IF(AK133="","",VLOOKUP(AK133,Parámetros!$B$100:$C$116,2,0))</f>
        <v/>
      </c>
      <c r="AM133" s="10"/>
      <c r="AT133" s="57" t="s">
        <v>390</v>
      </c>
      <c r="AU133" s="14" t="s">
        <v>391</v>
      </c>
      <c r="AV133" s="123"/>
      <c r="AW133" s="135" t="str">
        <f>+IF(AV133="","",VLOOKUP(AV133,Parámetros!$B$100:$C$116,2,0))</f>
        <v/>
      </c>
      <c r="AX133" s="10"/>
      <c r="BE133" s="57" t="s">
        <v>390</v>
      </c>
      <c r="BF133" s="14" t="s">
        <v>391</v>
      </c>
      <c r="BG133" s="123"/>
      <c r="BH133" s="135" t="str">
        <f>+IF(BG133="","",VLOOKUP(BG133,Parámetros!$B$100:$C$116,2,0))</f>
        <v/>
      </c>
      <c r="BI133" s="10"/>
      <c r="BP133" s="57" t="s">
        <v>390</v>
      </c>
      <c r="BQ133" s="14" t="s">
        <v>391</v>
      </c>
      <c r="BR133" s="123"/>
      <c r="BS133" s="135" t="str">
        <f>+IF(BR133="","",VLOOKUP(BR133,Parámetros!$B$100:$C$116,2,0))</f>
        <v/>
      </c>
      <c r="BT133" s="10"/>
      <c r="CA133" s="57" t="s">
        <v>390</v>
      </c>
      <c r="CB133" s="14" t="s">
        <v>391</v>
      </c>
      <c r="CC133" s="123"/>
      <c r="CD133" s="135" t="str">
        <f>+IF(CC133="","",VLOOKUP(CC133,Parámetros!$B$100:$C$116,2,0))</f>
        <v/>
      </c>
      <c r="CE133" s="10"/>
      <c r="CL133" s="57" t="s">
        <v>390</v>
      </c>
      <c r="CM133" s="14" t="s">
        <v>391</v>
      </c>
      <c r="CN133" s="123"/>
      <c r="CO133" s="135" t="str">
        <f>+IF(CN133="","",VLOOKUP(CN133,Parámetros!$B$100:$C$116,2,0))</f>
        <v/>
      </c>
      <c r="CP133" s="10"/>
      <c r="CW133" s="57" t="s">
        <v>390</v>
      </c>
      <c r="CX133" s="14" t="s">
        <v>391</v>
      </c>
      <c r="CY133" s="123"/>
      <c r="CZ133" s="135" t="str">
        <f>+IF(CY133="","",VLOOKUP(CY133,Parámetros!$B$100:$C$116,2,0))</f>
        <v/>
      </c>
      <c r="DA133" s="10"/>
      <c r="DH133" s="57" t="s">
        <v>390</v>
      </c>
      <c r="DI133" s="14" t="s">
        <v>391</v>
      </c>
      <c r="DJ133" s="123"/>
      <c r="DK133" s="135" t="str">
        <f>+IF(DJ133="","",VLOOKUP(DJ133,Parámetros!$B$100:$C$116,2,0))</f>
        <v/>
      </c>
      <c r="DL133" s="10"/>
      <c r="DS133" s="57" t="s">
        <v>390</v>
      </c>
      <c r="DT133" s="14" t="s">
        <v>391</v>
      </c>
      <c r="DU133" s="123"/>
      <c r="DV133" s="135" t="str">
        <f>+IF(DU133="","",VLOOKUP(DU133,Parámetros!$B$100:$C$116,2,0))</f>
        <v/>
      </c>
      <c r="DW133" s="10"/>
      <c r="ED133" s="57" t="s">
        <v>390</v>
      </c>
      <c r="EE133" s="14" t="s">
        <v>391</v>
      </c>
      <c r="EF133" s="123"/>
      <c r="EG133" s="135" t="str">
        <f>+IF(EF133="","",VLOOKUP(EF133,Parámetros!$B$100:$C$116,2,0))</f>
        <v/>
      </c>
      <c r="EH133" s="10"/>
      <c r="EO133" s="57" t="s">
        <v>390</v>
      </c>
      <c r="EP133" s="14" t="s">
        <v>391</v>
      </c>
      <c r="EQ133" s="123"/>
      <c r="ER133" s="135" t="str">
        <f>+IF(EQ133="","",VLOOKUP(EQ133,Parámetros!$B$100:$C$116,2,0))</f>
        <v/>
      </c>
      <c r="ES133" s="10"/>
      <c r="EZ133" s="57" t="s">
        <v>390</v>
      </c>
      <c r="FA133" s="14" t="s">
        <v>391</v>
      </c>
      <c r="FB133" s="123"/>
      <c r="FC133" s="135" t="str">
        <f>+IF(FB133="","",VLOOKUP(FB133,Parámetros!$B$100:$C$116,2,0))</f>
        <v/>
      </c>
      <c r="FD133" s="10"/>
      <c r="FK133" s="57" t="s">
        <v>390</v>
      </c>
      <c r="FL133" s="14" t="s">
        <v>391</v>
      </c>
      <c r="FM133" s="123"/>
      <c r="FN133" s="135" t="str">
        <f>+IF(FM133="","",VLOOKUP(FM133,Parámetros!$B$100:$C$116,2,0))</f>
        <v/>
      </c>
      <c r="FO133" s="10"/>
      <c r="FV133" s="57" t="s">
        <v>390</v>
      </c>
      <c r="FW133" s="14" t="s">
        <v>391</v>
      </c>
      <c r="FX133" s="123"/>
      <c r="FY133" s="135" t="str">
        <f>+IF(FX133="","",VLOOKUP(FX133,Parámetros!$B$100:$C$116,2,0))</f>
        <v/>
      </c>
      <c r="FZ133" s="10"/>
      <c r="GG133" s="57" t="s">
        <v>390</v>
      </c>
      <c r="GH133" s="14" t="s">
        <v>391</v>
      </c>
      <c r="GI133" s="123"/>
      <c r="GJ133" s="135" t="str">
        <f>+IF(GI133="","",VLOOKUP(GI133,Parámetros!$B$100:$C$116,2,0))</f>
        <v/>
      </c>
      <c r="GK133" s="10"/>
      <c r="GR133" s="57" t="s">
        <v>390</v>
      </c>
      <c r="GS133" s="14" t="s">
        <v>391</v>
      </c>
      <c r="GT133" s="123"/>
      <c r="GU133" s="135" t="str">
        <f>+IF(GT133="","",VLOOKUP(GT133,Parámetros!$B$100:$C$116,2,0))</f>
        <v/>
      </c>
      <c r="GV133" s="10"/>
      <c r="HC133" s="57" t="s">
        <v>390</v>
      </c>
      <c r="HD133" s="14" t="s">
        <v>391</v>
      </c>
      <c r="HE133" s="123"/>
      <c r="HF133" s="135" t="str">
        <f>+IF(HE133="","",VLOOKUP(HE133,Parámetros!$B$100:$C$116,2,0))</f>
        <v/>
      </c>
      <c r="HG133" s="10"/>
    </row>
    <row r="134" spans="2:215" ht="15.75" thickBot="1" x14ac:dyDescent="0.3">
      <c r="B134" s="124" t="s">
        <v>393</v>
      </c>
      <c r="C134" s="125"/>
      <c r="D134" s="136">
        <f>+SUM(E127:E133)</f>
        <v>0</v>
      </c>
      <c r="E134" s="137"/>
      <c r="F134" s="10"/>
      <c r="G134" s="10"/>
      <c r="H134" s="10"/>
      <c r="I134" s="10"/>
      <c r="J134" s="10"/>
      <c r="K134" s="10"/>
      <c r="L134" s="10"/>
      <c r="M134" s="124" t="s">
        <v>393</v>
      </c>
      <c r="N134" s="125"/>
      <c r="O134" s="136">
        <f>+SUM(P127:P133)</f>
        <v>0</v>
      </c>
      <c r="P134" s="137"/>
      <c r="Q134" s="10"/>
      <c r="X134" s="124" t="s">
        <v>393</v>
      </c>
      <c r="Y134" s="125"/>
      <c r="Z134" s="136">
        <f>+SUM(AA127:AA133)</f>
        <v>0</v>
      </c>
      <c r="AA134" s="137"/>
      <c r="AB134" s="10"/>
      <c r="AI134" s="124" t="s">
        <v>393</v>
      </c>
      <c r="AJ134" s="125"/>
      <c r="AK134" s="136">
        <f>+SUM(AL127:AL133)</f>
        <v>0</v>
      </c>
      <c r="AL134" s="137"/>
      <c r="AM134" s="10"/>
      <c r="AT134" s="124" t="s">
        <v>393</v>
      </c>
      <c r="AU134" s="125"/>
      <c r="AV134" s="136">
        <f>+SUM(AW127:AW133)</f>
        <v>0</v>
      </c>
      <c r="AW134" s="137"/>
      <c r="AX134" s="10"/>
      <c r="BE134" s="124" t="s">
        <v>393</v>
      </c>
      <c r="BF134" s="125"/>
      <c r="BG134" s="136">
        <f>+SUM(BH127:BH133)</f>
        <v>0</v>
      </c>
      <c r="BH134" s="137"/>
      <c r="BI134" s="10"/>
      <c r="BP134" s="124" t="s">
        <v>393</v>
      </c>
      <c r="BQ134" s="125"/>
      <c r="BR134" s="136">
        <f>+SUM(BS127:BS133)</f>
        <v>0</v>
      </c>
      <c r="BS134" s="137"/>
      <c r="BT134" s="10"/>
      <c r="CA134" s="124" t="s">
        <v>393</v>
      </c>
      <c r="CB134" s="125"/>
      <c r="CC134" s="136">
        <f>+SUM(CD127:CD133)</f>
        <v>0</v>
      </c>
      <c r="CD134" s="137"/>
      <c r="CE134" s="10"/>
      <c r="CL134" s="124" t="s">
        <v>393</v>
      </c>
      <c r="CM134" s="125"/>
      <c r="CN134" s="136">
        <f>+SUM(CO127:CO133)</f>
        <v>0</v>
      </c>
      <c r="CO134" s="137"/>
      <c r="CP134" s="10"/>
      <c r="CW134" s="124" t="s">
        <v>393</v>
      </c>
      <c r="CX134" s="125"/>
      <c r="CY134" s="136">
        <f>+SUM(CZ127:CZ133)</f>
        <v>0</v>
      </c>
      <c r="CZ134" s="137"/>
      <c r="DA134" s="10"/>
      <c r="DH134" s="124" t="s">
        <v>393</v>
      </c>
      <c r="DI134" s="125"/>
      <c r="DJ134" s="136">
        <f>+SUM(DK127:DK133)</f>
        <v>0</v>
      </c>
      <c r="DK134" s="137"/>
      <c r="DL134" s="10"/>
      <c r="DS134" s="124" t="s">
        <v>393</v>
      </c>
      <c r="DT134" s="125"/>
      <c r="DU134" s="136">
        <f>+SUM(DV127:DV133)</f>
        <v>0</v>
      </c>
      <c r="DV134" s="137"/>
      <c r="DW134" s="10"/>
      <c r="ED134" s="124" t="s">
        <v>393</v>
      </c>
      <c r="EE134" s="125"/>
      <c r="EF134" s="136">
        <f>+SUM(EG127:EG133)</f>
        <v>0</v>
      </c>
      <c r="EG134" s="137"/>
      <c r="EH134" s="10"/>
      <c r="EO134" s="124" t="s">
        <v>393</v>
      </c>
      <c r="EP134" s="125"/>
      <c r="EQ134" s="136">
        <f>+SUM(ER127:ER133)</f>
        <v>0</v>
      </c>
      <c r="ER134" s="137"/>
      <c r="ES134" s="10"/>
      <c r="EZ134" s="124" t="s">
        <v>393</v>
      </c>
      <c r="FA134" s="125"/>
      <c r="FB134" s="136">
        <f>+SUM(FC127:FC133)</f>
        <v>0</v>
      </c>
      <c r="FC134" s="137"/>
      <c r="FD134" s="10"/>
      <c r="FK134" s="124" t="s">
        <v>393</v>
      </c>
      <c r="FL134" s="125"/>
      <c r="FM134" s="136">
        <f>+SUM(FN127:FN133)</f>
        <v>0</v>
      </c>
      <c r="FN134" s="137"/>
      <c r="FO134" s="10"/>
      <c r="FV134" s="124" t="s">
        <v>393</v>
      </c>
      <c r="FW134" s="125"/>
      <c r="FX134" s="136">
        <f>+SUM(FY127:FY133)</f>
        <v>0</v>
      </c>
      <c r="FY134" s="137"/>
      <c r="FZ134" s="10"/>
      <c r="GG134" s="124" t="s">
        <v>393</v>
      </c>
      <c r="GH134" s="125"/>
      <c r="GI134" s="136">
        <f>+SUM(GJ127:GJ133)</f>
        <v>0</v>
      </c>
      <c r="GJ134" s="137"/>
      <c r="GK134" s="10"/>
      <c r="GR134" s="124" t="s">
        <v>393</v>
      </c>
      <c r="GS134" s="125"/>
      <c r="GT134" s="136">
        <f>+SUM(GU127:GU133)</f>
        <v>0</v>
      </c>
      <c r="GU134" s="137"/>
      <c r="GV134" s="10"/>
      <c r="HC134" s="124" t="s">
        <v>393</v>
      </c>
      <c r="HD134" s="125"/>
      <c r="HE134" s="136">
        <f>+SUM(HF127:HF133)</f>
        <v>0</v>
      </c>
      <c r="HF134" s="137"/>
      <c r="HG134" s="10"/>
    </row>
    <row r="135" spans="2:215" ht="15.75" thickBot="1" x14ac:dyDescent="0.3">
      <c r="B135" s="126" t="s">
        <v>394</v>
      </c>
      <c r="C135" s="127"/>
      <c r="D135" s="138" t="str">
        <f>+IF(AND(D134&gt;=Parámetros!$C$122,D134&lt;=Parámetros!$D$122),Parámetros!$B$122,IF(AND(D134&gt;=Parámetros!$C$121,D134&lt;=Parámetros!$D$121),Parámetros!$B$121,IF(AND(D134&gt;=Parámetros!$C$120,D134&lt;=Parámetros!$D$120),Parámetros!$B$120,"Error")))</f>
        <v>Débil</v>
      </c>
      <c r="E135" s="138"/>
      <c r="F135" s="10"/>
      <c r="G135" s="10"/>
      <c r="H135" s="10"/>
      <c r="I135" s="10"/>
      <c r="J135" s="10"/>
      <c r="K135" s="10"/>
      <c r="L135" s="10"/>
      <c r="M135" s="126" t="s">
        <v>394</v>
      </c>
      <c r="N135" s="127"/>
      <c r="O135" s="138" t="str">
        <f>+IF(AND(O134&gt;=Parámetros!$C$122,O134&lt;=Parámetros!$D$122),Parámetros!$B$122,IF(AND(O134&gt;=Parámetros!$C$121,O134&lt;=Parámetros!$D$121),Parámetros!$B$121,IF(AND(O134&gt;=Parámetros!$C$120,O134&lt;=Parámetros!$D$120),Parámetros!$B$120,"Error")))</f>
        <v>Débil</v>
      </c>
      <c r="P135" s="138"/>
      <c r="Q135" s="10"/>
      <c r="X135" s="126" t="s">
        <v>394</v>
      </c>
      <c r="Y135" s="127"/>
      <c r="Z135" s="138" t="str">
        <f>+IF(AND(Z134&gt;=Parámetros!$C$122,Z134&lt;=Parámetros!$D$122),Parámetros!$B$122,IF(AND(Z134&gt;=Parámetros!$C$121,Z134&lt;=Parámetros!$D$121),Parámetros!$B$121,IF(AND(Z134&gt;=Parámetros!$C$120,Z134&lt;=Parámetros!$D$120),Parámetros!$B$120,"Error")))</f>
        <v>Débil</v>
      </c>
      <c r="AA135" s="138"/>
      <c r="AB135" s="10"/>
      <c r="AI135" s="126" t="s">
        <v>394</v>
      </c>
      <c r="AJ135" s="127"/>
      <c r="AK135" s="138" t="str">
        <f>+IF(AND(AK134&gt;=Parámetros!$C$122,AK134&lt;=Parámetros!$D$122),Parámetros!$B$122,IF(AND(AK134&gt;=Parámetros!$C$121,AK134&lt;=Parámetros!$D$121),Parámetros!$B$121,IF(AND(AK134&gt;=Parámetros!$C$120,AK134&lt;=Parámetros!$D$120),Parámetros!$B$120,"Error")))</f>
        <v>Débil</v>
      </c>
      <c r="AL135" s="138"/>
      <c r="AM135" s="10"/>
      <c r="AT135" s="126" t="s">
        <v>394</v>
      </c>
      <c r="AU135" s="127"/>
      <c r="AV135" s="138" t="str">
        <f>+IF(AND(AV134&gt;=Parámetros!$C$122,AV134&lt;=Parámetros!$D$122),Parámetros!$B$122,IF(AND(AV134&gt;=Parámetros!$C$121,AV134&lt;=Parámetros!$D$121),Parámetros!$B$121,IF(AND(AV134&gt;=Parámetros!$C$120,AV134&lt;=Parámetros!$D$120),Parámetros!$B$120,"Error")))</f>
        <v>Débil</v>
      </c>
      <c r="AW135" s="138"/>
      <c r="AX135" s="10"/>
      <c r="BE135" s="126" t="s">
        <v>394</v>
      </c>
      <c r="BF135" s="127"/>
      <c r="BG135" s="138" t="str">
        <f>+IF(AND(BG134&gt;=Parámetros!$C$122,BG134&lt;=Parámetros!$D$122),Parámetros!$B$122,IF(AND(BG134&gt;=Parámetros!$C$121,BG134&lt;=Parámetros!$D$121),Parámetros!$B$121,IF(AND(BG134&gt;=Parámetros!$C$120,BG134&lt;=Parámetros!$D$120),Parámetros!$B$120,"Error")))</f>
        <v>Débil</v>
      </c>
      <c r="BH135" s="138"/>
      <c r="BI135" s="10"/>
      <c r="BP135" s="126" t="s">
        <v>394</v>
      </c>
      <c r="BQ135" s="127"/>
      <c r="BR135" s="138" t="str">
        <f>+IF(AND(BR134&gt;=Parámetros!$C$122,BR134&lt;=Parámetros!$D$122),Parámetros!$B$122,IF(AND(BR134&gt;=Parámetros!$C$121,BR134&lt;=Parámetros!$D$121),Parámetros!$B$121,IF(AND(BR134&gt;=Parámetros!$C$120,BR134&lt;=Parámetros!$D$120),Parámetros!$B$120,"Error")))</f>
        <v>Débil</v>
      </c>
      <c r="BS135" s="138"/>
      <c r="BT135" s="10"/>
      <c r="CA135" s="126" t="s">
        <v>394</v>
      </c>
      <c r="CB135" s="127"/>
      <c r="CC135" s="138" t="str">
        <f>+IF(AND(CC134&gt;=Parámetros!$C$122,CC134&lt;=Parámetros!$D$122),Parámetros!$B$122,IF(AND(CC134&gt;=Parámetros!$C$121,CC134&lt;=Parámetros!$D$121),Parámetros!$B$121,IF(AND(CC134&gt;=Parámetros!$C$120,CC134&lt;=Parámetros!$D$120),Parámetros!$B$120,"Error")))</f>
        <v>Débil</v>
      </c>
      <c r="CD135" s="138"/>
      <c r="CE135" s="10"/>
      <c r="CL135" s="126" t="s">
        <v>394</v>
      </c>
      <c r="CM135" s="127"/>
      <c r="CN135" s="138" t="str">
        <f>+IF(AND(CN134&gt;=Parámetros!$C$122,CN134&lt;=Parámetros!$D$122),Parámetros!$B$122,IF(AND(CN134&gt;=Parámetros!$C$121,CN134&lt;=Parámetros!$D$121),Parámetros!$B$121,IF(AND(CN134&gt;=Parámetros!$C$120,CN134&lt;=Parámetros!$D$120),Parámetros!$B$120,"Error")))</f>
        <v>Débil</v>
      </c>
      <c r="CO135" s="138"/>
      <c r="CP135" s="10"/>
      <c r="CW135" s="126" t="s">
        <v>394</v>
      </c>
      <c r="CX135" s="127"/>
      <c r="CY135" s="138" t="str">
        <f>+IF(AND(CY134&gt;=Parámetros!$C$122,CY134&lt;=Parámetros!$D$122),Parámetros!$B$122,IF(AND(CY134&gt;=Parámetros!$C$121,CY134&lt;=Parámetros!$D$121),Parámetros!$B$121,IF(AND(CY134&gt;=Parámetros!$C$120,CY134&lt;=Parámetros!$D$120),Parámetros!$B$120,"Error")))</f>
        <v>Débil</v>
      </c>
      <c r="CZ135" s="138"/>
      <c r="DA135" s="10"/>
      <c r="DH135" s="126" t="s">
        <v>394</v>
      </c>
      <c r="DI135" s="127"/>
      <c r="DJ135" s="138" t="str">
        <f>+IF(AND(DJ134&gt;=Parámetros!$C$122,DJ134&lt;=Parámetros!$D$122),Parámetros!$B$122,IF(AND(DJ134&gt;=Parámetros!$C$121,DJ134&lt;=Parámetros!$D$121),Parámetros!$B$121,IF(AND(DJ134&gt;=Parámetros!$C$120,DJ134&lt;=Parámetros!$D$120),Parámetros!$B$120,"Error")))</f>
        <v>Débil</v>
      </c>
      <c r="DK135" s="138"/>
      <c r="DL135" s="10"/>
      <c r="DS135" s="126" t="s">
        <v>394</v>
      </c>
      <c r="DT135" s="127"/>
      <c r="DU135" s="138" t="str">
        <f>+IF(AND(DU134&gt;=Parámetros!$C$122,DU134&lt;=Parámetros!$D$122),Parámetros!$B$122,IF(AND(DU134&gt;=Parámetros!$C$121,DU134&lt;=Parámetros!$D$121),Parámetros!$B$121,IF(AND(DU134&gt;=Parámetros!$C$120,DU134&lt;=Parámetros!$D$120),Parámetros!$B$120,"Error")))</f>
        <v>Débil</v>
      </c>
      <c r="DV135" s="138"/>
      <c r="DW135" s="10"/>
      <c r="ED135" s="126" t="s">
        <v>394</v>
      </c>
      <c r="EE135" s="127"/>
      <c r="EF135" s="138" t="str">
        <f>+IF(AND(EF134&gt;=Parámetros!$C$122,EF134&lt;=Parámetros!$D$122),Parámetros!$B$122,IF(AND(EF134&gt;=Parámetros!$C$121,EF134&lt;=Parámetros!$D$121),Parámetros!$B$121,IF(AND(EF134&gt;=Parámetros!$C$120,EF134&lt;=Parámetros!$D$120),Parámetros!$B$120,"Error")))</f>
        <v>Débil</v>
      </c>
      <c r="EG135" s="138"/>
      <c r="EH135" s="10"/>
      <c r="EO135" s="126" t="s">
        <v>394</v>
      </c>
      <c r="EP135" s="127"/>
      <c r="EQ135" s="138" t="str">
        <f>+IF(AND(EQ134&gt;=Parámetros!$C$122,EQ134&lt;=Parámetros!$D$122),Parámetros!$B$122,IF(AND(EQ134&gt;=Parámetros!$C$121,EQ134&lt;=Parámetros!$D$121),Parámetros!$B$121,IF(AND(EQ134&gt;=Parámetros!$C$120,EQ134&lt;=Parámetros!$D$120),Parámetros!$B$120,"Error")))</f>
        <v>Débil</v>
      </c>
      <c r="ER135" s="138"/>
      <c r="ES135" s="10"/>
      <c r="EZ135" s="126" t="s">
        <v>394</v>
      </c>
      <c r="FA135" s="127"/>
      <c r="FB135" s="138" t="str">
        <f>+IF(AND(FB134&gt;=Parámetros!$C$122,FB134&lt;=Parámetros!$D$122),Parámetros!$B$122,IF(AND(FB134&gt;=Parámetros!$C$121,FB134&lt;=Parámetros!$D$121),Parámetros!$B$121,IF(AND(FB134&gt;=Parámetros!$C$120,FB134&lt;=Parámetros!$D$120),Parámetros!$B$120,"Error")))</f>
        <v>Débil</v>
      </c>
      <c r="FC135" s="138"/>
      <c r="FD135" s="10"/>
      <c r="FK135" s="126" t="s">
        <v>394</v>
      </c>
      <c r="FL135" s="127"/>
      <c r="FM135" s="138" t="str">
        <f>+IF(AND(FM134&gt;=Parámetros!$C$122,FM134&lt;=Parámetros!$D$122),Parámetros!$B$122,IF(AND(FM134&gt;=Parámetros!$C$121,FM134&lt;=Parámetros!$D$121),Parámetros!$B$121,IF(AND(FM134&gt;=Parámetros!$C$120,FM134&lt;=Parámetros!$D$120),Parámetros!$B$120,"Error")))</f>
        <v>Débil</v>
      </c>
      <c r="FN135" s="138"/>
      <c r="FO135" s="10"/>
      <c r="FV135" s="126" t="s">
        <v>394</v>
      </c>
      <c r="FW135" s="127"/>
      <c r="FX135" s="138" t="str">
        <f>+IF(AND(FX134&gt;=Parámetros!$C$122,FX134&lt;=Parámetros!$D$122),Parámetros!$B$122,IF(AND(FX134&gt;=Parámetros!$C$121,FX134&lt;=Parámetros!$D$121),Parámetros!$B$121,IF(AND(FX134&gt;=Parámetros!$C$120,FX134&lt;=Parámetros!$D$120),Parámetros!$B$120,"Error")))</f>
        <v>Débil</v>
      </c>
      <c r="FY135" s="138"/>
      <c r="FZ135" s="10"/>
      <c r="GG135" s="126" t="s">
        <v>394</v>
      </c>
      <c r="GH135" s="127"/>
      <c r="GI135" s="138" t="str">
        <f>+IF(AND(GI134&gt;=Parámetros!$C$122,GI134&lt;=Parámetros!$D$122),Parámetros!$B$122,IF(AND(GI134&gt;=Parámetros!$C$121,GI134&lt;=Parámetros!$D$121),Parámetros!$B$121,IF(AND(GI134&gt;=Parámetros!$C$120,GI134&lt;=Parámetros!$D$120),Parámetros!$B$120,"Error")))</f>
        <v>Débil</v>
      </c>
      <c r="GJ135" s="138"/>
      <c r="GK135" s="10"/>
      <c r="GR135" s="126" t="s">
        <v>394</v>
      </c>
      <c r="GS135" s="127"/>
      <c r="GT135" s="138" t="str">
        <f>+IF(AND(GT134&gt;=Parámetros!$C$122,GT134&lt;=Parámetros!$D$122),Parámetros!$B$122,IF(AND(GT134&gt;=Parámetros!$C$121,GT134&lt;=Parámetros!$D$121),Parámetros!$B$121,IF(AND(GT134&gt;=Parámetros!$C$120,GT134&lt;=Parámetros!$D$120),Parámetros!$B$120,"Error")))</f>
        <v>Débil</v>
      </c>
      <c r="GU135" s="138"/>
      <c r="GV135" s="10"/>
      <c r="HC135" s="126" t="s">
        <v>394</v>
      </c>
      <c r="HD135" s="127"/>
      <c r="HE135" s="138" t="str">
        <f>+IF(AND(HE134&gt;=Parámetros!$C$122,HE134&lt;=Parámetros!$D$122),Parámetros!$B$122,IF(AND(HE134&gt;=Parámetros!$C$121,HE134&lt;=Parámetros!$D$121),Parámetros!$B$121,IF(AND(HE134&gt;=Parámetros!$C$120,HE134&lt;=Parámetros!$D$120),Parámetros!$B$120,"Error")))</f>
        <v>Débil</v>
      </c>
      <c r="HF135" s="138"/>
      <c r="HG135" s="10"/>
    </row>
    <row r="136" spans="2:215" ht="15.75" thickBot="1" x14ac:dyDescent="0.3">
      <c r="C136"/>
      <c r="F136" s="10"/>
      <c r="G136" s="10"/>
      <c r="H136" s="10"/>
      <c r="I136" s="10"/>
      <c r="J136" s="10"/>
      <c r="K136" s="10"/>
      <c r="L136" s="10"/>
      <c r="N136"/>
      <c r="Q136" s="10"/>
      <c r="Y136"/>
      <c r="AB136" s="10"/>
      <c r="AJ136"/>
      <c r="AM136" s="10"/>
      <c r="AU136"/>
      <c r="AX136" s="10"/>
      <c r="BF136"/>
      <c r="BI136" s="10"/>
      <c r="BQ136"/>
      <c r="BT136" s="10"/>
      <c r="CB136"/>
      <c r="CE136" s="10"/>
      <c r="CM136"/>
      <c r="CP136" s="10"/>
      <c r="CX136"/>
      <c r="DA136" s="10"/>
      <c r="DI136"/>
      <c r="DL136" s="10"/>
      <c r="DT136"/>
      <c r="DW136" s="10"/>
      <c r="EE136"/>
      <c r="EH136" s="10"/>
      <c r="EP136"/>
      <c r="ES136" s="10"/>
      <c r="FA136"/>
      <c r="FD136" s="10"/>
      <c r="FL136"/>
      <c r="FO136" s="10"/>
      <c r="FW136"/>
      <c r="FZ136" s="10"/>
      <c r="GH136"/>
      <c r="GK136" s="10"/>
      <c r="GS136"/>
      <c r="GV136" s="10"/>
      <c r="HD136"/>
      <c r="HG136" s="10"/>
    </row>
    <row r="137" spans="2:215" ht="15.75" thickBot="1" x14ac:dyDescent="0.3">
      <c r="B137" s="18" t="s">
        <v>395</v>
      </c>
      <c r="C137" s="18" t="s">
        <v>396</v>
      </c>
      <c r="D137" s="18" t="s">
        <v>397</v>
      </c>
      <c r="F137" s="10"/>
      <c r="G137" s="10"/>
      <c r="H137" s="10"/>
      <c r="I137" s="10"/>
      <c r="J137" s="10"/>
      <c r="K137" s="10"/>
      <c r="L137" s="10"/>
      <c r="M137" s="18" t="s">
        <v>395</v>
      </c>
      <c r="N137" s="18" t="s">
        <v>396</v>
      </c>
      <c r="O137" s="18" t="s">
        <v>397</v>
      </c>
      <c r="Q137" s="10"/>
      <c r="X137" s="18" t="s">
        <v>395</v>
      </c>
      <c r="Y137" s="18" t="s">
        <v>396</v>
      </c>
      <c r="Z137" s="18" t="s">
        <v>397</v>
      </c>
      <c r="AB137" s="10"/>
      <c r="AI137" s="18" t="s">
        <v>395</v>
      </c>
      <c r="AJ137" s="18" t="s">
        <v>396</v>
      </c>
      <c r="AK137" s="18" t="s">
        <v>397</v>
      </c>
      <c r="AM137" s="10"/>
      <c r="AT137" s="18" t="s">
        <v>395</v>
      </c>
      <c r="AU137" s="18" t="s">
        <v>396</v>
      </c>
      <c r="AV137" s="18" t="s">
        <v>397</v>
      </c>
      <c r="AX137" s="10"/>
      <c r="BE137" s="18" t="s">
        <v>395</v>
      </c>
      <c r="BF137" s="18" t="s">
        <v>396</v>
      </c>
      <c r="BG137" s="18" t="s">
        <v>397</v>
      </c>
      <c r="BI137" s="10"/>
      <c r="BP137" s="18" t="s">
        <v>395</v>
      </c>
      <c r="BQ137" s="18" t="s">
        <v>396</v>
      </c>
      <c r="BR137" s="18" t="s">
        <v>397</v>
      </c>
      <c r="BT137" s="10"/>
      <c r="CA137" s="18" t="s">
        <v>395</v>
      </c>
      <c r="CB137" s="18" t="s">
        <v>396</v>
      </c>
      <c r="CC137" s="18" t="s">
        <v>397</v>
      </c>
      <c r="CE137" s="10"/>
      <c r="CL137" s="18" t="s">
        <v>395</v>
      </c>
      <c r="CM137" s="18" t="s">
        <v>396</v>
      </c>
      <c r="CN137" s="18" t="s">
        <v>397</v>
      </c>
      <c r="CP137" s="10"/>
      <c r="CW137" s="18" t="s">
        <v>395</v>
      </c>
      <c r="CX137" s="18" t="s">
        <v>396</v>
      </c>
      <c r="CY137" s="18" t="s">
        <v>397</v>
      </c>
      <c r="DA137" s="10"/>
      <c r="DH137" s="18" t="s">
        <v>395</v>
      </c>
      <c r="DI137" s="18" t="s">
        <v>396</v>
      </c>
      <c r="DJ137" s="18" t="s">
        <v>397</v>
      </c>
      <c r="DL137" s="10"/>
      <c r="DS137" s="18" t="s">
        <v>395</v>
      </c>
      <c r="DT137" s="18" t="s">
        <v>396</v>
      </c>
      <c r="DU137" s="18" t="s">
        <v>397</v>
      </c>
      <c r="DW137" s="10"/>
      <c r="ED137" s="18" t="s">
        <v>395</v>
      </c>
      <c r="EE137" s="18" t="s">
        <v>396</v>
      </c>
      <c r="EF137" s="18" t="s">
        <v>397</v>
      </c>
      <c r="EH137" s="10"/>
      <c r="EO137" s="18" t="s">
        <v>395</v>
      </c>
      <c r="EP137" s="18" t="s">
        <v>396</v>
      </c>
      <c r="EQ137" s="18" t="s">
        <v>397</v>
      </c>
      <c r="ES137" s="10"/>
      <c r="EZ137" s="18" t="s">
        <v>395</v>
      </c>
      <c r="FA137" s="18" t="s">
        <v>396</v>
      </c>
      <c r="FB137" s="18" t="s">
        <v>397</v>
      </c>
      <c r="FD137" s="10"/>
      <c r="FK137" s="18" t="s">
        <v>395</v>
      </c>
      <c r="FL137" s="18" t="s">
        <v>396</v>
      </c>
      <c r="FM137" s="18" t="s">
        <v>397</v>
      </c>
      <c r="FO137" s="10"/>
      <c r="FV137" s="18" t="s">
        <v>395</v>
      </c>
      <c r="FW137" s="18" t="s">
        <v>396</v>
      </c>
      <c r="FX137" s="18" t="s">
        <v>397</v>
      </c>
      <c r="FZ137" s="10"/>
      <c r="GG137" s="18" t="s">
        <v>395</v>
      </c>
      <c r="GH137" s="18" t="s">
        <v>396</v>
      </c>
      <c r="GI137" s="18" t="s">
        <v>397</v>
      </c>
      <c r="GK137" s="10"/>
      <c r="GR137" s="18" t="s">
        <v>395</v>
      </c>
      <c r="GS137" s="18" t="s">
        <v>396</v>
      </c>
      <c r="GT137" s="18" t="s">
        <v>397</v>
      </c>
      <c r="GV137" s="10"/>
      <c r="HC137" s="18" t="s">
        <v>395</v>
      </c>
      <c r="HD137" s="18" t="s">
        <v>396</v>
      </c>
      <c r="HE137" s="18" t="s">
        <v>397</v>
      </c>
      <c r="HG137" s="10"/>
    </row>
    <row r="138" spans="2:215" x14ac:dyDescent="0.25">
      <c r="B138" s="58" t="s">
        <v>398</v>
      </c>
      <c r="C138" s="58" t="s">
        <v>399</v>
      </c>
      <c r="D138" s="314"/>
      <c r="F138" s="10"/>
      <c r="G138" s="10"/>
      <c r="H138" s="10"/>
      <c r="I138" s="10"/>
      <c r="J138" s="10"/>
      <c r="K138" s="10"/>
      <c r="L138" s="10"/>
      <c r="M138" s="58" t="s">
        <v>398</v>
      </c>
      <c r="N138" s="58" t="s">
        <v>399</v>
      </c>
      <c r="O138" s="314"/>
      <c r="Q138" s="10"/>
      <c r="X138" s="58" t="s">
        <v>398</v>
      </c>
      <c r="Y138" s="58" t="s">
        <v>399</v>
      </c>
      <c r="Z138" s="314"/>
      <c r="AB138" s="10"/>
      <c r="AI138" s="58" t="s">
        <v>398</v>
      </c>
      <c r="AJ138" s="58" t="s">
        <v>399</v>
      </c>
      <c r="AK138" s="314"/>
      <c r="AM138" s="10"/>
      <c r="AT138" s="58" t="s">
        <v>398</v>
      </c>
      <c r="AU138" s="58" t="s">
        <v>399</v>
      </c>
      <c r="AV138" s="314"/>
      <c r="AX138" s="10"/>
      <c r="BE138" s="58" t="s">
        <v>398</v>
      </c>
      <c r="BF138" s="58" t="s">
        <v>399</v>
      </c>
      <c r="BG138" s="314"/>
      <c r="BI138" s="10"/>
      <c r="BP138" s="58" t="s">
        <v>398</v>
      </c>
      <c r="BQ138" s="58" t="s">
        <v>399</v>
      </c>
      <c r="BR138" s="314"/>
      <c r="BT138" s="10"/>
      <c r="CA138" s="58" t="s">
        <v>398</v>
      </c>
      <c r="CB138" s="58" t="s">
        <v>399</v>
      </c>
      <c r="CC138" s="314"/>
      <c r="CE138" s="10"/>
      <c r="CL138" s="58" t="s">
        <v>398</v>
      </c>
      <c r="CM138" s="58" t="s">
        <v>399</v>
      </c>
      <c r="CN138" s="314"/>
      <c r="CP138" s="10"/>
      <c r="CW138" s="58" t="s">
        <v>398</v>
      </c>
      <c r="CX138" s="58" t="s">
        <v>399</v>
      </c>
      <c r="CY138" s="314"/>
      <c r="DA138" s="10"/>
      <c r="DH138" s="58" t="s">
        <v>398</v>
      </c>
      <c r="DI138" s="58" t="s">
        <v>399</v>
      </c>
      <c r="DJ138" s="314"/>
      <c r="DL138" s="10"/>
      <c r="DS138" s="58" t="s">
        <v>398</v>
      </c>
      <c r="DT138" s="58" t="s">
        <v>399</v>
      </c>
      <c r="DU138" s="314"/>
      <c r="DW138" s="10"/>
      <c r="ED138" s="58" t="s">
        <v>398</v>
      </c>
      <c r="EE138" s="58" t="s">
        <v>399</v>
      </c>
      <c r="EF138" s="314"/>
      <c r="EH138" s="10"/>
      <c r="EO138" s="58" t="s">
        <v>398</v>
      </c>
      <c r="EP138" s="58" t="s">
        <v>399</v>
      </c>
      <c r="EQ138" s="314"/>
      <c r="ES138" s="10"/>
      <c r="EZ138" s="58" t="s">
        <v>398</v>
      </c>
      <c r="FA138" s="58" t="s">
        <v>399</v>
      </c>
      <c r="FB138" s="314"/>
      <c r="FD138" s="10"/>
      <c r="FK138" s="58" t="s">
        <v>398</v>
      </c>
      <c r="FL138" s="58" t="s">
        <v>399</v>
      </c>
      <c r="FM138" s="314"/>
      <c r="FO138" s="10"/>
      <c r="FV138" s="58" t="s">
        <v>398</v>
      </c>
      <c r="FW138" s="58" t="s">
        <v>399</v>
      </c>
      <c r="FX138" s="314"/>
      <c r="FZ138" s="10"/>
      <c r="GG138" s="58" t="s">
        <v>398</v>
      </c>
      <c r="GH138" s="58" t="s">
        <v>399</v>
      </c>
      <c r="GI138" s="314"/>
      <c r="GK138" s="10"/>
      <c r="GR138" s="58" t="s">
        <v>398</v>
      </c>
      <c r="GS138" s="58" t="s">
        <v>399</v>
      </c>
      <c r="GT138" s="314"/>
      <c r="GV138" s="10"/>
      <c r="HC138" s="58" t="s">
        <v>398</v>
      </c>
      <c r="HD138" s="58" t="s">
        <v>399</v>
      </c>
      <c r="HE138" s="314"/>
      <c r="HG138" s="10"/>
    </row>
    <row r="139" spans="2:215" x14ac:dyDescent="0.25">
      <c r="B139" s="56" t="s">
        <v>52</v>
      </c>
      <c r="C139" s="56" t="s">
        <v>400</v>
      </c>
      <c r="D139" s="315"/>
      <c r="F139" s="10"/>
      <c r="G139" s="10"/>
      <c r="H139" s="10"/>
      <c r="I139" s="10"/>
      <c r="J139" s="10"/>
      <c r="K139" s="10"/>
      <c r="L139" s="10"/>
      <c r="M139" s="56" t="s">
        <v>52</v>
      </c>
      <c r="N139" s="56" t="s">
        <v>400</v>
      </c>
      <c r="O139" s="315"/>
      <c r="Q139" s="10"/>
      <c r="X139" s="56" t="s">
        <v>52</v>
      </c>
      <c r="Y139" s="56" t="s">
        <v>400</v>
      </c>
      <c r="Z139" s="315"/>
      <c r="AB139" s="10"/>
      <c r="AI139" s="56" t="s">
        <v>52</v>
      </c>
      <c r="AJ139" s="56" t="s">
        <v>400</v>
      </c>
      <c r="AK139" s="315"/>
      <c r="AM139" s="10"/>
      <c r="AT139" s="56" t="s">
        <v>52</v>
      </c>
      <c r="AU139" s="56" t="s">
        <v>400</v>
      </c>
      <c r="AV139" s="315"/>
      <c r="AX139" s="10"/>
      <c r="BE139" s="56" t="s">
        <v>52</v>
      </c>
      <c r="BF139" s="56" t="s">
        <v>400</v>
      </c>
      <c r="BG139" s="315"/>
      <c r="BI139" s="10"/>
      <c r="BP139" s="56" t="s">
        <v>52</v>
      </c>
      <c r="BQ139" s="56" t="s">
        <v>400</v>
      </c>
      <c r="BR139" s="315"/>
      <c r="BT139" s="10"/>
      <c r="CA139" s="56" t="s">
        <v>52</v>
      </c>
      <c r="CB139" s="56" t="s">
        <v>400</v>
      </c>
      <c r="CC139" s="315"/>
      <c r="CE139" s="10"/>
      <c r="CL139" s="56" t="s">
        <v>52</v>
      </c>
      <c r="CM139" s="56" t="s">
        <v>400</v>
      </c>
      <c r="CN139" s="315"/>
      <c r="CP139" s="10"/>
      <c r="CW139" s="56" t="s">
        <v>52</v>
      </c>
      <c r="CX139" s="56" t="s">
        <v>400</v>
      </c>
      <c r="CY139" s="315"/>
      <c r="DA139" s="10"/>
      <c r="DH139" s="56" t="s">
        <v>52</v>
      </c>
      <c r="DI139" s="56" t="s">
        <v>400</v>
      </c>
      <c r="DJ139" s="315"/>
      <c r="DL139" s="10"/>
      <c r="DS139" s="56" t="s">
        <v>52</v>
      </c>
      <c r="DT139" s="56" t="s">
        <v>400</v>
      </c>
      <c r="DU139" s="315"/>
      <c r="DW139" s="10"/>
      <c r="ED139" s="56" t="s">
        <v>52</v>
      </c>
      <c r="EE139" s="56" t="s">
        <v>400</v>
      </c>
      <c r="EF139" s="315"/>
      <c r="EH139" s="10"/>
      <c r="EO139" s="56" t="s">
        <v>52</v>
      </c>
      <c r="EP139" s="56" t="s">
        <v>400</v>
      </c>
      <c r="EQ139" s="315"/>
      <c r="ES139" s="10"/>
      <c r="EZ139" s="56" t="s">
        <v>52</v>
      </c>
      <c r="FA139" s="56" t="s">
        <v>400</v>
      </c>
      <c r="FB139" s="315"/>
      <c r="FD139" s="10"/>
      <c r="FK139" s="56" t="s">
        <v>52</v>
      </c>
      <c r="FL139" s="56" t="s">
        <v>400</v>
      </c>
      <c r="FM139" s="315"/>
      <c r="FO139" s="10"/>
      <c r="FV139" s="56" t="s">
        <v>52</v>
      </c>
      <c r="FW139" s="56" t="s">
        <v>400</v>
      </c>
      <c r="FX139" s="315"/>
      <c r="FZ139" s="10"/>
      <c r="GG139" s="56" t="s">
        <v>52</v>
      </c>
      <c r="GH139" s="56" t="s">
        <v>400</v>
      </c>
      <c r="GI139" s="315"/>
      <c r="GK139" s="10"/>
      <c r="GR139" s="56" t="s">
        <v>52</v>
      </c>
      <c r="GS139" s="56" t="s">
        <v>400</v>
      </c>
      <c r="GT139" s="315"/>
      <c r="GV139" s="10"/>
      <c r="HC139" s="56" t="s">
        <v>52</v>
      </c>
      <c r="HD139" s="56" t="s">
        <v>400</v>
      </c>
      <c r="HE139" s="315"/>
      <c r="HG139" s="10"/>
    </row>
    <row r="140" spans="2:215" ht="15.75" thickBot="1" x14ac:dyDescent="0.3">
      <c r="B140" s="128" t="s">
        <v>401</v>
      </c>
      <c r="C140" s="128" t="s">
        <v>402</v>
      </c>
      <c r="D140" s="316"/>
      <c r="F140" s="10"/>
      <c r="G140" s="10"/>
      <c r="H140" s="10"/>
      <c r="I140" s="10"/>
      <c r="J140" s="10"/>
      <c r="K140" s="10"/>
      <c r="L140" s="10"/>
      <c r="M140" s="128" t="s">
        <v>401</v>
      </c>
      <c r="N140" s="128" t="s">
        <v>402</v>
      </c>
      <c r="O140" s="316"/>
      <c r="Q140" s="10"/>
      <c r="X140" s="128" t="s">
        <v>401</v>
      </c>
      <c r="Y140" s="128" t="s">
        <v>402</v>
      </c>
      <c r="Z140" s="316"/>
      <c r="AB140" s="10"/>
      <c r="AI140" s="128" t="s">
        <v>401</v>
      </c>
      <c r="AJ140" s="128" t="s">
        <v>402</v>
      </c>
      <c r="AK140" s="316"/>
      <c r="AM140" s="10"/>
      <c r="AT140" s="128" t="s">
        <v>401</v>
      </c>
      <c r="AU140" s="128" t="s">
        <v>402</v>
      </c>
      <c r="AV140" s="316"/>
      <c r="AX140" s="10"/>
      <c r="BE140" s="128" t="s">
        <v>401</v>
      </c>
      <c r="BF140" s="128" t="s">
        <v>402</v>
      </c>
      <c r="BG140" s="316"/>
      <c r="BI140" s="10"/>
      <c r="BP140" s="128" t="s">
        <v>401</v>
      </c>
      <c r="BQ140" s="128" t="s">
        <v>402</v>
      </c>
      <c r="BR140" s="316"/>
      <c r="BT140" s="10"/>
      <c r="CA140" s="128" t="s">
        <v>401</v>
      </c>
      <c r="CB140" s="128" t="s">
        <v>402</v>
      </c>
      <c r="CC140" s="316"/>
      <c r="CE140" s="10"/>
      <c r="CL140" s="128" t="s">
        <v>401</v>
      </c>
      <c r="CM140" s="128" t="s">
        <v>402</v>
      </c>
      <c r="CN140" s="316"/>
      <c r="CP140" s="10"/>
      <c r="CW140" s="128" t="s">
        <v>401</v>
      </c>
      <c r="CX140" s="128" t="s">
        <v>402</v>
      </c>
      <c r="CY140" s="316"/>
      <c r="DA140" s="10"/>
      <c r="DH140" s="128" t="s">
        <v>401</v>
      </c>
      <c r="DI140" s="128" t="s">
        <v>402</v>
      </c>
      <c r="DJ140" s="316"/>
      <c r="DL140" s="10"/>
      <c r="DS140" s="128" t="s">
        <v>401</v>
      </c>
      <c r="DT140" s="128" t="s">
        <v>402</v>
      </c>
      <c r="DU140" s="316"/>
      <c r="DW140" s="10"/>
      <c r="ED140" s="128" t="s">
        <v>401</v>
      </c>
      <c r="EE140" s="128" t="s">
        <v>402</v>
      </c>
      <c r="EF140" s="316"/>
      <c r="EH140" s="10"/>
      <c r="EO140" s="128" t="s">
        <v>401</v>
      </c>
      <c r="EP140" s="128" t="s">
        <v>402</v>
      </c>
      <c r="EQ140" s="316"/>
      <c r="ES140" s="10"/>
      <c r="EZ140" s="128" t="s">
        <v>401</v>
      </c>
      <c r="FA140" s="128" t="s">
        <v>402</v>
      </c>
      <c r="FB140" s="316"/>
      <c r="FD140" s="10"/>
      <c r="FK140" s="128" t="s">
        <v>401</v>
      </c>
      <c r="FL140" s="128" t="s">
        <v>402</v>
      </c>
      <c r="FM140" s="316"/>
      <c r="FO140" s="10"/>
      <c r="FV140" s="128" t="s">
        <v>401</v>
      </c>
      <c r="FW140" s="128" t="s">
        <v>402</v>
      </c>
      <c r="FX140" s="316"/>
      <c r="FZ140" s="10"/>
      <c r="GG140" s="128" t="s">
        <v>401</v>
      </c>
      <c r="GH140" s="128" t="s">
        <v>402</v>
      </c>
      <c r="GI140" s="316"/>
      <c r="GK140" s="10"/>
      <c r="GR140" s="128" t="s">
        <v>401</v>
      </c>
      <c r="GS140" s="128" t="s">
        <v>402</v>
      </c>
      <c r="GT140" s="316"/>
      <c r="GV140" s="10"/>
      <c r="HC140" s="128" t="s">
        <v>401</v>
      </c>
      <c r="HD140" s="128" t="s">
        <v>402</v>
      </c>
      <c r="HE140" s="316"/>
      <c r="HG140" s="10"/>
    </row>
    <row r="141" spans="2:215" ht="15.75" thickBot="1" x14ac:dyDescent="0.3">
      <c r="C141"/>
      <c r="F141" s="10"/>
      <c r="G141" s="10"/>
      <c r="H141" s="10"/>
      <c r="I141" s="10"/>
      <c r="J141" s="10"/>
      <c r="K141" s="10"/>
      <c r="L141" s="10"/>
      <c r="N141"/>
      <c r="Q141" s="10"/>
      <c r="Y141"/>
      <c r="AB141" s="10"/>
      <c r="AJ141"/>
      <c r="AM141" s="10"/>
      <c r="AU141"/>
      <c r="AX141" s="10"/>
      <c r="BF141"/>
      <c r="BI141" s="10"/>
      <c r="BQ141"/>
      <c r="BT141" s="10"/>
      <c r="CB141"/>
      <c r="CE141" s="10"/>
      <c r="CM141"/>
      <c r="CP141" s="10"/>
      <c r="CX141"/>
      <c r="DA141" s="10"/>
      <c r="DI141"/>
      <c r="DL141" s="10"/>
      <c r="DT141"/>
      <c r="DW141" s="10"/>
      <c r="EE141"/>
      <c r="EH141" s="10"/>
      <c r="EP141"/>
      <c r="ES141" s="10"/>
      <c r="FA141"/>
      <c r="FD141" s="10"/>
      <c r="FL141"/>
      <c r="FO141" s="10"/>
      <c r="FW141"/>
      <c r="FZ141" s="10"/>
      <c r="GH141"/>
      <c r="GK141" s="10"/>
      <c r="GS141"/>
      <c r="GV141" s="10"/>
      <c r="HD141"/>
      <c r="HG141" s="10"/>
    </row>
    <row r="142" spans="2:215" ht="15.75" thickBot="1" x14ac:dyDescent="0.3">
      <c r="B142" s="18" t="s">
        <v>395</v>
      </c>
      <c r="C142" s="18" t="s">
        <v>403</v>
      </c>
      <c r="D142" s="18" t="s">
        <v>397</v>
      </c>
      <c r="F142" s="10"/>
      <c r="G142" s="10"/>
      <c r="H142" s="10"/>
      <c r="I142" s="10"/>
      <c r="J142" s="10"/>
      <c r="K142" s="10"/>
      <c r="L142" s="10"/>
      <c r="M142" s="18" t="s">
        <v>395</v>
      </c>
      <c r="N142" s="18" t="s">
        <v>403</v>
      </c>
      <c r="O142" s="18" t="s">
        <v>397</v>
      </c>
      <c r="Q142" s="10"/>
      <c r="X142" s="18" t="s">
        <v>395</v>
      </c>
      <c r="Y142" s="18" t="s">
        <v>403</v>
      </c>
      <c r="Z142" s="18" t="s">
        <v>397</v>
      </c>
      <c r="AB142" s="10"/>
      <c r="AI142" s="18" t="s">
        <v>395</v>
      </c>
      <c r="AJ142" s="18" t="s">
        <v>403</v>
      </c>
      <c r="AK142" s="18" t="s">
        <v>397</v>
      </c>
      <c r="AM142" s="10"/>
      <c r="AT142" s="18" t="s">
        <v>395</v>
      </c>
      <c r="AU142" s="18" t="s">
        <v>403</v>
      </c>
      <c r="AV142" s="18" t="s">
        <v>397</v>
      </c>
      <c r="AX142" s="10"/>
      <c r="BE142" s="18" t="s">
        <v>395</v>
      </c>
      <c r="BF142" s="18" t="s">
        <v>403</v>
      </c>
      <c r="BG142" s="18" t="s">
        <v>397</v>
      </c>
      <c r="BI142" s="10"/>
      <c r="BP142" s="18" t="s">
        <v>395</v>
      </c>
      <c r="BQ142" s="18" t="s">
        <v>403</v>
      </c>
      <c r="BR142" s="18" t="s">
        <v>397</v>
      </c>
      <c r="BT142" s="10"/>
      <c r="CA142" s="18" t="s">
        <v>395</v>
      </c>
      <c r="CB142" s="18" t="s">
        <v>403</v>
      </c>
      <c r="CC142" s="18" t="s">
        <v>397</v>
      </c>
      <c r="CE142" s="10"/>
      <c r="CL142" s="18" t="s">
        <v>395</v>
      </c>
      <c r="CM142" s="18" t="s">
        <v>403</v>
      </c>
      <c r="CN142" s="18" t="s">
        <v>397</v>
      </c>
      <c r="CP142" s="10"/>
      <c r="CW142" s="18" t="s">
        <v>395</v>
      </c>
      <c r="CX142" s="18" t="s">
        <v>403</v>
      </c>
      <c r="CY142" s="18" t="s">
        <v>397</v>
      </c>
      <c r="DA142" s="10"/>
      <c r="DH142" s="18" t="s">
        <v>395</v>
      </c>
      <c r="DI142" s="18" t="s">
        <v>403</v>
      </c>
      <c r="DJ142" s="18" t="s">
        <v>397</v>
      </c>
      <c r="DL142" s="10"/>
      <c r="DS142" s="18" t="s">
        <v>395</v>
      </c>
      <c r="DT142" s="18" t="s">
        <v>403</v>
      </c>
      <c r="DU142" s="18" t="s">
        <v>397</v>
      </c>
      <c r="DW142" s="10"/>
      <c r="ED142" s="18" t="s">
        <v>395</v>
      </c>
      <c r="EE142" s="18" t="s">
        <v>403</v>
      </c>
      <c r="EF142" s="18" t="s">
        <v>397</v>
      </c>
      <c r="EH142" s="10"/>
      <c r="EO142" s="18" t="s">
        <v>395</v>
      </c>
      <c r="EP142" s="18" t="s">
        <v>403</v>
      </c>
      <c r="EQ142" s="18" t="s">
        <v>397</v>
      </c>
      <c r="ES142" s="10"/>
      <c r="EZ142" s="18" t="s">
        <v>395</v>
      </c>
      <c r="FA142" s="18" t="s">
        <v>403</v>
      </c>
      <c r="FB142" s="18" t="s">
        <v>397</v>
      </c>
      <c r="FD142" s="10"/>
      <c r="FK142" s="18" t="s">
        <v>395</v>
      </c>
      <c r="FL142" s="18" t="s">
        <v>403</v>
      </c>
      <c r="FM142" s="18" t="s">
        <v>397</v>
      </c>
      <c r="FO142" s="10"/>
      <c r="FV142" s="18" t="s">
        <v>395</v>
      </c>
      <c r="FW142" s="18" t="s">
        <v>403</v>
      </c>
      <c r="FX142" s="18" t="s">
        <v>397</v>
      </c>
      <c r="FZ142" s="10"/>
      <c r="GG142" s="18" t="s">
        <v>395</v>
      </c>
      <c r="GH142" s="18" t="s">
        <v>403</v>
      </c>
      <c r="GI142" s="18" t="s">
        <v>397</v>
      </c>
      <c r="GK142" s="10"/>
      <c r="GR142" s="18" t="s">
        <v>395</v>
      </c>
      <c r="GS142" s="18" t="s">
        <v>403</v>
      </c>
      <c r="GT142" s="18" t="s">
        <v>397</v>
      </c>
      <c r="GV142" s="10"/>
      <c r="HC142" s="18" t="s">
        <v>395</v>
      </c>
      <c r="HD142" s="18" t="s">
        <v>403</v>
      </c>
      <c r="HE142" s="18" t="s">
        <v>397</v>
      </c>
      <c r="HG142" s="10"/>
    </row>
    <row r="143" spans="2:215" x14ac:dyDescent="0.25">
      <c r="B143" s="317" t="s">
        <v>398</v>
      </c>
      <c r="C143" s="129" t="s">
        <v>404</v>
      </c>
      <c r="D143" s="314" t="b">
        <f>+IF(AND(D135=B138,D138=B138),B138,IF(AND(D135=B138,D138=B139),B146,IF(AND(D135=B138,D138=B140),B140,IF(AND(D135=B139,D138=B138),B146,IF(AND(D135=B139,D138=B139),B146,IF(AND(D135=B139,D138=B140),B149,IF(AND(D135=B140,D138=B138),B149,IF(AND(D135=B140,D138=B139),B149,IF(AND(D135=B140,D138=B140),B149)))))))))</f>
        <v>0</v>
      </c>
      <c r="F143" s="10"/>
      <c r="G143" s="10"/>
      <c r="H143" s="10"/>
      <c r="I143" s="10"/>
      <c r="J143" s="10"/>
      <c r="K143" s="10"/>
      <c r="L143" s="10"/>
      <c r="M143" s="317" t="s">
        <v>398</v>
      </c>
      <c r="N143" s="129" t="s">
        <v>404</v>
      </c>
      <c r="O143" s="314" t="b">
        <f>+IF(AND(O135=M138,O138=M138),M138,IF(AND(O135=M138,O138=M139),M146,IF(AND(O135=M138,O138=M140),M140,IF(AND(O135=M139,O138=M138),M146,IF(AND(O135=M139,O138=M139),M146,IF(AND(O135=M139,O138=M140),M149,IF(AND(O135=M140,O138=M138),M149,IF(AND(O135=M140,O138=M139),M149,IF(AND(O135=M140,O138=M140),M149)))))))))</f>
        <v>0</v>
      </c>
      <c r="Q143" s="10"/>
      <c r="X143" s="317" t="s">
        <v>398</v>
      </c>
      <c r="Y143" s="129" t="s">
        <v>404</v>
      </c>
      <c r="Z143" s="314" t="b">
        <f>+IF(AND(Z135=X138,Z138=X138),X138,IF(AND(Z135=X138,Z138=X139),X146,IF(AND(Z135=X138,Z138=X140),X140,IF(AND(Z135=X139,Z138=X138),X146,IF(AND(Z135=X139,Z138=X139),X146,IF(AND(Z135=X139,Z138=X140),X149,IF(AND(Z135=X140,Z138=X138),X149,IF(AND(Z135=X140,Z138=X139),X149,IF(AND(Z135=X140,Z138=X140),X149)))))))))</f>
        <v>0</v>
      </c>
      <c r="AB143" s="10"/>
      <c r="AI143" s="317" t="s">
        <v>398</v>
      </c>
      <c r="AJ143" s="129" t="s">
        <v>404</v>
      </c>
      <c r="AK143" s="314" t="b">
        <f>+IF(AND(AK135=AI138,AK138=AI138),AI138,IF(AND(AK135=AI138,AK138=AI139),AI146,IF(AND(AK135=AI138,AK138=AI140),AI140,IF(AND(AK135=AI139,AK138=AI138),AI146,IF(AND(AK135=AI139,AK138=AI139),AI146,IF(AND(AK135=AI139,AK138=AI140),AI149,IF(AND(AK135=AI140,AK138=AI138),AI149,IF(AND(AK135=AI140,AK138=AI139),AI149,IF(AND(AK135=AI140,AK138=AI140),AI149)))))))))</f>
        <v>0</v>
      </c>
      <c r="AM143" s="10"/>
      <c r="AT143" s="317" t="s">
        <v>398</v>
      </c>
      <c r="AU143" s="129" t="s">
        <v>404</v>
      </c>
      <c r="AV143" s="314" t="b">
        <f>+IF(AND(AV135=AT138,AV138=AT138),AT138,IF(AND(AV135=AT138,AV138=AT139),AT146,IF(AND(AV135=AT138,AV138=AT140),AT140,IF(AND(AV135=AT139,AV138=AT138),AT146,IF(AND(AV135=AT139,AV138=AT139),AT146,IF(AND(AV135=AT139,AV138=AT140),AT149,IF(AND(AV135=AT140,AV138=AT138),AT149,IF(AND(AV135=AT140,AV138=AT139),AT149,IF(AND(AV135=AT140,AV138=AT140),AT149)))))))))</f>
        <v>0</v>
      </c>
      <c r="AX143" s="10"/>
      <c r="BE143" s="317" t="s">
        <v>398</v>
      </c>
      <c r="BF143" s="129" t="s">
        <v>404</v>
      </c>
      <c r="BG143" s="314" t="b">
        <f>+IF(AND(BG135=BE138,BG138=BE138),BE138,IF(AND(BG135=BE138,BG138=BE139),BE146,IF(AND(BG135=BE138,BG138=BE140),BE140,IF(AND(BG135=BE139,BG138=BE138),BE146,IF(AND(BG135=BE139,BG138=BE139),BE146,IF(AND(BG135=BE139,BG138=BE140),BE149,IF(AND(BG135=BE140,BG138=BE138),BE149,IF(AND(BG135=BE140,BG138=BE139),BE149,IF(AND(BG135=BE140,BG138=BE140),BE149)))))))))</f>
        <v>0</v>
      </c>
      <c r="BI143" s="10"/>
      <c r="BP143" s="317" t="s">
        <v>398</v>
      </c>
      <c r="BQ143" s="129" t="s">
        <v>404</v>
      </c>
      <c r="BR143" s="314" t="b">
        <f>+IF(AND(BR135=BP138,BR138=BP138),BP138,IF(AND(BR135=BP138,BR138=BP139),BP146,IF(AND(BR135=BP138,BR138=BP140),BP140,IF(AND(BR135=BP139,BR138=BP138),BP146,IF(AND(BR135=BP139,BR138=BP139),BP146,IF(AND(BR135=BP139,BR138=BP140),BP149,IF(AND(BR135=BP140,BR138=BP138),BP149,IF(AND(BR135=BP140,BR138=BP139),BP149,IF(AND(BR135=BP140,BR138=BP140),BP149)))))))))</f>
        <v>0</v>
      </c>
      <c r="BT143" s="10"/>
      <c r="CA143" s="317" t="s">
        <v>398</v>
      </c>
      <c r="CB143" s="129" t="s">
        <v>404</v>
      </c>
      <c r="CC143" s="314" t="b">
        <f>+IF(AND(CC135=CA138,CC138=CA138),CA138,IF(AND(CC135=CA138,CC138=CA139),CA146,IF(AND(CC135=CA138,CC138=CA140),CA140,IF(AND(CC135=CA139,CC138=CA138),CA146,IF(AND(CC135=CA139,CC138=CA139),CA146,IF(AND(CC135=CA139,CC138=CA140),CA149,IF(AND(CC135=CA140,CC138=CA138),CA149,IF(AND(CC135=CA140,CC138=CA139),CA149,IF(AND(CC135=CA140,CC138=CA140),CA149)))))))))</f>
        <v>0</v>
      </c>
      <c r="CE143" s="10"/>
      <c r="CL143" s="317" t="s">
        <v>398</v>
      </c>
      <c r="CM143" s="129" t="s">
        <v>404</v>
      </c>
      <c r="CN143" s="314" t="b">
        <f>+IF(AND(CN135=CL138,CN138=CL138),CL138,IF(AND(CN135=CL138,CN138=CL139),CL146,IF(AND(CN135=CL138,CN138=CL140),CL140,IF(AND(CN135=CL139,CN138=CL138),CL146,IF(AND(CN135=CL139,CN138=CL139),CL146,IF(AND(CN135=CL139,CN138=CL140),CL149,IF(AND(CN135=CL140,CN138=CL138),CL149,IF(AND(CN135=CL140,CN138=CL139),CL149,IF(AND(CN135=CL140,CN138=CL140),CL149)))))))))</f>
        <v>0</v>
      </c>
      <c r="CP143" s="10"/>
      <c r="CW143" s="317" t="s">
        <v>398</v>
      </c>
      <c r="CX143" s="129" t="s">
        <v>404</v>
      </c>
      <c r="CY143" s="314" t="b">
        <f>+IF(AND(CY135=CW138,CY138=CW138),CW138,IF(AND(CY135=CW138,CY138=CW139),CW146,IF(AND(CY135=CW138,CY138=CW140),CW140,IF(AND(CY135=CW139,CY138=CW138),CW146,IF(AND(CY135=CW139,CY138=CW139),CW146,IF(AND(CY135=CW139,CY138=CW140),CW149,IF(AND(CY135=CW140,CY138=CW138),CW149,IF(AND(CY135=CW140,CY138=CW139),CW149,IF(AND(CY135=CW140,CY138=CW140),CW149)))))))))</f>
        <v>0</v>
      </c>
      <c r="DA143" s="10"/>
      <c r="DH143" s="317" t="s">
        <v>398</v>
      </c>
      <c r="DI143" s="129" t="s">
        <v>404</v>
      </c>
      <c r="DJ143" s="314" t="b">
        <f>+IF(AND(DJ135=DH138,DJ138=DH138),DH138,IF(AND(DJ135=DH138,DJ138=DH139),DH146,IF(AND(DJ135=DH138,DJ138=DH140),DH140,IF(AND(DJ135=DH139,DJ138=DH138),DH146,IF(AND(DJ135=DH139,DJ138=DH139),DH146,IF(AND(DJ135=DH139,DJ138=DH140),DH149,IF(AND(DJ135=DH140,DJ138=DH138),DH149,IF(AND(DJ135=DH140,DJ138=DH139),DH149,IF(AND(DJ135=DH140,DJ138=DH140),DH149)))))))))</f>
        <v>0</v>
      </c>
      <c r="DL143" s="10"/>
      <c r="DS143" s="317" t="s">
        <v>398</v>
      </c>
      <c r="DT143" s="129" t="s">
        <v>404</v>
      </c>
      <c r="DU143" s="314" t="b">
        <f>+IF(AND(DU135=DS138,DU138=DS138),DS138,IF(AND(DU135=DS138,DU138=DS139),DS146,IF(AND(DU135=DS138,DU138=DS140),DS140,IF(AND(DU135=DS139,DU138=DS138),DS146,IF(AND(DU135=DS139,DU138=DS139),DS146,IF(AND(DU135=DS139,DU138=DS140),DS149,IF(AND(DU135=DS140,DU138=DS138),DS149,IF(AND(DU135=DS140,DU138=DS139),DS149,IF(AND(DU135=DS140,DU138=DS140),DS149)))))))))</f>
        <v>0</v>
      </c>
      <c r="DW143" s="10"/>
      <c r="ED143" s="317" t="s">
        <v>398</v>
      </c>
      <c r="EE143" s="129" t="s">
        <v>404</v>
      </c>
      <c r="EF143" s="314" t="b">
        <f>+IF(AND(EF135=ED138,EF138=ED138),ED138,IF(AND(EF135=ED138,EF138=ED139),ED146,IF(AND(EF135=ED138,EF138=ED140),ED140,IF(AND(EF135=ED139,EF138=ED138),ED146,IF(AND(EF135=ED139,EF138=ED139),ED146,IF(AND(EF135=ED139,EF138=ED140),ED149,IF(AND(EF135=ED140,EF138=ED138),ED149,IF(AND(EF135=ED140,EF138=ED139),ED149,IF(AND(EF135=ED140,EF138=ED140),ED149)))))))))</f>
        <v>0</v>
      </c>
      <c r="EH143" s="10"/>
      <c r="EO143" s="317" t="s">
        <v>398</v>
      </c>
      <c r="EP143" s="129" t="s">
        <v>404</v>
      </c>
      <c r="EQ143" s="314" t="b">
        <f>+IF(AND(EQ135=EO138,EQ138=EO138),EO138,IF(AND(EQ135=EO138,EQ138=EO139),EO146,IF(AND(EQ135=EO138,EQ138=EO140),EO140,IF(AND(EQ135=EO139,EQ138=EO138),EO146,IF(AND(EQ135=EO139,EQ138=EO139),EO146,IF(AND(EQ135=EO139,EQ138=EO140),EO149,IF(AND(EQ135=EO140,EQ138=EO138),EO149,IF(AND(EQ135=EO140,EQ138=EO139),EO149,IF(AND(EQ135=EO140,EQ138=EO140),EO149)))))))))</f>
        <v>0</v>
      </c>
      <c r="ES143" s="10"/>
      <c r="EZ143" s="317" t="s">
        <v>398</v>
      </c>
      <c r="FA143" s="129" t="s">
        <v>404</v>
      </c>
      <c r="FB143" s="314" t="b">
        <f>+IF(AND(FB135=EZ138,FB138=EZ138),EZ138,IF(AND(FB135=EZ138,FB138=EZ139),EZ146,IF(AND(FB135=EZ138,FB138=EZ140),EZ140,IF(AND(FB135=EZ139,FB138=EZ138),EZ146,IF(AND(FB135=EZ139,FB138=EZ139),EZ146,IF(AND(FB135=EZ139,FB138=EZ140),EZ149,IF(AND(FB135=EZ140,FB138=EZ138),EZ149,IF(AND(FB135=EZ140,FB138=EZ139),EZ149,IF(AND(FB135=EZ140,FB138=EZ140),EZ149)))))))))</f>
        <v>0</v>
      </c>
      <c r="FD143" s="10"/>
      <c r="FK143" s="317" t="s">
        <v>398</v>
      </c>
      <c r="FL143" s="129" t="s">
        <v>404</v>
      </c>
      <c r="FM143" s="314" t="b">
        <f>+IF(AND(FM135=FK138,FM138=FK138),FK138,IF(AND(FM135=FK138,FM138=FK139),FK146,IF(AND(FM135=FK138,FM138=FK140),FK140,IF(AND(FM135=FK139,FM138=FK138),FK146,IF(AND(FM135=FK139,FM138=FK139),FK146,IF(AND(FM135=FK139,FM138=FK140),FK149,IF(AND(FM135=FK140,FM138=FK138),FK149,IF(AND(FM135=FK140,FM138=FK139),FK149,IF(AND(FM135=FK140,FM138=FK140),FK149)))))))))</f>
        <v>0</v>
      </c>
      <c r="FO143" s="10"/>
      <c r="FV143" s="317" t="s">
        <v>398</v>
      </c>
      <c r="FW143" s="129" t="s">
        <v>404</v>
      </c>
      <c r="FX143" s="314" t="b">
        <f>+IF(AND(FX135=FV138,FX138=FV138),FV138,IF(AND(FX135=FV138,FX138=FV139),FV146,IF(AND(FX135=FV138,FX138=FV140),FV140,IF(AND(FX135=FV139,FX138=FV138),FV146,IF(AND(FX135=FV139,FX138=FV139),FV146,IF(AND(FX135=FV139,FX138=FV140),FV149,IF(AND(FX135=FV140,FX138=FV138),FV149,IF(AND(FX135=FV140,FX138=FV139),FV149,IF(AND(FX135=FV140,FX138=FV140),FV149)))))))))</f>
        <v>0</v>
      </c>
      <c r="FZ143" s="10"/>
      <c r="GG143" s="317" t="s">
        <v>398</v>
      </c>
      <c r="GH143" s="129" t="s">
        <v>404</v>
      </c>
      <c r="GI143" s="314" t="b">
        <f>+IF(AND(GI135=GG138,GI138=GG138),GG138,IF(AND(GI135=GG138,GI138=GG139),GG146,IF(AND(GI135=GG138,GI138=GG140),GG140,IF(AND(GI135=GG139,GI138=GG138),GG146,IF(AND(GI135=GG139,GI138=GG139),GG146,IF(AND(GI135=GG139,GI138=GG140),GG149,IF(AND(GI135=GG140,GI138=GG138),GG149,IF(AND(GI135=GG140,GI138=GG139),GG149,IF(AND(GI135=GG140,GI138=GG140),GG149)))))))))</f>
        <v>0</v>
      </c>
      <c r="GK143" s="10"/>
      <c r="GR143" s="317" t="s">
        <v>398</v>
      </c>
      <c r="GS143" s="129" t="s">
        <v>404</v>
      </c>
      <c r="GT143" s="314" t="b">
        <f>+IF(AND(GT135=GR138,GT138=GR138),GR138,IF(AND(GT135=GR138,GT138=GR139),GR146,IF(AND(GT135=GR138,GT138=GR140),GR140,IF(AND(GT135=GR139,GT138=GR138),GR146,IF(AND(GT135=GR139,GT138=GR139),GR146,IF(AND(GT135=GR139,GT138=GR140),GR149,IF(AND(GT135=GR140,GT138=GR138),GR149,IF(AND(GT135=GR140,GT138=GR139),GR149,IF(AND(GT135=GR140,GT138=GR140),GR149)))))))))</f>
        <v>0</v>
      </c>
      <c r="GV143" s="10"/>
      <c r="HC143" s="317" t="s">
        <v>398</v>
      </c>
      <c r="HD143" s="129" t="s">
        <v>404</v>
      </c>
      <c r="HE143" s="314" t="b">
        <f>+IF(AND(HE135=HC138,HE138=HC138),HC138,IF(AND(HE135=HC138,HE138=HC139),HC146,IF(AND(HE135=HC138,HE138=HC140),HC140,IF(AND(HE135=HC139,HE138=HC138),HC146,IF(AND(HE135=HC139,HE138=HC139),HC146,IF(AND(HE135=HC139,HE138=HC140),HC149,IF(AND(HE135=HC140,HE138=HC138),HC149,IF(AND(HE135=HC140,HE138=HC139),HC149,IF(AND(HE135=HC140,HE138=HC140),HC149)))))))))</f>
        <v>0</v>
      </c>
      <c r="HG143" s="10"/>
    </row>
    <row r="144" spans="2:215" x14ac:dyDescent="0.25">
      <c r="B144" s="310"/>
      <c r="C144" s="58" t="s">
        <v>405</v>
      </c>
      <c r="D144" s="315"/>
      <c r="F144" s="10"/>
      <c r="G144" s="10"/>
      <c r="H144" s="10"/>
      <c r="I144" s="10"/>
      <c r="J144" s="10"/>
      <c r="K144" s="10"/>
      <c r="L144" s="10"/>
      <c r="M144" s="310"/>
      <c r="N144" s="58" t="s">
        <v>405</v>
      </c>
      <c r="O144" s="315"/>
      <c r="Q144" s="10"/>
      <c r="X144" s="310"/>
      <c r="Y144" s="58" t="s">
        <v>405</v>
      </c>
      <c r="Z144" s="315"/>
      <c r="AB144" s="10"/>
      <c r="AI144" s="310"/>
      <c r="AJ144" s="58" t="s">
        <v>405</v>
      </c>
      <c r="AK144" s="315"/>
      <c r="AM144" s="10"/>
      <c r="AT144" s="310"/>
      <c r="AU144" s="58" t="s">
        <v>405</v>
      </c>
      <c r="AV144" s="315"/>
      <c r="AX144" s="10"/>
      <c r="BE144" s="310"/>
      <c r="BF144" s="58" t="s">
        <v>405</v>
      </c>
      <c r="BG144" s="315"/>
      <c r="BI144" s="10"/>
      <c r="BP144" s="310"/>
      <c r="BQ144" s="58" t="s">
        <v>405</v>
      </c>
      <c r="BR144" s="315"/>
      <c r="BT144" s="10"/>
      <c r="CA144" s="310"/>
      <c r="CB144" s="58" t="s">
        <v>405</v>
      </c>
      <c r="CC144" s="315"/>
      <c r="CE144" s="10"/>
      <c r="CL144" s="310"/>
      <c r="CM144" s="58" t="s">
        <v>405</v>
      </c>
      <c r="CN144" s="315"/>
      <c r="CP144" s="10"/>
      <c r="CW144" s="310"/>
      <c r="CX144" s="58" t="s">
        <v>405</v>
      </c>
      <c r="CY144" s="315"/>
      <c r="DA144" s="10"/>
      <c r="DH144" s="310"/>
      <c r="DI144" s="58" t="s">
        <v>405</v>
      </c>
      <c r="DJ144" s="315"/>
      <c r="DL144" s="10"/>
      <c r="DS144" s="310"/>
      <c r="DT144" s="58" t="s">
        <v>405</v>
      </c>
      <c r="DU144" s="315"/>
      <c r="DW144" s="10"/>
      <c r="ED144" s="310"/>
      <c r="EE144" s="58" t="s">
        <v>405</v>
      </c>
      <c r="EF144" s="315"/>
      <c r="EH144" s="10"/>
      <c r="EO144" s="310"/>
      <c r="EP144" s="58" t="s">
        <v>405</v>
      </c>
      <c r="EQ144" s="315"/>
      <c r="ES144" s="10"/>
      <c r="EZ144" s="310"/>
      <c r="FA144" s="58" t="s">
        <v>405</v>
      </c>
      <c r="FB144" s="315"/>
      <c r="FD144" s="10"/>
      <c r="FK144" s="310"/>
      <c r="FL144" s="58" t="s">
        <v>405</v>
      </c>
      <c r="FM144" s="315"/>
      <c r="FO144" s="10"/>
      <c r="FV144" s="310"/>
      <c r="FW144" s="58" t="s">
        <v>405</v>
      </c>
      <c r="FX144" s="315"/>
      <c r="FZ144" s="10"/>
      <c r="GG144" s="310"/>
      <c r="GH144" s="58" t="s">
        <v>405</v>
      </c>
      <c r="GI144" s="315"/>
      <c r="GK144" s="10"/>
      <c r="GR144" s="310"/>
      <c r="GS144" s="58" t="s">
        <v>405</v>
      </c>
      <c r="GT144" s="315"/>
      <c r="GV144" s="10"/>
      <c r="HC144" s="310"/>
      <c r="HD144" s="58" t="s">
        <v>405</v>
      </c>
      <c r="HE144" s="315"/>
      <c r="HG144" s="10"/>
    </row>
    <row r="145" spans="2:215" x14ac:dyDescent="0.25">
      <c r="B145" s="311"/>
      <c r="C145" s="130" t="s">
        <v>406</v>
      </c>
      <c r="D145" s="315"/>
      <c r="F145" s="10"/>
      <c r="G145" s="10"/>
      <c r="H145" s="10"/>
      <c r="I145" s="10"/>
      <c r="J145" s="10"/>
      <c r="K145" s="10"/>
      <c r="L145" s="10"/>
      <c r="M145" s="311"/>
      <c r="N145" s="130" t="s">
        <v>406</v>
      </c>
      <c r="O145" s="315"/>
      <c r="Q145" s="10"/>
      <c r="X145" s="311"/>
      <c r="Y145" s="130" t="s">
        <v>406</v>
      </c>
      <c r="Z145" s="315"/>
      <c r="AB145" s="10"/>
      <c r="AI145" s="311"/>
      <c r="AJ145" s="130" t="s">
        <v>406</v>
      </c>
      <c r="AK145" s="315"/>
      <c r="AM145" s="10"/>
      <c r="AT145" s="311"/>
      <c r="AU145" s="130" t="s">
        <v>406</v>
      </c>
      <c r="AV145" s="315"/>
      <c r="AX145" s="10"/>
      <c r="BE145" s="311"/>
      <c r="BF145" s="130" t="s">
        <v>406</v>
      </c>
      <c r="BG145" s="315"/>
      <c r="BI145" s="10"/>
      <c r="BP145" s="311"/>
      <c r="BQ145" s="130" t="s">
        <v>406</v>
      </c>
      <c r="BR145" s="315"/>
      <c r="BT145" s="10"/>
      <c r="CA145" s="311"/>
      <c r="CB145" s="130" t="s">
        <v>406</v>
      </c>
      <c r="CC145" s="315"/>
      <c r="CE145" s="10"/>
      <c r="CL145" s="311"/>
      <c r="CM145" s="130" t="s">
        <v>406</v>
      </c>
      <c r="CN145" s="315"/>
      <c r="CP145" s="10"/>
      <c r="CW145" s="311"/>
      <c r="CX145" s="130" t="s">
        <v>406</v>
      </c>
      <c r="CY145" s="315"/>
      <c r="DA145" s="10"/>
      <c r="DH145" s="311"/>
      <c r="DI145" s="130" t="s">
        <v>406</v>
      </c>
      <c r="DJ145" s="315"/>
      <c r="DL145" s="10"/>
      <c r="DS145" s="311"/>
      <c r="DT145" s="130" t="s">
        <v>406</v>
      </c>
      <c r="DU145" s="315"/>
      <c r="DW145" s="10"/>
      <c r="ED145" s="311"/>
      <c r="EE145" s="130" t="s">
        <v>406</v>
      </c>
      <c r="EF145" s="315"/>
      <c r="EH145" s="10"/>
      <c r="EO145" s="311"/>
      <c r="EP145" s="130" t="s">
        <v>406</v>
      </c>
      <c r="EQ145" s="315"/>
      <c r="ES145" s="10"/>
      <c r="EZ145" s="311"/>
      <c r="FA145" s="130" t="s">
        <v>406</v>
      </c>
      <c r="FB145" s="315"/>
      <c r="FD145" s="10"/>
      <c r="FK145" s="311"/>
      <c r="FL145" s="130" t="s">
        <v>406</v>
      </c>
      <c r="FM145" s="315"/>
      <c r="FO145" s="10"/>
      <c r="FV145" s="311"/>
      <c r="FW145" s="130" t="s">
        <v>406</v>
      </c>
      <c r="FX145" s="315"/>
      <c r="FZ145" s="10"/>
      <c r="GG145" s="311"/>
      <c r="GH145" s="130" t="s">
        <v>406</v>
      </c>
      <c r="GI145" s="315"/>
      <c r="GK145" s="10"/>
      <c r="GR145" s="311"/>
      <c r="GS145" s="130" t="s">
        <v>406</v>
      </c>
      <c r="GT145" s="315"/>
      <c r="GV145" s="10"/>
      <c r="HC145" s="311"/>
      <c r="HD145" s="130" t="s">
        <v>406</v>
      </c>
      <c r="HE145" s="315"/>
      <c r="HG145" s="10"/>
    </row>
    <row r="146" spans="2:215" x14ac:dyDescent="0.25">
      <c r="B146" s="309" t="s">
        <v>52</v>
      </c>
      <c r="C146" s="131" t="s">
        <v>407</v>
      </c>
      <c r="D146" s="315"/>
      <c r="F146" s="10"/>
      <c r="G146" s="10"/>
      <c r="H146" s="10"/>
      <c r="I146" s="10"/>
      <c r="J146" s="10"/>
      <c r="K146" s="10"/>
      <c r="L146" s="10"/>
      <c r="M146" s="309" t="s">
        <v>52</v>
      </c>
      <c r="N146" s="131" t="s">
        <v>407</v>
      </c>
      <c r="O146" s="315"/>
      <c r="Q146" s="10"/>
      <c r="X146" s="309" t="s">
        <v>52</v>
      </c>
      <c r="Y146" s="131" t="s">
        <v>407</v>
      </c>
      <c r="Z146" s="315"/>
      <c r="AB146" s="10"/>
      <c r="AI146" s="309" t="s">
        <v>52</v>
      </c>
      <c r="AJ146" s="131" t="s">
        <v>407</v>
      </c>
      <c r="AK146" s="315"/>
      <c r="AM146" s="10"/>
      <c r="AT146" s="309" t="s">
        <v>52</v>
      </c>
      <c r="AU146" s="131" t="s">
        <v>407</v>
      </c>
      <c r="AV146" s="315"/>
      <c r="AX146" s="10"/>
      <c r="BE146" s="309" t="s">
        <v>52</v>
      </c>
      <c r="BF146" s="131" t="s">
        <v>407</v>
      </c>
      <c r="BG146" s="315"/>
      <c r="BI146" s="10"/>
      <c r="BP146" s="309" t="s">
        <v>52</v>
      </c>
      <c r="BQ146" s="131" t="s">
        <v>407</v>
      </c>
      <c r="BR146" s="315"/>
      <c r="BT146" s="10"/>
      <c r="CA146" s="309" t="s">
        <v>52</v>
      </c>
      <c r="CB146" s="131" t="s">
        <v>407</v>
      </c>
      <c r="CC146" s="315"/>
      <c r="CE146" s="10"/>
      <c r="CL146" s="309" t="s">
        <v>52</v>
      </c>
      <c r="CM146" s="131" t="s">
        <v>407</v>
      </c>
      <c r="CN146" s="315"/>
      <c r="CP146" s="10"/>
      <c r="CW146" s="309" t="s">
        <v>52</v>
      </c>
      <c r="CX146" s="131" t="s">
        <v>407</v>
      </c>
      <c r="CY146" s="315"/>
      <c r="DA146" s="10"/>
      <c r="DH146" s="309" t="s">
        <v>52</v>
      </c>
      <c r="DI146" s="131" t="s">
        <v>407</v>
      </c>
      <c r="DJ146" s="315"/>
      <c r="DL146" s="10"/>
      <c r="DS146" s="309" t="s">
        <v>52</v>
      </c>
      <c r="DT146" s="131" t="s">
        <v>407</v>
      </c>
      <c r="DU146" s="315"/>
      <c r="DW146" s="10"/>
      <c r="ED146" s="309" t="s">
        <v>52</v>
      </c>
      <c r="EE146" s="131" t="s">
        <v>407</v>
      </c>
      <c r="EF146" s="315"/>
      <c r="EH146" s="10"/>
      <c r="EO146" s="309" t="s">
        <v>52</v>
      </c>
      <c r="EP146" s="131" t="s">
        <v>407</v>
      </c>
      <c r="EQ146" s="315"/>
      <c r="ES146" s="10"/>
      <c r="EZ146" s="309" t="s">
        <v>52</v>
      </c>
      <c r="FA146" s="131" t="s">
        <v>407</v>
      </c>
      <c r="FB146" s="315"/>
      <c r="FD146" s="10"/>
      <c r="FK146" s="309" t="s">
        <v>52</v>
      </c>
      <c r="FL146" s="131" t="s">
        <v>407</v>
      </c>
      <c r="FM146" s="315"/>
      <c r="FO146" s="10"/>
      <c r="FV146" s="309" t="s">
        <v>52</v>
      </c>
      <c r="FW146" s="131" t="s">
        <v>407</v>
      </c>
      <c r="FX146" s="315"/>
      <c r="FZ146" s="10"/>
      <c r="GG146" s="309" t="s">
        <v>52</v>
      </c>
      <c r="GH146" s="131" t="s">
        <v>407</v>
      </c>
      <c r="GI146" s="315"/>
      <c r="GK146" s="10"/>
      <c r="GR146" s="309" t="s">
        <v>52</v>
      </c>
      <c r="GS146" s="131" t="s">
        <v>407</v>
      </c>
      <c r="GT146" s="315"/>
      <c r="GV146" s="10"/>
      <c r="HC146" s="309" t="s">
        <v>52</v>
      </c>
      <c r="HD146" s="131" t="s">
        <v>407</v>
      </c>
      <c r="HE146" s="315"/>
      <c r="HG146" s="10"/>
    </row>
    <row r="147" spans="2:215" x14ac:dyDescent="0.25">
      <c r="B147" s="310"/>
      <c r="C147" s="56" t="s">
        <v>408</v>
      </c>
      <c r="D147" s="315"/>
      <c r="F147" s="10"/>
      <c r="G147" s="10"/>
      <c r="H147" s="10"/>
      <c r="I147" s="10"/>
      <c r="J147" s="10"/>
      <c r="K147" s="10"/>
      <c r="L147" s="10"/>
      <c r="M147" s="310"/>
      <c r="N147" s="56" t="s">
        <v>408</v>
      </c>
      <c r="O147" s="315"/>
      <c r="Q147" s="10"/>
      <c r="X147" s="310"/>
      <c r="Y147" s="56" t="s">
        <v>408</v>
      </c>
      <c r="Z147" s="315"/>
      <c r="AB147" s="10"/>
      <c r="AI147" s="310"/>
      <c r="AJ147" s="56" t="s">
        <v>408</v>
      </c>
      <c r="AK147" s="315"/>
      <c r="AM147" s="10"/>
      <c r="AT147" s="310"/>
      <c r="AU147" s="56" t="s">
        <v>408</v>
      </c>
      <c r="AV147" s="315"/>
      <c r="AX147" s="10"/>
      <c r="BE147" s="310"/>
      <c r="BF147" s="56" t="s">
        <v>408</v>
      </c>
      <c r="BG147" s="315"/>
      <c r="BI147" s="10"/>
      <c r="BP147" s="310"/>
      <c r="BQ147" s="56" t="s">
        <v>408</v>
      </c>
      <c r="BR147" s="315"/>
      <c r="BT147" s="10"/>
      <c r="CA147" s="310"/>
      <c r="CB147" s="56" t="s">
        <v>408</v>
      </c>
      <c r="CC147" s="315"/>
      <c r="CE147" s="10"/>
      <c r="CL147" s="310"/>
      <c r="CM147" s="56" t="s">
        <v>408</v>
      </c>
      <c r="CN147" s="315"/>
      <c r="CP147" s="10"/>
      <c r="CW147" s="310"/>
      <c r="CX147" s="56" t="s">
        <v>408</v>
      </c>
      <c r="CY147" s="315"/>
      <c r="DA147" s="10"/>
      <c r="DH147" s="310"/>
      <c r="DI147" s="56" t="s">
        <v>408</v>
      </c>
      <c r="DJ147" s="315"/>
      <c r="DL147" s="10"/>
      <c r="DS147" s="310"/>
      <c r="DT147" s="56" t="s">
        <v>408</v>
      </c>
      <c r="DU147" s="315"/>
      <c r="DW147" s="10"/>
      <c r="ED147" s="310"/>
      <c r="EE147" s="56" t="s">
        <v>408</v>
      </c>
      <c r="EF147" s="315"/>
      <c r="EH147" s="10"/>
      <c r="EO147" s="310"/>
      <c r="EP147" s="56" t="s">
        <v>408</v>
      </c>
      <c r="EQ147" s="315"/>
      <c r="ES147" s="10"/>
      <c r="EZ147" s="310"/>
      <c r="FA147" s="56" t="s">
        <v>408</v>
      </c>
      <c r="FB147" s="315"/>
      <c r="FD147" s="10"/>
      <c r="FK147" s="310"/>
      <c r="FL147" s="56" t="s">
        <v>408</v>
      </c>
      <c r="FM147" s="315"/>
      <c r="FO147" s="10"/>
      <c r="FV147" s="310"/>
      <c r="FW147" s="56" t="s">
        <v>408</v>
      </c>
      <c r="FX147" s="315"/>
      <c r="FZ147" s="10"/>
      <c r="GG147" s="310"/>
      <c r="GH147" s="56" t="s">
        <v>408</v>
      </c>
      <c r="GI147" s="315"/>
      <c r="GK147" s="10"/>
      <c r="GR147" s="310"/>
      <c r="GS147" s="56" t="s">
        <v>408</v>
      </c>
      <c r="GT147" s="315"/>
      <c r="GV147" s="10"/>
      <c r="HC147" s="310"/>
      <c r="HD147" s="56" t="s">
        <v>408</v>
      </c>
      <c r="HE147" s="315"/>
      <c r="HG147" s="10"/>
    </row>
    <row r="148" spans="2:215" x14ac:dyDescent="0.25">
      <c r="B148" s="311"/>
      <c r="C148" s="132" t="s">
        <v>409</v>
      </c>
      <c r="D148" s="315"/>
      <c r="F148" s="10"/>
      <c r="G148" s="10"/>
      <c r="H148" s="10"/>
      <c r="I148" s="10"/>
      <c r="J148" s="10"/>
      <c r="K148" s="10"/>
      <c r="L148" s="10"/>
      <c r="M148" s="311"/>
      <c r="N148" s="132" t="s">
        <v>409</v>
      </c>
      <c r="O148" s="315"/>
      <c r="Q148" s="10"/>
      <c r="X148" s="311"/>
      <c r="Y148" s="132" t="s">
        <v>409</v>
      </c>
      <c r="Z148" s="315"/>
      <c r="AB148" s="10"/>
      <c r="AI148" s="311"/>
      <c r="AJ148" s="132" t="s">
        <v>409</v>
      </c>
      <c r="AK148" s="315"/>
      <c r="AM148" s="10"/>
      <c r="AT148" s="311"/>
      <c r="AU148" s="132" t="s">
        <v>409</v>
      </c>
      <c r="AV148" s="315"/>
      <c r="AX148" s="10"/>
      <c r="BE148" s="311"/>
      <c r="BF148" s="132" t="s">
        <v>409</v>
      </c>
      <c r="BG148" s="315"/>
      <c r="BI148" s="10"/>
      <c r="BP148" s="311"/>
      <c r="BQ148" s="132" t="s">
        <v>409</v>
      </c>
      <c r="BR148" s="315"/>
      <c r="BT148" s="10"/>
      <c r="CA148" s="311"/>
      <c r="CB148" s="132" t="s">
        <v>409</v>
      </c>
      <c r="CC148" s="315"/>
      <c r="CE148" s="10"/>
      <c r="CL148" s="311"/>
      <c r="CM148" s="132" t="s">
        <v>409</v>
      </c>
      <c r="CN148" s="315"/>
      <c r="CP148" s="10"/>
      <c r="CW148" s="311"/>
      <c r="CX148" s="132" t="s">
        <v>409</v>
      </c>
      <c r="CY148" s="315"/>
      <c r="DA148" s="10"/>
      <c r="DH148" s="311"/>
      <c r="DI148" s="132" t="s">
        <v>409</v>
      </c>
      <c r="DJ148" s="315"/>
      <c r="DL148" s="10"/>
      <c r="DS148" s="311"/>
      <c r="DT148" s="132" t="s">
        <v>409</v>
      </c>
      <c r="DU148" s="315"/>
      <c r="DW148" s="10"/>
      <c r="ED148" s="311"/>
      <c r="EE148" s="132" t="s">
        <v>409</v>
      </c>
      <c r="EF148" s="315"/>
      <c r="EH148" s="10"/>
      <c r="EO148" s="311"/>
      <c r="EP148" s="132" t="s">
        <v>409</v>
      </c>
      <c r="EQ148" s="315"/>
      <c r="ES148" s="10"/>
      <c r="EZ148" s="311"/>
      <c r="FA148" s="132" t="s">
        <v>409</v>
      </c>
      <c r="FB148" s="315"/>
      <c r="FD148" s="10"/>
      <c r="FK148" s="311"/>
      <c r="FL148" s="132" t="s">
        <v>409</v>
      </c>
      <c r="FM148" s="315"/>
      <c r="FO148" s="10"/>
      <c r="FV148" s="311"/>
      <c r="FW148" s="132" t="s">
        <v>409</v>
      </c>
      <c r="FX148" s="315"/>
      <c r="FZ148" s="10"/>
      <c r="GG148" s="311"/>
      <c r="GH148" s="132" t="s">
        <v>409</v>
      </c>
      <c r="GI148" s="315"/>
      <c r="GK148" s="10"/>
      <c r="GR148" s="311"/>
      <c r="GS148" s="132" t="s">
        <v>409</v>
      </c>
      <c r="GT148" s="315"/>
      <c r="GV148" s="10"/>
      <c r="HC148" s="311"/>
      <c r="HD148" s="132" t="s">
        <v>409</v>
      </c>
      <c r="HE148" s="315"/>
      <c r="HG148" s="10"/>
    </row>
    <row r="149" spans="2:215" x14ac:dyDescent="0.25">
      <c r="B149" s="312" t="s">
        <v>401</v>
      </c>
      <c r="C149" s="58" t="s">
        <v>410</v>
      </c>
      <c r="D149" s="315"/>
      <c r="F149" s="10"/>
      <c r="G149" s="10"/>
      <c r="H149" s="10"/>
      <c r="I149" s="10"/>
      <c r="J149" s="10"/>
      <c r="K149" s="10"/>
      <c r="L149" s="10"/>
      <c r="M149" s="312" t="s">
        <v>401</v>
      </c>
      <c r="N149" s="58" t="s">
        <v>410</v>
      </c>
      <c r="O149" s="315"/>
      <c r="Q149" s="10"/>
      <c r="X149" s="312" t="s">
        <v>401</v>
      </c>
      <c r="Y149" s="58" t="s">
        <v>410</v>
      </c>
      <c r="Z149" s="315"/>
      <c r="AB149" s="10"/>
      <c r="AI149" s="312" t="s">
        <v>401</v>
      </c>
      <c r="AJ149" s="58" t="s">
        <v>410</v>
      </c>
      <c r="AK149" s="315"/>
      <c r="AM149" s="10"/>
      <c r="AT149" s="312" t="s">
        <v>401</v>
      </c>
      <c r="AU149" s="58" t="s">
        <v>410</v>
      </c>
      <c r="AV149" s="315"/>
      <c r="AX149" s="10"/>
      <c r="BE149" s="312" t="s">
        <v>401</v>
      </c>
      <c r="BF149" s="58" t="s">
        <v>410</v>
      </c>
      <c r="BG149" s="315"/>
      <c r="BI149" s="10"/>
      <c r="BP149" s="312" t="s">
        <v>401</v>
      </c>
      <c r="BQ149" s="58" t="s">
        <v>410</v>
      </c>
      <c r="BR149" s="315"/>
      <c r="BT149" s="10"/>
      <c r="CA149" s="312" t="s">
        <v>401</v>
      </c>
      <c r="CB149" s="58" t="s">
        <v>410</v>
      </c>
      <c r="CC149" s="315"/>
      <c r="CE149" s="10"/>
      <c r="CL149" s="312" t="s">
        <v>401</v>
      </c>
      <c r="CM149" s="58" t="s">
        <v>410</v>
      </c>
      <c r="CN149" s="315"/>
      <c r="CP149" s="10"/>
      <c r="CW149" s="312" t="s">
        <v>401</v>
      </c>
      <c r="CX149" s="58" t="s">
        <v>410</v>
      </c>
      <c r="CY149" s="315"/>
      <c r="DA149" s="10"/>
      <c r="DH149" s="312" t="s">
        <v>401</v>
      </c>
      <c r="DI149" s="58" t="s">
        <v>410</v>
      </c>
      <c r="DJ149" s="315"/>
      <c r="DL149" s="10"/>
      <c r="DS149" s="312" t="s">
        <v>401</v>
      </c>
      <c r="DT149" s="58" t="s">
        <v>410</v>
      </c>
      <c r="DU149" s="315"/>
      <c r="DW149" s="10"/>
      <c r="ED149" s="312" t="s">
        <v>401</v>
      </c>
      <c r="EE149" s="58" t="s">
        <v>410</v>
      </c>
      <c r="EF149" s="315"/>
      <c r="EH149" s="10"/>
      <c r="EO149" s="312" t="s">
        <v>401</v>
      </c>
      <c r="EP149" s="58" t="s">
        <v>410</v>
      </c>
      <c r="EQ149" s="315"/>
      <c r="ES149" s="10"/>
      <c r="EZ149" s="312" t="s">
        <v>401</v>
      </c>
      <c r="FA149" s="58" t="s">
        <v>410</v>
      </c>
      <c r="FB149" s="315"/>
      <c r="FD149" s="10"/>
      <c r="FK149" s="312" t="s">
        <v>401</v>
      </c>
      <c r="FL149" s="58" t="s">
        <v>410</v>
      </c>
      <c r="FM149" s="315"/>
      <c r="FO149" s="10"/>
      <c r="FV149" s="312" t="s">
        <v>401</v>
      </c>
      <c r="FW149" s="58" t="s">
        <v>410</v>
      </c>
      <c r="FX149" s="315"/>
      <c r="FZ149" s="10"/>
      <c r="GG149" s="312" t="s">
        <v>401</v>
      </c>
      <c r="GH149" s="58" t="s">
        <v>410</v>
      </c>
      <c r="GI149" s="315"/>
      <c r="GK149" s="10"/>
      <c r="GR149" s="312" t="s">
        <v>401</v>
      </c>
      <c r="GS149" s="58" t="s">
        <v>410</v>
      </c>
      <c r="GT149" s="315"/>
      <c r="GV149" s="10"/>
      <c r="HC149" s="312" t="s">
        <v>401</v>
      </c>
      <c r="HD149" s="58" t="s">
        <v>410</v>
      </c>
      <c r="HE149" s="315"/>
      <c r="HG149" s="10"/>
    </row>
    <row r="150" spans="2:215" x14ac:dyDescent="0.25">
      <c r="B150" s="312"/>
      <c r="C150" s="133" t="s">
        <v>411</v>
      </c>
      <c r="D150" s="315"/>
      <c r="F150" s="10"/>
      <c r="G150" s="10"/>
      <c r="H150" s="10"/>
      <c r="I150" s="10"/>
      <c r="J150" s="10"/>
      <c r="K150" s="10"/>
      <c r="L150" s="10"/>
      <c r="M150" s="312"/>
      <c r="N150" s="133" t="s">
        <v>411</v>
      </c>
      <c r="O150" s="315"/>
      <c r="Q150" s="10"/>
      <c r="X150" s="312"/>
      <c r="Y150" s="133" t="s">
        <v>411</v>
      </c>
      <c r="Z150" s="315"/>
      <c r="AB150" s="10"/>
      <c r="AI150" s="312"/>
      <c r="AJ150" s="133" t="s">
        <v>411</v>
      </c>
      <c r="AK150" s="315"/>
      <c r="AM150" s="10"/>
      <c r="AT150" s="312"/>
      <c r="AU150" s="133" t="s">
        <v>411</v>
      </c>
      <c r="AV150" s="315"/>
      <c r="AX150" s="10"/>
      <c r="BE150" s="312"/>
      <c r="BF150" s="133" t="s">
        <v>411</v>
      </c>
      <c r="BG150" s="315"/>
      <c r="BI150" s="10"/>
      <c r="BP150" s="312"/>
      <c r="BQ150" s="133" t="s">
        <v>411</v>
      </c>
      <c r="BR150" s="315"/>
      <c r="BT150" s="10"/>
      <c r="CA150" s="312"/>
      <c r="CB150" s="133" t="s">
        <v>411</v>
      </c>
      <c r="CC150" s="315"/>
      <c r="CE150" s="10"/>
      <c r="CL150" s="312"/>
      <c r="CM150" s="133" t="s">
        <v>411</v>
      </c>
      <c r="CN150" s="315"/>
      <c r="CP150" s="10"/>
      <c r="CW150" s="312"/>
      <c r="CX150" s="133" t="s">
        <v>411</v>
      </c>
      <c r="CY150" s="315"/>
      <c r="DA150" s="10"/>
      <c r="DH150" s="312"/>
      <c r="DI150" s="133" t="s">
        <v>411</v>
      </c>
      <c r="DJ150" s="315"/>
      <c r="DL150" s="10"/>
      <c r="DS150" s="312"/>
      <c r="DT150" s="133" t="s">
        <v>411</v>
      </c>
      <c r="DU150" s="315"/>
      <c r="DW150" s="10"/>
      <c r="ED150" s="312"/>
      <c r="EE150" s="133" t="s">
        <v>411</v>
      </c>
      <c r="EF150" s="315"/>
      <c r="EH150" s="10"/>
      <c r="EO150" s="312"/>
      <c r="EP150" s="133" t="s">
        <v>411</v>
      </c>
      <c r="EQ150" s="315"/>
      <c r="ES150" s="10"/>
      <c r="EZ150" s="312"/>
      <c r="FA150" s="133" t="s">
        <v>411</v>
      </c>
      <c r="FB150" s="315"/>
      <c r="FD150" s="10"/>
      <c r="FK150" s="312"/>
      <c r="FL150" s="133" t="s">
        <v>411</v>
      </c>
      <c r="FM150" s="315"/>
      <c r="FO150" s="10"/>
      <c r="FV150" s="312"/>
      <c r="FW150" s="133" t="s">
        <v>411</v>
      </c>
      <c r="FX150" s="315"/>
      <c r="FZ150" s="10"/>
      <c r="GG150" s="312"/>
      <c r="GH150" s="133" t="s">
        <v>411</v>
      </c>
      <c r="GI150" s="315"/>
      <c r="GK150" s="10"/>
      <c r="GR150" s="312"/>
      <c r="GS150" s="133" t="s">
        <v>411</v>
      </c>
      <c r="GT150" s="315"/>
      <c r="GV150" s="10"/>
      <c r="HC150" s="312"/>
      <c r="HD150" s="133" t="s">
        <v>411</v>
      </c>
      <c r="HE150" s="315"/>
      <c r="HG150" s="10"/>
    </row>
    <row r="151" spans="2:215" ht="15.75" thickBot="1" x14ac:dyDescent="0.3">
      <c r="B151" s="313"/>
      <c r="C151" s="6" t="s">
        <v>412</v>
      </c>
      <c r="D151" s="316"/>
      <c r="F151" s="10"/>
      <c r="G151" s="10"/>
      <c r="H151" s="10"/>
      <c r="I151" s="10"/>
      <c r="J151" s="10"/>
      <c r="K151" s="10"/>
      <c r="L151" s="10"/>
      <c r="M151" s="313"/>
      <c r="N151" s="6" t="s">
        <v>412</v>
      </c>
      <c r="O151" s="316"/>
      <c r="Q151" s="10"/>
      <c r="X151" s="313"/>
      <c r="Y151" s="6" t="s">
        <v>412</v>
      </c>
      <c r="Z151" s="316"/>
      <c r="AB151" s="10"/>
      <c r="AI151" s="313"/>
      <c r="AJ151" s="6" t="s">
        <v>412</v>
      </c>
      <c r="AK151" s="316"/>
      <c r="AM151" s="10"/>
      <c r="AT151" s="313"/>
      <c r="AU151" s="6" t="s">
        <v>412</v>
      </c>
      <c r="AV151" s="316"/>
      <c r="AX151" s="10"/>
      <c r="BE151" s="313"/>
      <c r="BF151" s="6" t="s">
        <v>412</v>
      </c>
      <c r="BG151" s="316"/>
      <c r="BI151" s="10"/>
      <c r="BP151" s="313"/>
      <c r="BQ151" s="6" t="s">
        <v>412</v>
      </c>
      <c r="BR151" s="316"/>
      <c r="BT151" s="10"/>
      <c r="CA151" s="313"/>
      <c r="CB151" s="6" t="s">
        <v>412</v>
      </c>
      <c r="CC151" s="316"/>
      <c r="CE151" s="10"/>
      <c r="CL151" s="313"/>
      <c r="CM151" s="6" t="s">
        <v>412</v>
      </c>
      <c r="CN151" s="316"/>
      <c r="CP151" s="10"/>
      <c r="CW151" s="313"/>
      <c r="CX151" s="6" t="s">
        <v>412</v>
      </c>
      <c r="CY151" s="316"/>
      <c r="DA151" s="10"/>
      <c r="DH151" s="313"/>
      <c r="DI151" s="6" t="s">
        <v>412</v>
      </c>
      <c r="DJ151" s="316"/>
      <c r="DL151" s="10"/>
      <c r="DS151" s="313"/>
      <c r="DT151" s="6" t="s">
        <v>412</v>
      </c>
      <c r="DU151" s="316"/>
      <c r="DW151" s="10"/>
      <c r="ED151" s="313"/>
      <c r="EE151" s="6" t="s">
        <v>412</v>
      </c>
      <c r="EF151" s="316"/>
      <c r="EH151" s="10"/>
      <c r="EO151" s="313"/>
      <c r="EP151" s="6" t="s">
        <v>412</v>
      </c>
      <c r="EQ151" s="316"/>
      <c r="ES151" s="10"/>
      <c r="EZ151" s="313"/>
      <c r="FA151" s="6" t="s">
        <v>412</v>
      </c>
      <c r="FB151" s="316"/>
      <c r="FD151" s="10"/>
      <c r="FK151" s="313"/>
      <c r="FL151" s="6" t="s">
        <v>412</v>
      </c>
      <c r="FM151" s="316"/>
      <c r="FO151" s="10"/>
      <c r="FV151" s="313"/>
      <c r="FW151" s="6" t="s">
        <v>412</v>
      </c>
      <c r="FX151" s="316"/>
      <c r="FZ151" s="10"/>
      <c r="GG151" s="313"/>
      <c r="GH151" s="6" t="s">
        <v>412</v>
      </c>
      <c r="GI151" s="316"/>
      <c r="GK151" s="10"/>
      <c r="GR151" s="313"/>
      <c r="GS151" s="6" t="s">
        <v>412</v>
      </c>
      <c r="GT151" s="316"/>
      <c r="GV151" s="10"/>
      <c r="HC151" s="313"/>
      <c r="HD151" s="6" t="s">
        <v>412</v>
      </c>
      <c r="HE151" s="316"/>
      <c r="HG151" s="10"/>
    </row>
    <row r="152" spans="2:215" x14ac:dyDescent="0.25">
      <c r="D152" s="10"/>
      <c r="E152" s="10"/>
      <c r="F152" s="10"/>
      <c r="G152" s="10"/>
      <c r="H152" s="10"/>
      <c r="I152" s="10"/>
      <c r="J152" s="10"/>
      <c r="K152" s="10"/>
      <c r="L152" s="10"/>
      <c r="O152" s="10"/>
      <c r="P152" s="10"/>
      <c r="Q152" s="10"/>
      <c r="Z152" s="10"/>
      <c r="AA152" s="10"/>
      <c r="AB152" s="10"/>
      <c r="AK152" s="10"/>
      <c r="AL152" s="10"/>
      <c r="AM152" s="10"/>
      <c r="AV152" s="10"/>
      <c r="AW152" s="10"/>
      <c r="AX152" s="10"/>
      <c r="BG152" s="10"/>
      <c r="BH152" s="10"/>
      <c r="BI152" s="10"/>
      <c r="BR152" s="10"/>
      <c r="BS152" s="10"/>
      <c r="BT152" s="10"/>
      <c r="CC152" s="10"/>
      <c r="CD152" s="10"/>
      <c r="CE152" s="10"/>
      <c r="CN152" s="10"/>
      <c r="CO152" s="10"/>
      <c r="CP152" s="10"/>
      <c r="CY152" s="10"/>
      <c r="CZ152" s="10"/>
      <c r="DA152" s="10"/>
      <c r="DJ152" s="10"/>
      <c r="DK152" s="10"/>
      <c r="DL152" s="10"/>
      <c r="DU152" s="10"/>
      <c r="DV152" s="10"/>
      <c r="DW152" s="10"/>
      <c r="EF152" s="10"/>
      <c r="EG152" s="10"/>
      <c r="EH152" s="10"/>
      <c r="EQ152" s="10"/>
      <c r="ER152" s="10"/>
      <c r="ES152" s="10"/>
      <c r="FB152" s="10"/>
      <c r="FC152" s="10"/>
      <c r="FD152" s="10"/>
      <c r="FM152" s="10"/>
      <c r="FN152" s="10"/>
      <c r="FO152" s="10"/>
      <c r="FX152" s="10"/>
      <c r="FY152" s="10"/>
      <c r="FZ152" s="10"/>
      <c r="GI152" s="10"/>
      <c r="GJ152" s="10"/>
      <c r="GK152" s="10"/>
      <c r="GT152" s="10"/>
      <c r="GU152" s="10"/>
      <c r="GV152" s="10"/>
      <c r="HE152" s="10"/>
      <c r="HF152" s="10"/>
      <c r="HG152" s="10"/>
    </row>
    <row r="153" spans="2:215" ht="15.75" thickBot="1" x14ac:dyDescent="0.3">
      <c r="D153" s="10"/>
      <c r="E153" s="10"/>
      <c r="F153" s="10"/>
      <c r="G153" s="10"/>
      <c r="H153" s="10"/>
      <c r="I153" s="10"/>
      <c r="J153" s="10"/>
      <c r="K153" s="10"/>
      <c r="L153" s="10"/>
      <c r="O153" s="10"/>
      <c r="P153" s="10"/>
      <c r="Q153" s="10"/>
      <c r="Z153" s="10"/>
      <c r="AA153" s="10"/>
      <c r="AB153" s="10"/>
      <c r="AK153" s="10"/>
      <c r="AL153" s="10"/>
      <c r="AM153" s="10"/>
      <c r="AV153" s="10"/>
      <c r="AW153" s="10"/>
      <c r="AX153" s="10"/>
      <c r="BG153" s="10"/>
      <c r="BH153" s="10"/>
      <c r="BI153" s="10"/>
      <c r="BR153" s="10"/>
      <c r="BS153" s="10"/>
      <c r="BT153" s="10"/>
      <c r="CC153" s="10"/>
      <c r="CD153" s="10"/>
      <c r="CE153" s="10"/>
      <c r="CN153" s="10"/>
      <c r="CO153" s="10"/>
      <c r="CP153" s="10"/>
      <c r="CY153" s="10"/>
      <c r="CZ153" s="10"/>
      <c r="DA153" s="10"/>
      <c r="DJ153" s="10"/>
      <c r="DK153" s="10"/>
      <c r="DL153" s="10"/>
      <c r="DU153" s="10"/>
      <c r="DV153" s="10"/>
      <c r="DW153" s="10"/>
      <c r="EF153" s="10"/>
      <c r="EG153" s="10"/>
      <c r="EH153" s="10"/>
      <c r="EQ153" s="10"/>
      <c r="ER153" s="10"/>
      <c r="ES153" s="10"/>
      <c r="FB153" s="10"/>
      <c r="FC153" s="10"/>
      <c r="FD153" s="10"/>
      <c r="FM153" s="10"/>
      <c r="FN153" s="10"/>
      <c r="FO153" s="10"/>
      <c r="FX153" s="10"/>
      <c r="FY153" s="10"/>
      <c r="FZ153" s="10"/>
      <c r="GI153" s="10"/>
      <c r="GJ153" s="10"/>
      <c r="GK153" s="10"/>
      <c r="GT153" s="10"/>
      <c r="GU153" s="10"/>
      <c r="GV153" s="10"/>
      <c r="HE153" s="10"/>
      <c r="HF153" s="10"/>
      <c r="HG153" s="10"/>
    </row>
    <row r="154" spans="2:215" ht="15.75" thickBot="1" x14ac:dyDescent="0.3">
      <c r="B154" s="18" t="s">
        <v>353</v>
      </c>
      <c r="C154" s="3" t="s">
        <v>481</v>
      </c>
      <c r="D154" s="21"/>
      <c r="E154" s="21"/>
      <c r="F154" s="10"/>
      <c r="G154" s="10"/>
      <c r="H154" s="10"/>
      <c r="I154" s="10"/>
      <c r="J154" s="10"/>
      <c r="K154" s="10"/>
      <c r="L154" s="10"/>
      <c r="M154" s="18" t="s">
        <v>353</v>
      </c>
      <c r="N154" s="3" t="s">
        <v>481</v>
      </c>
      <c r="O154" s="21"/>
      <c r="P154" s="21"/>
      <c r="Q154" s="10"/>
      <c r="X154" s="18" t="s">
        <v>353</v>
      </c>
      <c r="Y154" s="3" t="s">
        <v>481</v>
      </c>
      <c r="Z154" s="21"/>
      <c r="AA154" s="21"/>
      <c r="AB154" s="10"/>
      <c r="AI154" s="18" t="s">
        <v>353</v>
      </c>
      <c r="AJ154" s="3" t="s">
        <v>481</v>
      </c>
      <c r="AK154" s="21"/>
      <c r="AL154" s="21"/>
      <c r="AM154" s="10"/>
      <c r="AT154" s="18" t="s">
        <v>353</v>
      </c>
      <c r="AU154" s="3" t="s">
        <v>481</v>
      </c>
      <c r="AV154" s="21"/>
      <c r="AW154" s="21"/>
      <c r="AX154" s="10"/>
      <c r="BE154" s="18" t="s">
        <v>353</v>
      </c>
      <c r="BF154" s="3" t="s">
        <v>481</v>
      </c>
      <c r="BG154" s="21"/>
      <c r="BH154" s="21"/>
      <c r="BI154" s="10"/>
      <c r="BP154" s="18" t="s">
        <v>353</v>
      </c>
      <c r="BQ154" s="3" t="s">
        <v>481</v>
      </c>
      <c r="BR154" s="21"/>
      <c r="BS154" s="21"/>
      <c r="BT154" s="10"/>
      <c r="CA154" s="18" t="s">
        <v>353</v>
      </c>
      <c r="CB154" s="3" t="s">
        <v>481</v>
      </c>
      <c r="CC154" s="21"/>
      <c r="CD154" s="21"/>
      <c r="CE154" s="10"/>
      <c r="CL154" s="18" t="s">
        <v>353</v>
      </c>
      <c r="CM154" s="3" t="s">
        <v>481</v>
      </c>
      <c r="CN154" s="21"/>
      <c r="CO154" s="21"/>
      <c r="CP154" s="10"/>
      <c r="CW154" s="18" t="s">
        <v>353</v>
      </c>
      <c r="CX154" s="3" t="s">
        <v>481</v>
      </c>
      <c r="CY154" s="21"/>
      <c r="CZ154" s="21"/>
      <c r="DA154" s="10"/>
      <c r="DH154" s="18" t="s">
        <v>353</v>
      </c>
      <c r="DI154" s="3" t="s">
        <v>481</v>
      </c>
      <c r="DJ154" s="21"/>
      <c r="DK154" s="21"/>
      <c r="DL154" s="10"/>
      <c r="DS154" s="18" t="s">
        <v>353</v>
      </c>
      <c r="DT154" s="3" t="s">
        <v>481</v>
      </c>
      <c r="DU154" s="21"/>
      <c r="DV154" s="21"/>
      <c r="DW154" s="10"/>
      <c r="ED154" s="18" t="s">
        <v>353</v>
      </c>
      <c r="EE154" s="3" t="s">
        <v>481</v>
      </c>
      <c r="EF154" s="21"/>
      <c r="EG154" s="21"/>
      <c r="EH154" s="10"/>
      <c r="EO154" s="18" t="s">
        <v>353</v>
      </c>
      <c r="EP154" s="3" t="s">
        <v>481</v>
      </c>
      <c r="EQ154" s="21"/>
      <c r="ER154" s="21"/>
      <c r="ES154" s="10"/>
      <c r="EZ154" s="18" t="s">
        <v>353</v>
      </c>
      <c r="FA154" s="3" t="s">
        <v>481</v>
      </c>
      <c r="FB154" s="21"/>
      <c r="FC154" s="21"/>
      <c r="FD154" s="10"/>
      <c r="FK154" s="18" t="s">
        <v>353</v>
      </c>
      <c r="FL154" s="3" t="s">
        <v>481</v>
      </c>
      <c r="FM154" s="21"/>
      <c r="FN154" s="21"/>
      <c r="FO154" s="10"/>
      <c r="FV154" s="18" t="s">
        <v>353</v>
      </c>
      <c r="FW154" s="3" t="s">
        <v>481</v>
      </c>
      <c r="FX154" s="21"/>
      <c r="FY154" s="21"/>
      <c r="FZ154" s="10"/>
      <c r="GG154" s="18" t="s">
        <v>353</v>
      </c>
      <c r="GH154" s="3" t="s">
        <v>481</v>
      </c>
      <c r="GI154" s="21"/>
      <c r="GJ154" s="21"/>
      <c r="GK154" s="10"/>
      <c r="GR154" s="18" t="s">
        <v>353</v>
      </c>
      <c r="GS154" s="3" t="s">
        <v>481</v>
      </c>
      <c r="GT154" s="21"/>
      <c r="GU154" s="21"/>
      <c r="GV154" s="10"/>
      <c r="HC154" s="18" t="s">
        <v>353</v>
      </c>
      <c r="HD154" s="3" t="s">
        <v>481</v>
      </c>
      <c r="HE154" s="21"/>
      <c r="HF154" s="21"/>
      <c r="HG154" s="10"/>
    </row>
    <row r="155" spans="2:215" ht="15.75" thickBot="1" x14ac:dyDescent="0.3">
      <c r="B155" s="110">
        <f>+B124+1</f>
        <v>4</v>
      </c>
      <c r="C155" s="111"/>
      <c r="F155" s="10"/>
      <c r="G155" s="10"/>
      <c r="H155" s="10"/>
      <c r="I155" s="10"/>
      <c r="J155" s="10"/>
      <c r="K155" s="10"/>
      <c r="L155" s="10"/>
      <c r="M155" s="110">
        <f>+M124+1</f>
        <v>4</v>
      </c>
      <c r="N155" s="111"/>
      <c r="Q155" s="10"/>
      <c r="X155" s="110">
        <f>+X124+1</f>
        <v>4</v>
      </c>
      <c r="Y155" s="111"/>
      <c r="AB155" s="10"/>
      <c r="AI155" s="110">
        <f>+AI124+1</f>
        <v>4</v>
      </c>
      <c r="AJ155" s="111"/>
      <c r="AM155" s="10"/>
      <c r="AT155" s="110">
        <f>+AT124+1</f>
        <v>4</v>
      </c>
      <c r="AU155" s="111"/>
      <c r="AX155" s="10"/>
      <c r="BE155" s="110">
        <f>+BE124+1</f>
        <v>4</v>
      </c>
      <c r="BF155" s="111"/>
      <c r="BI155" s="10"/>
      <c r="BP155" s="110">
        <f>+BP124+1</f>
        <v>4</v>
      </c>
      <c r="BQ155" s="111"/>
      <c r="BT155" s="10"/>
      <c r="CA155" s="110">
        <f>+CA124+1</f>
        <v>4</v>
      </c>
      <c r="CB155" s="111"/>
      <c r="CE155" s="10"/>
      <c r="CL155" s="110">
        <f>+CL124+1</f>
        <v>4</v>
      </c>
      <c r="CM155" s="111"/>
      <c r="CP155" s="10"/>
      <c r="CW155" s="110">
        <f>+CW124+1</f>
        <v>4</v>
      </c>
      <c r="CX155" s="111"/>
      <c r="DA155" s="10"/>
      <c r="DH155" s="110">
        <f>+DH124+1</f>
        <v>4</v>
      </c>
      <c r="DI155" s="111"/>
      <c r="DL155" s="10"/>
      <c r="DS155" s="110">
        <f>+DS124+1</f>
        <v>4</v>
      </c>
      <c r="DT155" s="111"/>
      <c r="DW155" s="10"/>
      <c r="ED155" s="110">
        <f>+ED124+1</f>
        <v>4</v>
      </c>
      <c r="EE155" s="111"/>
      <c r="EH155" s="10"/>
      <c r="EO155" s="110">
        <f>+EO124+1</f>
        <v>4</v>
      </c>
      <c r="EP155" s="111"/>
      <c r="ES155" s="10"/>
      <c r="EZ155" s="110">
        <f>+EZ124+1</f>
        <v>4</v>
      </c>
      <c r="FA155" s="111"/>
      <c r="FD155" s="10"/>
      <c r="FK155" s="110">
        <f>+FK124+1</f>
        <v>4</v>
      </c>
      <c r="FL155" s="111"/>
      <c r="FO155" s="10"/>
      <c r="FV155" s="110">
        <f>+FV124+1</f>
        <v>4</v>
      </c>
      <c r="FW155" s="111"/>
      <c r="FZ155" s="10"/>
      <c r="GG155" s="110">
        <f>+GG124+1</f>
        <v>4</v>
      </c>
      <c r="GH155" s="111"/>
      <c r="GK155" s="10"/>
      <c r="GR155" s="110">
        <f>+GR124+1</f>
        <v>4</v>
      </c>
      <c r="GS155" s="111"/>
      <c r="GV155" s="10"/>
      <c r="HC155" s="110">
        <f>+HC124+1</f>
        <v>4</v>
      </c>
      <c r="HD155" s="111"/>
      <c r="HG155" s="10"/>
    </row>
    <row r="156" spans="2:215" ht="15.75" thickBot="1" x14ac:dyDescent="0.3">
      <c r="B156" s="166"/>
      <c r="C156" s="167"/>
      <c r="F156" s="10"/>
      <c r="G156" s="10"/>
      <c r="H156" s="10"/>
      <c r="I156" s="10"/>
      <c r="J156" s="10"/>
      <c r="K156" s="10"/>
      <c r="L156" s="10"/>
      <c r="M156" s="166"/>
      <c r="N156" s="167"/>
      <c r="Q156" s="10"/>
      <c r="X156" s="166"/>
      <c r="Y156" s="167"/>
      <c r="AB156" s="10"/>
      <c r="AI156" s="166"/>
      <c r="AJ156" s="167"/>
      <c r="AM156" s="10"/>
      <c r="AT156" s="166"/>
      <c r="AU156" s="167"/>
      <c r="AX156" s="10"/>
      <c r="BE156" s="166"/>
      <c r="BF156" s="167"/>
      <c r="BI156" s="10"/>
      <c r="BP156" s="166"/>
      <c r="BQ156" s="167"/>
      <c r="BT156" s="10"/>
      <c r="CA156" s="166"/>
      <c r="CB156" s="167"/>
      <c r="CE156" s="10"/>
      <c r="CL156" s="166"/>
      <c r="CM156" s="167"/>
      <c r="CP156" s="10"/>
      <c r="CW156" s="166"/>
      <c r="CX156" s="167"/>
      <c r="DA156" s="10"/>
      <c r="DH156" s="166"/>
      <c r="DI156" s="167"/>
      <c r="DL156" s="10"/>
      <c r="DS156" s="166"/>
      <c r="DT156" s="167"/>
      <c r="DW156" s="10"/>
      <c r="ED156" s="166"/>
      <c r="EE156" s="167"/>
      <c r="EH156" s="10"/>
      <c r="EO156" s="166"/>
      <c r="EP156" s="167"/>
      <c r="ES156" s="10"/>
      <c r="EZ156" s="166"/>
      <c r="FA156" s="167"/>
      <c r="FD156" s="10"/>
      <c r="FK156" s="166"/>
      <c r="FL156" s="167"/>
      <c r="FO156" s="10"/>
      <c r="FV156" s="166"/>
      <c r="FW156" s="167"/>
      <c r="FZ156" s="10"/>
      <c r="GG156" s="166"/>
      <c r="GH156" s="167"/>
      <c r="GK156" s="10"/>
      <c r="GR156" s="166"/>
      <c r="GS156" s="167"/>
      <c r="GV156" s="10"/>
      <c r="HC156" s="166"/>
      <c r="HD156" s="167"/>
      <c r="HG156" s="10"/>
    </row>
    <row r="157" spans="2:215" ht="15.75" thickBot="1" x14ac:dyDescent="0.3">
      <c r="B157" s="18" t="s">
        <v>370</v>
      </c>
      <c r="C157" s="18" t="s">
        <v>371</v>
      </c>
      <c r="D157" s="18" t="s">
        <v>372</v>
      </c>
      <c r="E157" s="18" t="s">
        <v>6</v>
      </c>
      <c r="F157" s="10"/>
      <c r="G157" s="10"/>
      <c r="H157" s="10"/>
      <c r="I157" s="10"/>
      <c r="J157" s="10"/>
      <c r="K157" s="10"/>
      <c r="L157" s="10"/>
      <c r="M157" s="18" t="s">
        <v>370</v>
      </c>
      <c r="N157" s="18" t="s">
        <v>371</v>
      </c>
      <c r="O157" s="18" t="s">
        <v>372</v>
      </c>
      <c r="P157" s="18" t="s">
        <v>6</v>
      </c>
      <c r="Q157" s="10"/>
      <c r="X157" s="18" t="s">
        <v>370</v>
      </c>
      <c r="Y157" s="18" t="s">
        <v>371</v>
      </c>
      <c r="Z157" s="18" t="s">
        <v>372</v>
      </c>
      <c r="AA157" s="18" t="s">
        <v>6</v>
      </c>
      <c r="AB157" s="10"/>
      <c r="AI157" s="18" t="s">
        <v>370</v>
      </c>
      <c r="AJ157" s="18" t="s">
        <v>371</v>
      </c>
      <c r="AK157" s="18" t="s">
        <v>372</v>
      </c>
      <c r="AL157" s="18" t="s">
        <v>6</v>
      </c>
      <c r="AM157" s="10"/>
      <c r="AT157" s="18" t="s">
        <v>370</v>
      </c>
      <c r="AU157" s="18" t="s">
        <v>371</v>
      </c>
      <c r="AV157" s="18" t="s">
        <v>372</v>
      </c>
      <c r="AW157" s="18" t="s">
        <v>6</v>
      </c>
      <c r="AX157" s="10"/>
      <c r="BE157" s="18" t="s">
        <v>370</v>
      </c>
      <c r="BF157" s="18" t="s">
        <v>371</v>
      </c>
      <c r="BG157" s="18" t="s">
        <v>372</v>
      </c>
      <c r="BH157" s="18" t="s">
        <v>6</v>
      </c>
      <c r="BI157" s="10"/>
      <c r="BP157" s="18" t="s">
        <v>370</v>
      </c>
      <c r="BQ157" s="18" t="s">
        <v>371</v>
      </c>
      <c r="BR157" s="18" t="s">
        <v>372</v>
      </c>
      <c r="BS157" s="18" t="s">
        <v>6</v>
      </c>
      <c r="BT157" s="10"/>
      <c r="CA157" s="18" t="s">
        <v>370</v>
      </c>
      <c r="CB157" s="18" t="s">
        <v>371</v>
      </c>
      <c r="CC157" s="18" t="s">
        <v>372</v>
      </c>
      <c r="CD157" s="18" t="s">
        <v>6</v>
      </c>
      <c r="CE157" s="10"/>
      <c r="CL157" s="18" t="s">
        <v>370</v>
      </c>
      <c r="CM157" s="18" t="s">
        <v>371</v>
      </c>
      <c r="CN157" s="18" t="s">
        <v>372</v>
      </c>
      <c r="CO157" s="18" t="s">
        <v>6</v>
      </c>
      <c r="CP157" s="10"/>
      <c r="CW157" s="18" t="s">
        <v>370</v>
      </c>
      <c r="CX157" s="18" t="s">
        <v>371</v>
      </c>
      <c r="CY157" s="18" t="s">
        <v>372</v>
      </c>
      <c r="CZ157" s="18" t="s">
        <v>6</v>
      </c>
      <c r="DA157" s="10"/>
      <c r="DH157" s="18" t="s">
        <v>370</v>
      </c>
      <c r="DI157" s="18" t="s">
        <v>371</v>
      </c>
      <c r="DJ157" s="18" t="s">
        <v>372</v>
      </c>
      <c r="DK157" s="18" t="s">
        <v>6</v>
      </c>
      <c r="DL157" s="10"/>
      <c r="DS157" s="18" t="s">
        <v>370</v>
      </c>
      <c r="DT157" s="18" t="s">
        <v>371</v>
      </c>
      <c r="DU157" s="18" t="s">
        <v>372</v>
      </c>
      <c r="DV157" s="18" t="s">
        <v>6</v>
      </c>
      <c r="DW157" s="10"/>
      <c r="ED157" s="18" t="s">
        <v>370</v>
      </c>
      <c r="EE157" s="18" t="s">
        <v>371</v>
      </c>
      <c r="EF157" s="18" t="s">
        <v>372</v>
      </c>
      <c r="EG157" s="18" t="s">
        <v>6</v>
      </c>
      <c r="EH157" s="10"/>
      <c r="EO157" s="18" t="s">
        <v>370</v>
      </c>
      <c r="EP157" s="18" t="s">
        <v>371</v>
      </c>
      <c r="EQ157" s="18" t="s">
        <v>372</v>
      </c>
      <c r="ER157" s="18" t="s">
        <v>6</v>
      </c>
      <c r="ES157" s="10"/>
      <c r="EZ157" s="18" t="s">
        <v>370</v>
      </c>
      <c r="FA157" s="18" t="s">
        <v>371</v>
      </c>
      <c r="FB157" s="18" t="s">
        <v>372</v>
      </c>
      <c r="FC157" s="18" t="s">
        <v>6</v>
      </c>
      <c r="FD157" s="10"/>
      <c r="FK157" s="18" t="s">
        <v>370</v>
      </c>
      <c r="FL157" s="18" t="s">
        <v>371</v>
      </c>
      <c r="FM157" s="18" t="s">
        <v>372</v>
      </c>
      <c r="FN157" s="18" t="s">
        <v>6</v>
      </c>
      <c r="FO157" s="10"/>
      <c r="FV157" s="18" t="s">
        <v>370</v>
      </c>
      <c r="FW157" s="18" t="s">
        <v>371</v>
      </c>
      <c r="FX157" s="18" t="s">
        <v>372</v>
      </c>
      <c r="FY157" s="18" t="s">
        <v>6</v>
      </c>
      <c r="FZ157" s="10"/>
      <c r="GG157" s="18" t="s">
        <v>370</v>
      </c>
      <c r="GH157" s="18" t="s">
        <v>371</v>
      </c>
      <c r="GI157" s="18" t="s">
        <v>372</v>
      </c>
      <c r="GJ157" s="18" t="s">
        <v>6</v>
      </c>
      <c r="GK157" s="10"/>
      <c r="GR157" s="18" t="s">
        <v>370</v>
      </c>
      <c r="GS157" s="18" t="s">
        <v>371</v>
      </c>
      <c r="GT157" s="18" t="s">
        <v>372</v>
      </c>
      <c r="GU157" s="18" t="s">
        <v>6</v>
      </c>
      <c r="GV157" s="10"/>
      <c r="HC157" s="18" t="s">
        <v>370</v>
      </c>
      <c r="HD157" s="18" t="s">
        <v>371</v>
      </c>
      <c r="HE157" s="18" t="s">
        <v>372</v>
      </c>
      <c r="HF157" s="18" t="s">
        <v>6</v>
      </c>
      <c r="HG157" s="10"/>
    </row>
    <row r="158" spans="2:215" x14ac:dyDescent="0.25">
      <c r="B158" s="318" t="s">
        <v>373</v>
      </c>
      <c r="C158" s="58" t="s">
        <v>374</v>
      </c>
      <c r="D158" s="212"/>
      <c r="E158" s="134" t="str">
        <f>+IF(D158="","",VLOOKUP(D158,Parámetros!$B$100:$C$116,2,0))</f>
        <v/>
      </c>
      <c r="F158" s="10"/>
      <c r="G158" s="10"/>
      <c r="H158" s="10"/>
      <c r="I158" s="10"/>
      <c r="J158" s="10"/>
      <c r="K158" s="10"/>
      <c r="L158" s="10"/>
      <c r="M158" s="318" t="s">
        <v>373</v>
      </c>
      <c r="N158" s="58" t="s">
        <v>374</v>
      </c>
      <c r="O158" s="212"/>
      <c r="P158" s="134" t="str">
        <f>+IF(O158="","",VLOOKUP(O158,Parámetros!$B$100:$C$116,2,0))</f>
        <v/>
      </c>
      <c r="Q158" s="10"/>
      <c r="X158" s="318" t="s">
        <v>373</v>
      </c>
      <c r="Y158" s="58" t="s">
        <v>374</v>
      </c>
      <c r="Z158" s="212"/>
      <c r="AA158" s="134" t="str">
        <f>+IF(Z158="","",VLOOKUP(Z158,Parámetros!$B$100:$C$116,2,0))</f>
        <v/>
      </c>
      <c r="AB158" s="10"/>
      <c r="AI158" s="318" t="s">
        <v>373</v>
      </c>
      <c r="AJ158" s="58" t="s">
        <v>374</v>
      </c>
      <c r="AK158" s="212"/>
      <c r="AL158" s="134" t="str">
        <f>+IF(AK158="","",VLOOKUP(AK158,Parámetros!$B$100:$C$116,2,0))</f>
        <v/>
      </c>
      <c r="AM158" s="10"/>
      <c r="AT158" s="318" t="s">
        <v>373</v>
      </c>
      <c r="AU158" s="58" t="s">
        <v>374</v>
      </c>
      <c r="AV158" s="212"/>
      <c r="AW158" s="134" t="str">
        <f>+IF(AV158="","",VLOOKUP(AV158,Parámetros!$B$100:$C$116,2,0))</f>
        <v/>
      </c>
      <c r="AX158" s="10"/>
      <c r="BE158" s="318" t="s">
        <v>373</v>
      </c>
      <c r="BF158" s="58" t="s">
        <v>374</v>
      </c>
      <c r="BG158" s="212"/>
      <c r="BH158" s="134" t="str">
        <f>+IF(BG158="","",VLOOKUP(BG158,Parámetros!$B$100:$C$116,2,0))</f>
        <v/>
      </c>
      <c r="BI158" s="10"/>
      <c r="BP158" s="318" t="s">
        <v>373</v>
      </c>
      <c r="BQ158" s="58" t="s">
        <v>374</v>
      </c>
      <c r="BR158" s="212"/>
      <c r="BS158" s="134" t="str">
        <f>+IF(BR158="","",VLOOKUP(BR158,Parámetros!$B$100:$C$116,2,0))</f>
        <v/>
      </c>
      <c r="BT158" s="10"/>
      <c r="CA158" s="318" t="s">
        <v>373</v>
      </c>
      <c r="CB158" s="58" t="s">
        <v>374</v>
      </c>
      <c r="CC158" s="212"/>
      <c r="CD158" s="134" t="str">
        <f>+IF(CC158="","",VLOOKUP(CC158,Parámetros!$B$100:$C$116,2,0))</f>
        <v/>
      </c>
      <c r="CE158" s="10"/>
      <c r="CL158" s="318" t="s">
        <v>373</v>
      </c>
      <c r="CM158" s="58" t="s">
        <v>374</v>
      </c>
      <c r="CN158" s="212"/>
      <c r="CO158" s="134" t="str">
        <f>+IF(CN158="","",VLOOKUP(CN158,Parámetros!$B$100:$C$116,2,0))</f>
        <v/>
      </c>
      <c r="CP158" s="10"/>
      <c r="CW158" s="318" t="s">
        <v>373</v>
      </c>
      <c r="CX158" s="58" t="s">
        <v>374</v>
      </c>
      <c r="CY158" s="212"/>
      <c r="CZ158" s="134" t="str">
        <f>+IF(CY158="","",VLOOKUP(CY158,Parámetros!$B$100:$C$116,2,0))</f>
        <v/>
      </c>
      <c r="DA158" s="10"/>
      <c r="DH158" s="318" t="s">
        <v>373</v>
      </c>
      <c r="DI158" s="58" t="s">
        <v>374</v>
      </c>
      <c r="DJ158" s="212"/>
      <c r="DK158" s="134" t="str">
        <f>+IF(DJ158="","",VLOOKUP(DJ158,Parámetros!$B$100:$C$116,2,0))</f>
        <v/>
      </c>
      <c r="DL158" s="10"/>
      <c r="DS158" s="318" t="s">
        <v>373</v>
      </c>
      <c r="DT158" s="58" t="s">
        <v>374</v>
      </c>
      <c r="DU158" s="212"/>
      <c r="DV158" s="134" t="str">
        <f>+IF(DU158="","",VLOOKUP(DU158,Parámetros!$B$100:$C$116,2,0))</f>
        <v/>
      </c>
      <c r="DW158" s="10"/>
      <c r="ED158" s="318" t="s">
        <v>373</v>
      </c>
      <c r="EE158" s="58" t="s">
        <v>374</v>
      </c>
      <c r="EF158" s="212"/>
      <c r="EG158" s="134" t="str">
        <f>+IF(EF158="","",VLOOKUP(EF158,Parámetros!$B$100:$C$116,2,0))</f>
        <v/>
      </c>
      <c r="EH158" s="10"/>
      <c r="EO158" s="318" t="s">
        <v>373</v>
      </c>
      <c r="EP158" s="58" t="s">
        <v>374</v>
      </c>
      <c r="EQ158" s="212"/>
      <c r="ER158" s="134" t="str">
        <f>+IF(EQ158="","",VLOOKUP(EQ158,Parámetros!$B$100:$C$116,2,0))</f>
        <v/>
      </c>
      <c r="ES158" s="10"/>
      <c r="EZ158" s="318" t="s">
        <v>373</v>
      </c>
      <c r="FA158" s="58" t="s">
        <v>374</v>
      </c>
      <c r="FB158" s="212"/>
      <c r="FC158" s="134" t="str">
        <f>+IF(FB158="","",VLOOKUP(FB158,Parámetros!$B$100:$C$116,2,0))</f>
        <v/>
      </c>
      <c r="FD158" s="10"/>
      <c r="FK158" s="318" t="s">
        <v>373</v>
      </c>
      <c r="FL158" s="58" t="s">
        <v>374</v>
      </c>
      <c r="FM158" s="212"/>
      <c r="FN158" s="134" t="str">
        <f>+IF(FM158="","",VLOOKUP(FM158,Parámetros!$B$100:$C$116,2,0))</f>
        <v/>
      </c>
      <c r="FO158" s="10"/>
      <c r="FV158" s="318" t="s">
        <v>373</v>
      </c>
      <c r="FW158" s="58" t="s">
        <v>374</v>
      </c>
      <c r="FX158" s="212"/>
      <c r="FY158" s="134" t="str">
        <f>+IF(FX158="","",VLOOKUP(FX158,Parámetros!$B$100:$C$116,2,0))</f>
        <v/>
      </c>
      <c r="FZ158" s="10"/>
      <c r="GG158" s="318" t="s">
        <v>373</v>
      </c>
      <c r="GH158" s="58" t="s">
        <v>374</v>
      </c>
      <c r="GI158" s="212"/>
      <c r="GJ158" s="134" t="str">
        <f>+IF(GI158="","",VLOOKUP(GI158,Parámetros!$B$100:$C$116,2,0))</f>
        <v/>
      </c>
      <c r="GK158" s="10"/>
      <c r="GR158" s="318" t="s">
        <v>373</v>
      </c>
      <c r="GS158" s="58" t="s">
        <v>374</v>
      </c>
      <c r="GT158" s="212"/>
      <c r="GU158" s="134" t="str">
        <f>+IF(GT158="","",VLOOKUP(GT158,Parámetros!$B$100:$C$116,2,0))</f>
        <v/>
      </c>
      <c r="GV158" s="10"/>
      <c r="HC158" s="318" t="s">
        <v>373</v>
      </c>
      <c r="HD158" s="58" t="s">
        <v>374</v>
      </c>
      <c r="HE158" s="212"/>
      <c r="HF158" s="134" t="str">
        <f>+IF(HE158="","",VLOOKUP(HE158,Parámetros!$B$100:$C$116,2,0))</f>
        <v/>
      </c>
      <c r="HG158" s="10"/>
    </row>
    <row r="159" spans="2:215" ht="30" x14ac:dyDescent="0.25">
      <c r="B159" s="319"/>
      <c r="C159" s="56" t="s">
        <v>376</v>
      </c>
      <c r="D159" s="213"/>
      <c r="E159" s="134" t="str">
        <f>+IF(D159="","",VLOOKUP(D159,Parámetros!$B$100:$C$116,2,0))</f>
        <v/>
      </c>
      <c r="F159" s="10"/>
      <c r="G159" s="10"/>
      <c r="H159" s="10"/>
      <c r="I159" s="10"/>
      <c r="J159" s="10"/>
      <c r="K159" s="10"/>
      <c r="L159" s="10"/>
      <c r="M159" s="319"/>
      <c r="N159" s="56" t="s">
        <v>376</v>
      </c>
      <c r="O159" s="213"/>
      <c r="P159" s="134" t="str">
        <f>+IF(O159="","",VLOOKUP(O159,Parámetros!$B$100:$C$116,2,0))</f>
        <v/>
      </c>
      <c r="Q159" s="10"/>
      <c r="X159" s="319"/>
      <c r="Y159" s="56" t="s">
        <v>376</v>
      </c>
      <c r="Z159" s="213"/>
      <c r="AA159" s="134" t="str">
        <f>+IF(Z159="","",VLOOKUP(Z159,Parámetros!$B$100:$C$116,2,0))</f>
        <v/>
      </c>
      <c r="AB159" s="10"/>
      <c r="AI159" s="319"/>
      <c r="AJ159" s="56" t="s">
        <v>376</v>
      </c>
      <c r="AK159" s="213"/>
      <c r="AL159" s="134" t="str">
        <f>+IF(AK159="","",VLOOKUP(AK159,Parámetros!$B$100:$C$116,2,0))</f>
        <v/>
      </c>
      <c r="AM159" s="10"/>
      <c r="AT159" s="319"/>
      <c r="AU159" s="56" t="s">
        <v>376</v>
      </c>
      <c r="AV159" s="213"/>
      <c r="AW159" s="134" t="str">
        <f>+IF(AV159="","",VLOOKUP(AV159,Parámetros!$B$100:$C$116,2,0))</f>
        <v/>
      </c>
      <c r="AX159" s="10"/>
      <c r="BE159" s="319"/>
      <c r="BF159" s="56" t="s">
        <v>376</v>
      </c>
      <c r="BG159" s="213"/>
      <c r="BH159" s="134" t="str">
        <f>+IF(BG159="","",VLOOKUP(BG159,Parámetros!$B$100:$C$116,2,0))</f>
        <v/>
      </c>
      <c r="BI159" s="10"/>
      <c r="BP159" s="319"/>
      <c r="BQ159" s="56" t="s">
        <v>376</v>
      </c>
      <c r="BR159" s="213"/>
      <c r="BS159" s="134" t="str">
        <f>+IF(BR159="","",VLOOKUP(BR159,Parámetros!$B$100:$C$116,2,0))</f>
        <v/>
      </c>
      <c r="BT159" s="10"/>
      <c r="CA159" s="319"/>
      <c r="CB159" s="56" t="s">
        <v>376</v>
      </c>
      <c r="CC159" s="213"/>
      <c r="CD159" s="134" t="str">
        <f>+IF(CC159="","",VLOOKUP(CC159,Parámetros!$B$100:$C$116,2,0))</f>
        <v/>
      </c>
      <c r="CE159" s="10"/>
      <c r="CL159" s="319"/>
      <c r="CM159" s="56" t="s">
        <v>376</v>
      </c>
      <c r="CN159" s="213"/>
      <c r="CO159" s="134" t="str">
        <f>+IF(CN159="","",VLOOKUP(CN159,Parámetros!$B$100:$C$116,2,0))</f>
        <v/>
      </c>
      <c r="CP159" s="10"/>
      <c r="CW159" s="319"/>
      <c r="CX159" s="56" t="s">
        <v>376</v>
      </c>
      <c r="CY159" s="213"/>
      <c r="CZ159" s="134" t="str">
        <f>+IF(CY159="","",VLOOKUP(CY159,Parámetros!$B$100:$C$116,2,0))</f>
        <v/>
      </c>
      <c r="DA159" s="10"/>
      <c r="DH159" s="319"/>
      <c r="DI159" s="56" t="s">
        <v>376</v>
      </c>
      <c r="DJ159" s="213"/>
      <c r="DK159" s="134" t="str">
        <f>+IF(DJ159="","",VLOOKUP(DJ159,Parámetros!$B$100:$C$116,2,0))</f>
        <v/>
      </c>
      <c r="DL159" s="10"/>
      <c r="DS159" s="319"/>
      <c r="DT159" s="56" t="s">
        <v>376</v>
      </c>
      <c r="DU159" s="213"/>
      <c r="DV159" s="134" t="str">
        <f>+IF(DU159="","",VLOOKUP(DU159,Parámetros!$B$100:$C$116,2,0))</f>
        <v/>
      </c>
      <c r="DW159" s="10"/>
      <c r="ED159" s="319"/>
      <c r="EE159" s="56" t="s">
        <v>376</v>
      </c>
      <c r="EF159" s="213"/>
      <c r="EG159" s="134" t="str">
        <f>+IF(EF159="","",VLOOKUP(EF159,Parámetros!$B$100:$C$116,2,0))</f>
        <v/>
      </c>
      <c r="EH159" s="10"/>
      <c r="EO159" s="319"/>
      <c r="EP159" s="56" t="s">
        <v>376</v>
      </c>
      <c r="EQ159" s="213"/>
      <c r="ER159" s="134" t="str">
        <f>+IF(EQ159="","",VLOOKUP(EQ159,Parámetros!$B$100:$C$116,2,0))</f>
        <v/>
      </c>
      <c r="ES159" s="10"/>
      <c r="EZ159" s="319"/>
      <c r="FA159" s="56" t="s">
        <v>376</v>
      </c>
      <c r="FB159" s="213"/>
      <c r="FC159" s="134" t="str">
        <f>+IF(FB159="","",VLOOKUP(FB159,Parámetros!$B$100:$C$116,2,0))</f>
        <v/>
      </c>
      <c r="FD159" s="10"/>
      <c r="FK159" s="319"/>
      <c r="FL159" s="56" t="s">
        <v>376</v>
      </c>
      <c r="FM159" s="213"/>
      <c r="FN159" s="134" t="str">
        <f>+IF(FM159="","",VLOOKUP(FM159,Parámetros!$B$100:$C$116,2,0))</f>
        <v/>
      </c>
      <c r="FO159" s="10"/>
      <c r="FV159" s="319"/>
      <c r="FW159" s="56" t="s">
        <v>376</v>
      </c>
      <c r="FX159" s="213"/>
      <c r="FY159" s="134" t="str">
        <f>+IF(FX159="","",VLOOKUP(FX159,Parámetros!$B$100:$C$116,2,0))</f>
        <v/>
      </c>
      <c r="FZ159" s="10"/>
      <c r="GG159" s="319"/>
      <c r="GH159" s="56" t="s">
        <v>376</v>
      </c>
      <c r="GI159" s="213"/>
      <c r="GJ159" s="134" t="str">
        <f>+IF(GI159="","",VLOOKUP(GI159,Parámetros!$B$100:$C$116,2,0))</f>
        <v/>
      </c>
      <c r="GK159" s="10"/>
      <c r="GR159" s="319"/>
      <c r="GS159" s="56" t="s">
        <v>376</v>
      </c>
      <c r="GT159" s="213"/>
      <c r="GU159" s="134" t="str">
        <f>+IF(GT159="","",VLOOKUP(GT159,Parámetros!$B$100:$C$116,2,0))</f>
        <v/>
      </c>
      <c r="GV159" s="10"/>
      <c r="HC159" s="319"/>
      <c r="HD159" s="56" t="s">
        <v>376</v>
      </c>
      <c r="HE159" s="213"/>
      <c r="HF159" s="134" t="str">
        <f>+IF(HE159="","",VLOOKUP(HE159,Parámetros!$B$100:$C$116,2,0))</f>
        <v/>
      </c>
      <c r="HG159" s="10"/>
    </row>
    <row r="160" spans="2:215" ht="30" x14ac:dyDescent="0.25">
      <c r="B160" s="56" t="s">
        <v>378</v>
      </c>
      <c r="C160" s="56" t="s">
        <v>379</v>
      </c>
      <c r="D160" s="213"/>
      <c r="E160" s="134" t="str">
        <f>+IF(D160="","",VLOOKUP(D160,Parámetros!$B$100:$C$116,2,0))</f>
        <v/>
      </c>
      <c r="F160" s="10"/>
      <c r="G160" s="10"/>
      <c r="H160" s="10"/>
      <c r="I160" s="10"/>
      <c r="J160" s="10"/>
      <c r="K160" s="10"/>
      <c r="L160" s="10"/>
      <c r="M160" s="56" t="s">
        <v>378</v>
      </c>
      <c r="N160" s="56" t="s">
        <v>379</v>
      </c>
      <c r="O160" s="213"/>
      <c r="P160" s="134" t="str">
        <f>+IF(O160="","",VLOOKUP(O160,Parámetros!$B$100:$C$116,2,0))</f>
        <v/>
      </c>
      <c r="Q160" s="10"/>
      <c r="X160" s="56" t="s">
        <v>378</v>
      </c>
      <c r="Y160" s="56" t="s">
        <v>379</v>
      </c>
      <c r="Z160" s="213"/>
      <c r="AA160" s="134" t="str">
        <f>+IF(Z160="","",VLOOKUP(Z160,Parámetros!$B$100:$C$116,2,0))</f>
        <v/>
      </c>
      <c r="AB160" s="10"/>
      <c r="AI160" s="56" t="s">
        <v>378</v>
      </c>
      <c r="AJ160" s="56" t="s">
        <v>379</v>
      </c>
      <c r="AK160" s="213"/>
      <c r="AL160" s="134" t="str">
        <f>+IF(AK160="","",VLOOKUP(AK160,Parámetros!$B$100:$C$116,2,0))</f>
        <v/>
      </c>
      <c r="AM160" s="10"/>
      <c r="AT160" s="56" t="s">
        <v>378</v>
      </c>
      <c r="AU160" s="56" t="s">
        <v>379</v>
      </c>
      <c r="AV160" s="213"/>
      <c r="AW160" s="134" t="str">
        <f>+IF(AV160="","",VLOOKUP(AV160,Parámetros!$B$100:$C$116,2,0))</f>
        <v/>
      </c>
      <c r="AX160" s="10"/>
      <c r="BE160" s="56" t="s">
        <v>378</v>
      </c>
      <c r="BF160" s="56" t="s">
        <v>379</v>
      </c>
      <c r="BG160" s="213"/>
      <c r="BH160" s="134" t="str">
        <f>+IF(BG160="","",VLOOKUP(BG160,Parámetros!$B$100:$C$116,2,0))</f>
        <v/>
      </c>
      <c r="BI160" s="10"/>
      <c r="BP160" s="56" t="s">
        <v>378</v>
      </c>
      <c r="BQ160" s="56" t="s">
        <v>379</v>
      </c>
      <c r="BR160" s="213"/>
      <c r="BS160" s="134" t="str">
        <f>+IF(BR160="","",VLOOKUP(BR160,Parámetros!$B$100:$C$116,2,0))</f>
        <v/>
      </c>
      <c r="BT160" s="10"/>
      <c r="CA160" s="56" t="s">
        <v>378</v>
      </c>
      <c r="CB160" s="56" t="s">
        <v>379</v>
      </c>
      <c r="CC160" s="213"/>
      <c r="CD160" s="134" t="str">
        <f>+IF(CC160="","",VLOOKUP(CC160,Parámetros!$B$100:$C$116,2,0))</f>
        <v/>
      </c>
      <c r="CE160" s="10"/>
      <c r="CL160" s="56" t="s">
        <v>378</v>
      </c>
      <c r="CM160" s="56" t="s">
        <v>379</v>
      </c>
      <c r="CN160" s="213"/>
      <c r="CO160" s="134" t="str">
        <f>+IF(CN160="","",VLOOKUP(CN160,Parámetros!$B$100:$C$116,2,0))</f>
        <v/>
      </c>
      <c r="CP160" s="10"/>
      <c r="CW160" s="56" t="s">
        <v>378</v>
      </c>
      <c r="CX160" s="56" t="s">
        <v>379</v>
      </c>
      <c r="CY160" s="213"/>
      <c r="CZ160" s="134" t="str">
        <f>+IF(CY160="","",VLOOKUP(CY160,Parámetros!$B$100:$C$116,2,0))</f>
        <v/>
      </c>
      <c r="DA160" s="10"/>
      <c r="DH160" s="56" t="s">
        <v>378</v>
      </c>
      <c r="DI160" s="56" t="s">
        <v>379</v>
      </c>
      <c r="DJ160" s="213"/>
      <c r="DK160" s="134" t="str">
        <f>+IF(DJ160="","",VLOOKUP(DJ160,Parámetros!$B$100:$C$116,2,0))</f>
        <v/>
      </c>
      <c r="DL160" s="10"/>
      <c r="DS160" s="56" t="s">
        <v>378</v>
      </c>
      <c r="DT160" s="56" t="s">
        <v>379</v>
      </c>
      <c r="DU160" s="213"/>
      <c r="DV160" s="134" t="str">
        <f>+IF(DU160="","",VLOOKUP(DU160,Parámetros!$B$100:$C$116,2,0))</f>
        <v/>
      </c>
      <c r="DW160" s="10"/>
      <c r="ED160" s="56" t="s">
        <v>378</v>
      </c>
      <c r="EE160" s="56" t="s">
        <v>379</v>
      </c>
      <c r="EF160" s="213"/>
      <c r="EG160" s="134" t="str">
        <f>+IF(EF160="","",VLOOKUP(EF160,Parámetros!$B$100:$C$116,2,0))</f>
        <v/>
      </c>
      <c r="EH160" s="10"/>
      <c r="EO160" s="56" t="s">
        <v>378</v>
      </c>
      <c r="EP160" s="56" t="s">
        <v>379</v>
      </c>
      <c r="EQ160" s="213"/>
      <c r="ER160" s="134" t="str">
        <f>+IF(EQ160="","",VLOOKUP(EQ160,Parámetros!$B$100:$C$116,2,0))</f>
        <v/>
      </c>
      <c r="ES160" s="10"/>
      <c r="EZ160" s="56" t="s">
        <v>378</v>
      </c>
      <c r="FA160" s="56" t="s">
        <v>379</v>
      </c>
      <c r="FB160" s="213"/>
      <c r="FC160" s="134" t="str">
        <f>+IF(FB160="","",VLOOKUP(FB160,Parámetros!$B$100:$C$116,2,0))</f>
        <v/>
      </c>
      <c r="FD160" s="10"/>
      <c r="FK160" s="56" t="s">
        <v>378</v>
      </c>
      <c r="FL160" s="56" t="s">
        <v>379</v>
      </c>
      <c r="FM160" s="213"/>
      <c r="FN160" s="134" t="str">
        <f>+IF(FM160="","",VLOOKUP(FM160,Parámetros!$B$100:$C$116,2,0))</f>
        <v/>
      </c>
      <c r="FO160" s="10"/>
      <c r="FV160" s="56" t="s">
        <v>378</v>
      </c>
      <c r="FW160" s="56" t="s">
        <v>379</v>
      </c>
      <c r="FX160" s="213"/>
      <c r="FY160" s="134" t="str">
        <f>+IF(FX160="","",VLOOKUP(FX160,Parámetros!$B$100:$C$116,2,0))</f>
        <v/>
      </c>
      <c r="FZ160" s="10"/>
      <c r="GG160" s="56" t="s">
        <v>378</v>
      </c>
      <c r="GH160" s="56" t="s">
        <v>379</v>
      </c>
      <c r="GI160" s="213"/>
      <c r="GJ160" s="134" t="str">
        <f>+IF(GI160="","",VLOOKUP(GI160,Parámetros!$B$100:$C$116,2,0))</f>
        <v/>
      </c>
      <c r="GK160" s="10"/>
      <c r="GR160" s="56" t="s">
        <v>378</v>
      </c>
      <c r="GS160" s="56" t="s">
        <v>379</v>
      </c>
      <c r="GT160" s="213"/>
      <c r="GU160" s="134" t="str">
        <f>+IF(GT160="","",VLOOKUP(GT160,Parámetros!$B$100:$C$116,2,0))</f>
        <v/>
      </c>
      <c r="GV160" s="10"/>
      <c r="HC160" s="56" t="s">
        <v>378</v>
      </c>
      <c r="HD160" s="56" t="s">
        <v>379</v>
      </c>
      <c r="HE160" s="213"/>
      <c r="HF160" s="134" t="str">
        <f>+IF(HE160="","",VLOOKUP(HE160,Parámetros!$B$100:$C$116,2,0))</f>
        <v/>
      </c>
      <c r="HG160" s="10"/>
    </row>
    <row r="161" spans="2:215" ht="45" x14ac:dyDescent="0.25">
      <c r="B161" s="56" t="s">
        <v>381</v>
      </c>
      <c r="C161" s="56" t="s">
        <v>382</v>
      </c>
      <c r="D161" s="213"/>
      <c r="E161" s="134" t="str">
        <f>+IF(D161="","",VLOOKUP(D161,Parámetros!$B$100:$C$116,2,0))</f>
        <v/>
      </c>
      <c r="F161" s="10"/>
      <c r="G161" s="10"/>
      <c r="H161" s="10"/>
      <c r="I161" s="10"/>
      <c r="J161" s="10"/>
      <c r="K161" s="10"/>
      <c r="L161" s="10"/>
      <c r="M161" s="56" t="s">
        <v>381</v>
      </c>
      <c r="N161" s="56" t="s">
        <v>382</v>
      </c>
      <c r="O161" s="213"/>
      <c r="P161" s="134" t="str">
        <f>+IF(O161="","",VLOOKUP(O161,Parámetros!$B$100:$C$116,2,0))</f>
        <v/>
      </c>
      <c r="Q161" s="10"/>
      <c r="X161" s="56" t="s">
        <v>381</v>
      </c>
      <c r="Y161" s="56" t="s">
        <v>382</v>
      </c>
      <c r="Z161" s="213"/>
      <c r="AA161" s="134" t="str">
        <f>+IF(Z161="","",VLOOKUP(Z161,Parámetros!$B$100:$C$116,2,0))</f>
        <v/>
      </c>
      <c r="AB161" s="10"/>
      <c r="AI161" s="56" t="s">
        <v>381</v>
      </c>
      <c r="AJ161" s="56" t="s">
        <v>382</v>
      </c>
      <c r="AK161" s="213"/>
      <c r="AL161" s="134" t="str">
        <f>+IF(AK161="","",VLOOKUP(AK161,Parámetros!$B$100:$C$116,2,0))</f>
        <v/>
      </c>
      <c r="AM161" s="10"/>
      <c r="AT161" s="56" t="s">
        <v>381</v>
      </c>
      <c r="AU161" s="56" t="s">
        <v>382</v>
      </c>
      <c r="AV161" s="213"/>
      <c r="AW161" s="134" t="str">
        <f>+IF(AV161="","",VLOOKUP(AV161,Parámetros!$B$100:$C$116,2,0))</f>
        <v/>
      </c>
      <c r="AX161" s="10"/>
      <c r="BE161" s="56" t="s">
        <v>381</v>
      </c>
      <c r="BF161" s="56" t="s">
        <v>382</v>
      </c>
      <c r="BG161" s="213"/>
      <c r="BH161" s="134" t="str">
        <f>+IF(BG161="","",VLOOKUP(BG161,Parámetros!$B$100:$C$116,2,0))</f>
        <v/>
      </c>
      <c r="BI161" s="10"/>
      <c r="BP161" s="56" t="s">
        <v>381</v>
      </c>
      <c r="BQ161" s="56" t="s">
        <v>382</v>
      </c>
      <c r="BR161" s="213"/>
      <c r="BS161" s="134" t="str">
        <f>+IF(BR161="","",VLOOKUP(BR161,Parámetros!$B$100:$C$116,2,0))</f>
        <v/>
      </c>
      <c r="BT161" s="10"/>
      <c r="CA161" s="56" t="s">
        <v>381</v>
      </c>
      <c r="CB161" s="56" t="s">
        <v>382</v>
      </c>
      <c r="CC161" s="213"/>
      <c r="CD161" s="134" t="str">
        <f>+IF(CC161="","",VLOOKUP(CC161,Parámetros!$B$100:$C$116,2,0))</f>
        <v/>
      </c>
      <c r="CE161" s="10"/>
      <c r="CL161" s="56" t="s">
        <v>381</v>
      </c>
      <c r="CM161" s="56" t="s">
        <v>382</v>
      </c>
      <c r="CN161" s="213"/>
      <c r="CO161" s="134" t="str">
        <f>+IF(CN161="","",VLOOKUP(CN161,Parámetros!$B$100:$C$116,2,0))</f>
        <v/>
      </c>
      <c r="CP161" s="10"/>
      <c r="CW161" s="56" t="s">
        <v>381</v>
      </c>
      <c r="CX161" s="56" t="s">
        <v>382</v>
      </c>
      <c r="CY161" s="213"/>
      <c r="CZ161" s="134" t="str">
        <f>+IF(CY161="","",VLOOKUP(CY161,Parámetros!$B$100:$C$116,2,0))</f>
        <v/>
      </c>
      <c r="DA161" s="10"/>
      <c r="DH161" s="56" t="s">
        <v>381</v>
      </c>
      <c r="DI161" s="56" t="s">
        <v>382</v>
      </c>
      <c r="DJ161" s="213"/>
      <c r="DK161" s="134" t="str">
        <f>+IF(DJ161="","",VLOOKUP(DJ161,Parámetros!$B$100:$C$116,2,0))</f>
        <v/>
      </c>
      <c r="DL161" s="10"/>
      <c r="DS161" s="56" t="s">
        <v>381</v>
      </c>
      <c r="DT161" s="56" t="s">
        <v>382</v>
      </c>
      <c r="DU161" s="213"/>
      <c r="DV161" s="134" t="str">
        <f>+IF(DU161="","",VLOOKUP(DU161,Parámetros!$B$100:$C$116,2,0))</f>
        <v/>
      </c>
      <c r="DW161" s="10"/>
      <c r="ED161" s="56" t="s">
        <v>381</v>
      </c>
      <c r="EE161" s="56" t="s">
        <v>382</v>
      </c>
      <c r="EF161" s="213"/>
      <c r="EG161" s="134" t="str">
        <f>+IF(EF161="","",VLOOKUP(EF161,Parámetros!$B$100:$C$116,2,0))</f>
        <v/>
      </c>
      <c r="EH161" s="10"/>
      <c r="EO161" s="56" t="s">
        <v>381</v>
      </c>
      <c r="EP161" s="56" t="s">
        <v>382</v>
      </c>
      <c r="EQ161" s="213"/>
      <c r="ER161" s="134" t="str">
        <f>+IF(EQ161="","",VLOOKUP(EQ161,Parámetros!$B$100:$C$116,2,0))</f>
        <v/>
      </c>
      <c r="ES161" s="10"/>
      <c r="EZ161" s="56" t="s">
        <v>381</v>
      </c>
      <c r="FA161" s="56" t="s">
        <v>382</v>
      </c>
      <c r="FB161" s="213"/>
      <c r="FC161" s="134" t="str">
        <f>+IF(FB161="","",VLOOKUP(FB161,Parámetros!$B$100:$C$116,2,0))</f>
        <v/>
      </c>
      <c r="FD161" s="10"/>
      <c r="FK161" s="56" t="s">
        <v>381</v>
      </c>
      <c r="FL161" s="56" t="s">
        <v>382</v>
      </c>
      <c r="FM161" s="213"/>
      <c r="FN161" s="134" t="str">
        <f>+IF(FM161="","",VLOOKUP(FM161,Parámetros!$B$100:$C$116,2,0))</f>
        <v/>
      </c>
      <c r="FO161" s="10"/>
      <c r="FV161" s="56" t="s">
        <v>381</v>
      </c>
      <c r="FW161" s="56" t="s">
        <v>382</v>
      </c>
      <c r="FX161" s="213"/>
      <c r="FY161" s="134" t="str">
        <f>+IF(FX161="","",VLOOKUP(FX161,Parámetros!$B$100:$C$116,2,0))</f>
        <v/>
      </c>
      <c r="FZ161" s="10"/>
      <c r="GG161" s="56" t="s">
        <v>381</v>
      </c>
      <c r="GH161" s="56" t="s">
        <v>382</v>
      </c>
      <c r="GI161" s="213"/>
      <c r="GJ161" s="134" t="str">
        <f>+IF(GI161="","",VLOOKUP(GI161,Parámetros!$B$100:$C$116,2,0))</f>
        <v/>
      </c>
      <c r="GK161" s="10"/>
      <c r="GR161" s="56" t="s">
        <v>381</v>
      </c>
      <c r="GS161" s="56" t="s">
        <v>382</v>
      </c>
      <c r="GT161" s="213"/>
      <c r="GU161" s="134" t="str">
        <f>+IF(GT161="","",VLOOKUP(GT161,Parámetros!$B$100:$C$116,2,0))</f>
        <v/>
      </c>
      <c r="GV161" s="10"/>
      <c r="HC161" s="56" t="s">
        <v>381</v>
      </c>
      <c r="HD161" s="56" t="s">
        <v>382</v>
      </c>
      <c r="HE161" s="213"/>
      <c r="HF161" s="134" t="str">
        <f>+IF(HE161="","",VLOOKUP(HE161,Parámetros!$B$100:$C$116,2,0))</f>
        <v/>
      </c>
      <c r="HG161" s="10"/>
    </row>
    <row r="162" spans="2:215" ht="30" x14ac:dyDescent="0.25">
      <c r="B162" s="56" t="s">
        <v>384</v>
      </c>
      <c r="C162" s="56" t="s">
        <v>385</v>
      </c>
      <c r="D162" s="213"/>
      <c r="E162" s="134" t="str">
        <f>+IF(D162="","",VLOOKUP(D162,Parámetros!$B$100:$C$116,2,0))</f>
        <v/>
      </c>
      <c r="F162" s="10"/>
      <c r="G162" s="10"/>
      <c r="H162" s="10"/>
      <c r="I162" s="10"/>
      <c r="J162" s="10"/>
      <c r="K162" s="10"/>
      <c r="L162" s="10"/>
      <c r="M162" s="56" t="s">
        <v>384</v>
      </c>
      <c r="N162" s="56" t="s">
        <v>385</v>
      </c>
      <c r="O162" s="213"/>
      <c r="P162" s="134" t="str">
        <f>+IF(O162="","",VLOOKUP(O162,Parámetros!$B$100:$C$116,2,0))</f>
        <v/>
      </c>
      <c r="Q162" s="10"/>
      <c r="X162" s="56" t="s">
        <v>384</v>
      </c>
      <c r="Y162" s="56" t="s">
        <v>385</v>
      </c>
      <c r="Z162" s="213"/>
      <c r="AA162" s="134" t="str">
        <f>+IF(Z162="","",VLOOKUP(Z162,Parámetros!$B$100:$C$116,2,0))</f>
        <v/>
      </c>
      <c r="AB162" s="10"/>
      <c r="AI162" s="56" t="s">
        <v>384</v>
      </c>
      <c r="AJ162" s="56" t="s">
        <v>385</v>
      </c>
      <c r="AK162" s="213"/>
      <c r="AL162" s="134" t="str">
        <f>+IF(AK162="","",VLOOKUP(AK162,Parámetros!$B$100:$C$116,2,0))</f>
        <v/>
      </c>
      <c r="AM162" s="10"/>
      <c r="AT162" s="56" t="s">
        <v>384</v>
      </c>
      <c r="AU162" s="56" t="s">
        <v>385</v>
      </c>
      <c r="AV162" s="213"/>
      <c r="AW162" s="134" t="str">
        <f>+IF(AV162="","",VLOOKUP(AV162,Parámetros!$B$100:$C$116,2,0))</f>
        <v/>
      </c>
      <c r="AX162" s="10"/>
      <c r="BE162" s="56" t="s">
        <v>384</v>
      </c>
      <c r="BF162" s="56" t="s">
        <v>385</v>
      </c>
      <c r="BG162" s="213"/>
      <c r="BH162" s="134" t="str">
        <f>+IF(BG162="","",VLOOKUP(BG162,Parámetros!$B$100:$C$116,2,0))</f>
        <v/>
      </c>
      <c r="BI162" s="10"/>
      <c r="BP162" s="56" t="s">
        <v>384</v>
      </c>
      <c r="BQ162" s="56" t="s">
        <v>385</v>
      </c>
      <c r="BR162" s="213"/>
      <c r="BS162" s="134" t="str">
        <f>+IF(BR162="","",VLOOKUP(BR162,Parámetros!$B$100:$C$116,2,0))</f>
        <v/>
      </c>
      <c r="BT162" s="10"/>
      <c r="CA162" s="56" t="s">
        <v>384</v>
      </c>
      <c r="CB162" s="56" t="s">
        <v>385</v>
      </c>
      <c r="CC162" s="213"/>
      <c r="CD162" s="134" t="str">
        <f>+IF(CC162="","",VLOOKUP(CC162,Parámetros!$B$100:$C$116,2,0))</f>
        <v/>
      </c>
      <c r="CE162" s="10"/>
      <c r="CL162" s="56" t="s">
        <v>384</v>
      </c>
      <c r="CM162" s="56" t="s">
        <v>385</v>
      </c>
      <c r="CN162" s="213"/>
      <c r="CO162" s="134" t="str">
        <f>+IF(CN162="","",VLOOKUP(CN162,Parámetros!$B$100:$C$116,2,0))</f>
        <v/>
      </c>
      <c r="CP162" s="10"/>
      <c r="CW162" s="56" t="s">
        <v>384</v>
      </c>
      <c r="CX162" s="56" t="s">
        <v>385</v>
      </c>
      <c r="CY162" s="213"/>
      <c r="CZ162" s="134" t="str">
        <f>+IF(CY162="","",VLOOKUP(CY162,Parámetros!$B$100:$C$116,2,0))</f>
        <v/>
      </c>
      <c r="DA162" s="10"/>
      <c r="DH162" s="56" t="s">
        <v>384</v>
      </c>
      <c r="DI162" s="56" t="s">
        <v>385</v>
      </c>
      <c r="DJ162" s="213"/>
      <c r="DK162" s="134" t="str">
        <f>+IF(DJ162="","",VLOOKUP(DJ162,Parámetros!$B$100:$C$116,2,0))</f>
        <v/>
      </c>
      <c r="DL162" s="10"/>
      <c r="DS162" s="56" t="s">
        <v>384</v>
      </c>
      <c r="DT162" s="56" t="s">
        <v>385</v>
      </c>
      <c r="DU162" s="213"/>
      <c r="DV162" s="134" t="str">
        <f>+IF(DU162="","",VLOOKUP(DU162,Parámetros!$B$100:$C$116,2,0))</f>
        <v/>
      </c>
      <c r="DW162" s="10"/>
      <c r="ED162" s="56" t="s">
        <v>384</v>
      </c>
      <c r="EE162" s="56" t="s">
        <v>385</v>
      </c>
      <c r="EF162" s="213"/>
      <c r="EG162" s="134" t="str">
        <f>+IF(EF162="","",VLOOKUP(EF162,Parámetros!$B$100:$C$116,2,0))</f>
        <v/>
      </c>
      <c r="EH162" s="10"/>
      <c r="EO162" s="56" t="s">
        <v>384</v>
      </c>
      <c r="EP162" s="56" t="s">
        <v>385</v>
      </c>
      <c r="EQ162" s="213"/>
      <c r="ER162" s="134" t="str">
        <f>+IF(EQ162="","",VLOOKUP(EQ162,Parámetros!$B$100:$C$116,2,0))</f>
        <v/>
      </c>
      <c r="ES162" s="10"/>
      <c r="EZ162" s="56" t="s">
        <v>384</v>
      </c>
      <c r="FA162" s="56" t="s">
        <v>385</v>
      </c>
      <c r="FB162" s="213"/>
      <c r="FC162" s="134" t="str">
        <f>+IF(FB162="","",VLOOKUP(FB162,Parámetros!$B$100:$C$116,2,0))</f>
        <v/>
      </c>
      <c r="FD162" s="10"/>
      <c r="FK162" s="56" t="s">
        <v>384</v>
      </c>
      <c r="FL162" s="56" t="s">
        <v>385</v>
      </c>
      <c r="FM162" s="213"/>
      <c r="FN162" s="134" t="str">
        <f>+IF(FM162="","",VLOOKUP(FM162,Parámetros!$B$100:$C$116,2,0))</f>
        <v/>
      </c>
      <c r="FO162" s="10"/>
      <c r="FV162" s="56" t="s">
        <v>384</v>
      </c>
      <c r="FW162" s="56" t="s">
        <v>385</v>
      </c>
      <c r="FX162" s="213"/>
      <c r="FY162" s="134" t="str">
        <f>+IF(FX162="","",VLOOKUP(FX162,Parámetros!$B$100:$C$116,2,0))</f>
        <v/>
      </c>
      <c r="FZ162" s="10"/>
      <c r="GG162" s="56" t="s">
        <v>384</v>
      </c>
      <c r="GH162" s="56" t="s">
        <v>385</v>
      </c>
      <c r="GI162" s="213"/>
      <c r="GJ162" s="134" t="str">
        <f>+IF(GI162="","",VLOOKUP(GI162,Parámetros!$B$100:$C$116,2,0))</f>
        <v/>
      </c>
      <c r="GK162" s="10"/>
      <c r="GR162" s="56" t="s">
        <v>384</v>
      </c>
      <c r="GS162" s="56" t="s">
        <v>385</v>
      </c>
      <c r="GT162" s="213"/>
      <c r="GU162" s="134" t="str">
        <f>+IF(GT162="","",VLOOKUP(GT162,Parámetros!$B$100:$C$116,2,0))</f>
        <v/>
      </c>
      <c r="GV162" s="10"/>
      <c r="HC162" s="56" t="s">
        <v>384</v>
      </c>
      <c r="HD162" s="56" t="s">
        <v>385</v>
      </c>
      <c r="HE162" s="213"/>
      <c r="HF162" s="134" t="str">
        <f>+IF(HE162="","",VLOOKUP(HE162,Parámetros!$B$100:$C$116,2,0))</f>
        <v/>
      </c>
      <c r="HG162" s="10"/>
    </row>
    <row r="163" spans="2:215" ht="45" x14ac:dyDescent="0.25">
      <c r="B163" s="56" t="s">
        <v>387</v>
      </c>
      <c r="C163" s="56" t="s">
        <v>388</v>
      </c>
      <c r="D163" s="213"/>
      <c r="E163" s="134" t="str">
        <f>+IF(D163="","",VLOOKUP(D163,Parámetros!$B$100:$C$116,2,0))</f>
        <v/>
      </c>
      <c r="F163" s="10"/>
      <c r="G163" s="10"/>
      <c r="H163" s="10"/>
      <c r="I163" s="10"/>
      <c r="J163" s="10"/>
      <c r="K163" s="10"/>
      <c r="L163" s="10"/>
      <c r="M163" s="56" t="s">
        <v>387</v>
      </c>
      <c r="N163" s="56" t="s">
        <v>388</v>
      </c>
      <c r="O163" s="213"/>
      <c r="P163" s="134" t="str">
        <f>+IF(O163="","",VLOOKUP(O163,Parámetros!$B$100:$C$116,2,0))</f>
        <v/>
      </c>
      <c r="Q163" s="10"/>
      <c r="X163" s="56" t="s">
        <v>387</v>
      </c>
      <c r="Y163" s="56" t="s">
        <v>388</v>
      </c>
      <c r="Z163" s="213"/>
      <c r="AA163" s="134" t="str">
        <f>+IF(Z163="","",VLOOKUP(Z163,Parámetros!$B$100:$C$116,2,0))</f>
        <v/>
      </c>
      <c r="AB163" s="10"/>
      <c r="AI163" s="56" t="s">
        <v>387</v>
      </c>
      <c r="AJ163" s="56" t="s">
        <v>388</v>
      </c>
      <c r="AK163" s="213"/>
      <c r="AL163" s="134" t="str">
        <f>+IF(AK163="","",VLOOKUP(AK163,Parámetros!$B$100:$C$116,2,0))</f>
        <v/>
      </c>
      <c r="AM163" s="10"/>
      <c r="AT163" s="56" t="s">
        <v>387</v>
      </c>
      <c r="AU163" s="56" t="s">
        <v>388</v>
      </c>
      <c r="AV163" s="213"/>
      <c r="AW163" s="134" t="str">
        <f>+IF(AV163="","",VLOOKUP(AV163,Parámetros!$B$100:$C$116,2,0))</f>
        <v/>
      </c>
      <c r="AX163" s="10"/>
      <c r="BE163" s="56" t="s">
        <v>387</v>
      </c>
      <c r="BF163" s="56" t="s">
        <v>388</v>
      </c>
      <c r="BG163" s="213"/>
      <c r="BH163" s="134" t="str">
        <f>+IF(BG163="","",VLOOKUP(BG163,Parámetros!$B$100:$C$116,2,0))</f>
        <v/>
      </c>
      <c r="BI163" s="10"/>
      <c r="BP163" s="56" t="s">
        <v>387</v>
      </c>
      <c r="BQ163" s="56" t="s">
        <v>388</v>
      </c>
      <c r="BR163" s="213"/>
      <c r="BS163" s="134" t="str">
        <f>+IF(BR163="","",VLOOKUP(BR163,Parámetros!$B$100:$C$116,2,0))</f>
        <v/>
      </c>
      <c r="BT163" s="10"/>
      <c r="CA163" s="56" t="s">
        <v>387</v>
      </c>
      <c r="CB163" s="56" t="s">
        <v>388</v>
      </c>
      <c r="CC163" s="213"/>
      <c r="CD163" s="134" t="str">
        <f>+IF(CC163="","",VLOOKUP(CC163,Parámetros!$B$100:$C$116,2,0))</f>
        <v/>
      </c>
      <c r="CE163" s="10"/>
      <c r="CL163" s="56" t="s">
        <v>387</v>
      </c>
      <c r="CM163" s="56" t="s">
        <v>388</v>
      </c>
      <c r="CN163" s="213"/>
      <c r="CO163" s="134" t="str">
        <f>+IF(CN163="","",VLOOKUP(CN163,Parámetros!$B$100:$C$116,2,0))</f>
        <v/>
      </c>
      <c r="CP163" s="10"/>
      <c r="CW163" s="56" t="s">
        <v>387</v>
      </c>
      <c r="CX163" s="56" t="s">
        <v>388</v>
      </c>
      <c r="CY163" s="213"/>
      <c r="CZ163" s="134" t="str">
        <f>+IF(CY163="","",VLOOKUP(CY163,Parámetros!$B$100:$C$116,2,0))</f>
        <v/>
      </c>
      <c r="DA163" s="10"/>
      <c r="DH163" s="56" t="s">
        <v>387</v>
      </c>
      <c r="DI163" s="56" t="s">
        <v>388</v>
      </c>
      <c r="DJ163" s="213"/>
      <c r="DK163" s="134" t="str">
        <f>+IF(DJ163="","",VLOOKUP(DJ163,Parámetros!$B$100:$C$116,2,0))</f>
        <v/>
      </c>
      <c r="DL163" s="10"/>
      <c r="DS163" s="56" t="s">
        <v>387</v>
      </c>
      <c r="DT163" s="56" t="s">
        <v>388</v>
      </c>
      <c r="DU163" s="213"/>
      <c r="DV163" s="134" t="str">
        <f>+IF(DU163="","",VLOOKUP(DU163,Parámetros!$B$100:$C$116,2,0))</f>
        <v/>
      </c>
      <c r="DW163" s="10"/>
      <c r="ED163" s="56" t="s">
        <v>387</v>
      </c>
      <c r="EE163" s="56" t="s">
        <v>388</v>
      </c>
      <c r="EF163" s="213"/>
      <c r="EG163" s="134" t="str">
        <f>+IF(EF163="","",VLOOKUP(EF163,Parámetros!$B$100:$C$116,2,0))</f>
        <v/>
      </c>
      <c r="EH163" s="10"/>
      <c r="EO163" s="56" t="s">
        <v>387</v>
      </c>
      <c r="EP163" s="56" t="s">
        <v>388</v>
      </c>
      <c r="EQ163" s="213"/>
      <c r="ER163" s="134" t="str">
        <f>+IF(EQ163="","",VLOOKUP(EQ163,Parámetros!$B$100:$C$116,2,0))</f>
        <v/>
      </c>
      <c r="ES163" s="10"/>
      <c r="EZ163" s="56" t="s">
        <v>387</v>
      </c>
      <c r="FA163" s="56" t="s">
        <v>388</v>
      </c>
      <c r="FB163" s="213"/>
      <c r="FC163" s="134" t="str">
        <f>+IF(FB163="","",VLOOKUP(FB163,Parámetros!$B$100:$C$116,2,0))</f>
        <v/>
      </c>
      <c r="FD163" s="10"/>
      <c r="FK163" s="56" t="s">
        <v>387</v>
      </c>
      <c r="FL163" s="56" t="s">
        <v>388</v>
      </c>
      <c r="FM163" s="213"/>
      <c r="FN163" s="134" t="str">
        <f>+IF(FM163="","",VLOOKUP(FM163,Parámetros!$B$100:$C$116,2,0))</f>
        <v/>
      </c>
      <c r="FO163" s="10"/>
      <c r="FV163" s="56" t="s">
        <v>387</v>
      </c>
      <c r="FW163" s="56" t="s">
        <v>388</v>
      </c>
      <c r="FX163" s="213"/>
      <c r="FY163" s="134" t="str">
        <f>+IF(FX163="","",VLOOKUP(FX163,Parámetros!$B$100:$C$116,2,0))</f>
        <v/>
      </c>
      <c r="FZ163" s="10"/>
      <c r="GG163" s="56" t="s">
        <v>387</v>
      </c>
      <c r="GH163" s="56" t="s">
        <v>388</v>
      </c>
      <c r="GI163" s="213"/>
      <c r="GJ163" s="134" t="str">
        <f>+IF(GI163="","",VLOOKUP(GI163,Parámetros!$B$100:$C$116,2,0))</f>
        <v/>
      </c>
      <c r="GK163" s="10"/>
      <c r="GR163" s="56" t="s">
        <v>387</v>
      </c>
      <c r="GS163" s="56" t="s">
        <v>388</v>
      </c>
      <c r="GT163" s="213"/>
      <c r="GU163" s="134" t="str">
        <f>+IF(GT163="","",VLOOKUP(GT163,Parámetros!$B$100:$C$116,2,0))</f>
        <v/>
      </c>
      <c r="GV163" s="10"/>
      <c r="HC163" s="56" t="s">
        <v>387</v>
      </c>
      <c r="HD163" s="56" t="s">
        <v>388</v>
      </c>
      <c r="HE163" s="213"/>
      <c r="HF163" s="134" t="str">
        <f>+IF(HE163="","",VLOOKUP(HE163,Parámetros!$B$100:$C$116,2,0))</f>
        <v/>
      </c>
      <c r="HG163" s="10"/>
    </row>
    <row r="164" spans="2:215" ht="30.75" thickBot="1" x14ac:dyDescent="0.3">
      <c r="B164" s="57" t="s">
        <v>390</v>
      </c>
      <c r="C164" s="14" t="s">
        <v>391</v>
      </c>
      <c r="D164" s="123"/>
      <c r="E164" s="135" t="str">
        <f>+IF(D164="","",VLOOKUP(D164,Parámetros!$B$100:$C$116,2,0))</f>
        <v/>
      </c>
      <c r="F164" s="10"/>
      <c r="G164" s="10"/>
      <c r="H164" s="10"/>
      <c r="I164" s="10"/>
      <c r="J164" s="10"/>
      <c r="K164" s="10"/>
      <c r="L164" s="10"/>
      <c r="M164" s="57" t="s">
        <v>390</v>
      </c>
      <c r="N164" s="14" t="s">
        <v>391</v>
      </c>
      <c r="O164" s="123"/>
      <c r="P164" s="135" t="str">
        <f>+IF(O164="","",VLOOKUP(O164,Parámetros!$B$100:$C$116,2,0))</f>
        <v/>
      </c>
      <c r="Q164" s="10"/>
      <c r="X164" s="57" t="s">
        <v>390</v>
      </c>
      <c r="Y164" s="14" t="s">
        <v>391</v>
      </c>
      <c r="Z164" s="123"/>
      <c r="AA164" s="135" t="str">
        <f>+IF(Z164="","",VLOOKUP(Z164,Parámetros!$B$100:$C$116,2,0))</f>
        <v/>
      </c>
      <c r="AB164" s="10"/>
      <c r="AI164" s="57" t="s">
        <v>390</v>
      </c>
      <c r="AJ164" s="14" t="s">
        <v>391</v>
      </c>
      <c r="AK164" s="123"/>
      <c r="AL164" s="135" t="str">
        <f>+IF(AK164="","",VLOOKUP(AK164,Parámetros!$B$100:$C$116,2,0))</f>
        <v/>
      </c>
      <c r="AM164" s="10"/>
      <c r="AT164" s="57" t="s">
        <v>390</v>
      </c>
      <c r="AU164" s="14" t="s">
        <v>391</v>
      </c>
      <c r="AV164" s="123"/>
      <c r="AW164" s="135" t="str">
        <f>+IF(AV164="","",VLOOKUP(AV164,Parámetros!$B$100:$C$116,2,0))</f>
        <v/>
      </c>
      <c r="AX164" s="10"/>
      <c r="BE164" s="57" t="s">
        <v>390</v>
      </c>
      <c r="BF164" s="14" t="s">
        <v>391</v>
      </c>
      <c r="BG164" s="123"/>
      <c r="BH164" s="135" t="str">
        <f>+IF(BG164="","",VLOOKUP(BG164,Parámetros!$B$100:$C$116,2,0))</f>
        <v/>
      </c>
      <c r="BI164" s="10"/>
      <c r="BP164" s="57" t="s">
        <v>390</v>
      </c>
      <c r="BQ164" s="14" t="s">
        <v>391</v>
      </c>
      <c r="BR164" s="123"/>
      <c r="BS164" s="135" t="str">
        <f>+IF(BR164="","",VLOOKUP(BR164,Parámetros!$B$100:$C$116,2,0))</f>
        <v/>
      </c>
      <c r="BT164" s="10"/>
      <c r="CA164" s="57" t="s">
        <v>390</v>
      </c>
      <c r="CB164" s="14" t="s">
        <v>391</v>
      </c>
      <c r="CC164" s="123"/>
      <c r="CD164" s="135" t="str">
        <f>+IF(CC164="","",VLOOKUP(CC164,Parámetros!$B$100:$C$116,2,0))</f>
        <v/>
      </c>
      <c r="CE164" s="10"/>
      <c r="CL164" s="57" t="s">
        <v>390</v>
      </c>
      <c r="CM164" s="14" t="s">
        <v>391</v>
      </c>
      <c r="CN164" s="123"/>
      <c r="CO164" s="135" t="str">
        <f>+IF(CN164="","",VLOOKUP(CN164,Parámetros!$B$100:$C$116,2,0))</f>
        <v/>
      </c>
      <c r="CP164" s="10"/>
      <c r="CW164" s="57" t="s">
        <v>390</v>
      </c>
      <c r="CX164" s="14" t="s">
        <v>391</v>
      </c>
      <c r="CY164" s="123"/>
      <c r="CZ164" s="135" t="str">
        <f>+IF(CY164="","",VLOOKUP(CY164,Parámetros!$B$100:$C$116,2,0))</f>
        <v/>
      </c>
      <c r="DA164" s="10"/>
      <c r="DH164" s="57" t="s">
        <v>390</v>
      </c>
      <c r="DI164" s="14" t="s">
        <v>391</v>
      </c>
      <c r="DJ164" s="123"/>
      <c r="DK164" s="135" t="str">
        <f>+IF(DJ164="","",VLOOKUP(DJ164,Parámetros!$B$100:$C$116,2,0))</f>
        <v/>
      </c>
      <c r="DL164" s="10"/>
      <c r="DS164" s="57" t="s">
        <v>390</v>
      </c>
      <c r="DT164" s="14" t="s">
        <v>391</v>
      </c>
      <c r="DU164" s="123"/>
      <c r="DV164" s="135" t="str">
        <f>+IF(DU164="","",VLOOKUP(DU164,Parámetros!$B$100:$C$116,2,0))</f>
        <v/>
      </c>
      <c r="DW164" s="10"/>
      <c r="ED164" s="57" t="s">
        <v>390</v>
      </c>
      <c r="EE164" s="14" t="s">
        <v>391</v>
      </c>
      <c r="EF164" s="123"/>
      <c r="EG164" s="135" t="str">
        <f>+IF(EF164="","",VLOOKUP(EF164,Parámetros!$B$100:$C$116,2,0))</f>
        <v/>
      </c>
      <c r="EH164" s="10"/>
      <c r="EO164" s="57" t="s">
        <v>390</v>
      </c>
      <c r="EP164" s="14" t="s">
        <v>391</v>
      </c>
      <c r="EQ164" s="123"/>
      <c r="ER164" s="135" t="str">
        <f>+IF(EQ164="","",VLOOKUP(EQ164,Parámetros!$B$100:$C$116,2,0))</f>
        <v/>
      </c>
      <c r="ES164" s="10"/>
      <c r="EZ164" s="57" t="s">
        <v>390</v>
      </c>
      <c r="FA164" s="14" t="s">
        <v>391</v>
      </c>
      <c r="FB164" s="123"/>
      <c r="FC164" s="135" t="str">
        <f>+IF(FB164="","",VLOOKUP(FB164,Parámetros!$B$100:$C$116,2,0))</f>
        <v/>
      </c>
      <c r="FD164" s="10"/>
      <c r="FK164" s="57" t="s">
        <v>390</v>
      </c>
      <c r="FL164" s="14" t="s">
        <v>391</v>
      </c>
      <c r="FM164" s="123"/>
      <c r="FN164" s="135" t="str">
        <f>+IF(FM164="","",VLOOKUP(FM164,Parámetros!$B$100:$C$116,2,0))</f>
        <v/>
      </c>
      <c r="FO164" s="10"/>
      <c r="FV164" s="57" t="s">
        <v>390</v>
      </c>
      <c r="FW164" s="14" t="s">
        <v>391</v>
      </c>
      <c r="FX164" s="123"/>
      <c r="FY164" s="135" t="str">
        <f>+IF(FX164="","",VLOOKUP(FX164,Parámetros!$B$100:$C$116,2,0))</f>
        <v/>
      </c>
      <c r="FZ164" s="10"/>
      <c r="GG164" s="57" t="s">
        <v>390</v>
      </c>
      <c r="GH164" s="14" t="s">
        <v>391</v>
      </c>
      <c r="GI164" s="123"/>
      <c r="GJ164" s="135" t="str">
        <f>+IF(GI164="","",VLOOKUP(GI164,Parámetros!$B$100:$C$116,2,0))</f>
        <v/>
      </c>
      <c r="GK164" s="10"/>
      <c r="GR164" s="57" t="s">
        <v>390</v>
      </c>
      <c r="GS164" s="14" t="s">
        <v>391</v>
      </c>
      <c r="GT164" s="123"/>
      <c r="GU164" s="135" t="str">
        <f>+IF(GT164="","",VLOOKUP(GT164,Parámetros!$B$100:$C$116,2,0))</f>
        <v/>
      </c>
      <c r="GV164" s="10"/>
      <c r="HC164" s="57" t="s">
        <v>390</v>
      </c>
      <c r="HD164" s="14" t="s">
        <v>391</v>
      </c>
      <c r="HE164" s="123"/>
      <c r="HF164" s="135" t="str">
        <f>+IF(HE164="","",VLOOKUP(HE164,Parámetros!$B$100:$C$116,2,0))</f>
        <v/>
      </c>
      <c r="HG164" s="10"/>
    </row>
    <row r="165" spans="2:215" ht="15.75" thickBot="1" x14ac:dyDescent="0.3">
      <c r="B165" s="124" t="s">
        <v>393</v>
      </c>
      <c r="C165" s="125"/>
      <c r="D165" s="136">
        <f>+SUM(E158:E164)</f>
        <v>0</v>
      </c>
      <c r="E165" s="137"/>
      <c r="F165" s="10"/>
      <c r="G165" s="10"/>
      <c r="H165" s="10"/>
      <c r="I165" s="10"/>
      <c r="J165" s="10"/>
      <c r="K165" s="10"/>
      <c r="L165" s="10"/>
      <c r="M165" s="124" t="s">
        <v>393</v>
      </c>
      <c r="N165" s="125"/>
      <c r="O165" s="136">
        <f>+SUM(P158:P164)</f>
        <v>0</v>
      </c>
      <c r="P165" s="137"/>
      <c r="Q165" s="10"/>
      <c r="X165" s="124" t="s">
        <v>393</v>
      </c>
      <c r="Y165" s="125"/>
      <c r="Z165" s="136">
        <f>+SUM(AA158:AA164)</f>
        <v>0</v>
      </c>
      <c r="AA165" s="137"/>
      <c r="AB165" s="10"/>
      <c r="AI165" s="124" t="s">
        <v>393</v>
      </c>
      <c r="AJ165" s="125"/>
      <c r="AK165" s="136">
        <f>+SUM(AL158:AL164)</f>
        <v>0</v>
      </c>
      <c r="AL165" s="137"/>
      <c r="AM165" s="10"/>
      <c r="AT165" s="124" t="s">
        <v>393</v>
      </c>
      <c r="AU165" s="125"/>
      <c r="AV165" s="136">
        <f>+SUM(AW158:AW164)</f>
        <v>0</v>
      </c>
      <c r="AW165" s="137"/>
      <c r="AX165" s="10"/>
      <c r="BE165" s="124" t="s">
        <v>393</v>
      </c>
      <c r="BF165" s="125"/>
      <c r="BG165" s="136">
        <f>+SUM(BH158:BH164)</f>
        <v>0</v>
      </c>
      <c r="BH165" s="137"/>
      <c r="BI165" s="10"/>
      <c r="BP165" s="124" t="s">
        <v>393</v>
      </c>
      <c r="BQ165" s="125"/>
      <c r="BR165" s="136">
        <f>+SUM(BS158:BS164)</f>
        <v>0</v>
      </c>
      <c r="BS165" s="137"/>
      <c r="BT165" s="10"/>
      <c r="CA165" s="124" t="s">
        <v>393</v>
      </c>
      <c r="CB165" s="125"/>
      <c r="CC165" s="136">
        <f>+SUM(CD158:CD164)</f>
        <v>0</v>
      </c>
      <c r="CD165" s="137"/>
      <c r="CE165" s="10"/>
      <c r="CL165" s="124" t="s">
        <v>393</v>
      </c>
      <c r="CM165" s="125"/>
      <c r="CN165" s="136">
        <f>+SUM(CO158:CO164)</f>
        <v>0</v>
      </c>
      <c r="CO165" s="137"/>
      <c r="CP165" s="10"/>
      <c r="CW165" s="124" t="s">
        <v>393</v>
      </c>
      <c r="CX165" s="125"/>
      <c r="CY165" s="136">
        <f>+SUM(CZ158:CZ164)</f>
        <v>0</v>
      </c>
      <c r="CZ165" s="137"/>
      <c r="DA165" s="10"/>
      <c r="DH165" s="124" t="s">
        <v>393</v>
      </c>
      <c r="DI165" s="125"/>
      <c r="DJ165" s="136">
        <f>+SUM(DK158:DK164)</f>
        <v>0</v>
      </c>
      <c r="DK165" s="137"/>
      <c r="DL165" s="10"/>
      <c r="DS165" s="124" t="s">
        <v>393</v>
      </c>
      <c r="DT165" s="125"/>
      <c r="DU165" s="136">
        <f>+SUM(DV158:DV164)</f>
        <v>0</v>
      </c>
      <c r="DV165" s="137"/>
      <c r="DW165" s="10"/>
      <c r="ED165" s="124" t="s">
        <v>393</v>
      </c>
      <c r="EE165" s="125"/>
      <c r="EF165" s="136">
        <f>+SUM(EG158:EG164)</f>
        <v>0</v>
      </c>
      <c r="EG165" s="137"/>
      <c r="EH165" s="10"/>
      <c r="EO165" s="124" t="s">
        <v>393</v>
      </c>
      <c r="EP165" s="125"/>
      <c r="EQ165" s="136">
        <f>+SUM(ER158:ER164)</f>
        <v>0</v>
      </c>
      <c r="ER165" s="137"/>
      <c r="ES165" s="10"/>
      <c r="EZ165" s="124" t="s">
        <v>393</v>
      </c>
      <c r="FA165" s="125"/>
      <c r="FB165" s="136">
        <f>+SUM(FC158:FC164)</f>
        <v>0</v>
      </c>
      <c r="FC165" s="137"/>
      <c r="FD165" s="10"/>
      <c r="FK165" s="124" t="s">
        <v>393</v>
      </c>
      <c r="FL165" s="125"/>
      <c r="FM165" s="136">
        <f>+SUM(FN158:FN164)</f>
        <v>0</v>
      </c>
      <c r="FN165" s="137"/>
      <c r="FO165" s="10"/>
      <c r="FV165" s="124" t="s">
        <v>393</v>
      </c>
      <c r="FW165" s="125"/>
      <c r="FX165" s="136">
        <f>+SUM(FY158:FY164)</f>
        <v>0</v>
      </c>
      <c r="FY165" s="137"/>
      <c r="FZ165" s="10"/>
      <c r="GG165" s="124" t="s">
        <v>393</v>
      </c>
      <c r="GH165" s="125"/>
      <c r="GI165" s="136">
        <f>+SUM(GJ158:GJ164)</f>
        <v>0</v>
      </c>
      <c r="GJ165" s="137"/>
      <c r="GK165" s="10"/>
      <c r="GR165" s="124" t="s">
        <v>393</v>
      </c>
      <c r="GS165" s="125"/>
      <c r="GT165" s="136">
        <f>+SUM(GU158:GU164)</f>
        <v>0</v>
      </c>
      <c r="GU165" s="137"/>
      <c r="GV165" s="10"/>
      <c r="HC165" s="124" t="s">
        <v>393</v>
      </c>
      <c r="HD165" s="125"/>
      <c r="HE165" s="136">
        <f>+SUM(HF158:HF164)</f>
        <v>0</v>
      </c>
      <c r="HF165" s="137"/>
      <c r="HG165" s="10"/>
    </row>
    <row r="166" spans="2:215" ht="15.75" thickBot="1" x14ac:dyDescent="0.3">
      <c r="B166" s="126" t="s">
        <v>394</v>
      </c>
      <c r="C166" s="127"/>
      <c r="D166" s="138" t="str">
        <f>+IF(AND(D165&gt;=Parámetros!$C$122,D165&lt;=Parámetros!$D$122),Parámetros!$B$122,IF(AND(D165&gt;=Parámetros!$C$121,D165&lt;=Parámetros!$D$121),Parámetros!$B$121,IF(AND(D165&gt;=Parámetros!$C$120,D165&lt;=Parámetros!$D$120),Parámetros!$B$120,"Error")))</f>
        <v>Débil</v>
      </c>
      <c r="E166" s="138"/>
      <c r="F166" s="10"/>
      <c r="G166" s="10"/>
      <c r="H166" s="10"/>
      <c r="I166" s="10"/>
      <c r="J166" s="10"/>
      <c r="K166" s="10"/>
      <c r="L166" s="10"/>
      <c r="M166" s="126" t="s">
        <v>394</v>
      </c>
      <c r="N166" s="127"/>
      <c r="O166" s="138" t="str">
        <f>+IF(AND(O165&gt;=Parámetros!$C$122,O165&lt;=Parámetros!$D$122),Parámetros!$B$122,IF(AND(O165&gt;=Parámetros!$C$121,O165&lt;=Parámetros!$D$121),Parámetros!$B$121,IF(AND(O165&gt;=Parámetros!$C$120,O165&lt;=Parámetros!$D$120),Parámetros!$B$120,"Error")))</f>
        <v>Débil</v>
      </c>
      <c r="P166" s="138"/>
      <c r="Q166" s="10"/>
      <c r="X166" s="126" t="s">
        <v>394</v>
      </c>
      <c r="Y166" s="127"/>
      <c r="Z166" s="138" t="str">
        <f>+IF(AND(Z165&gt;=Parámetros!$C$122,Z165&lt;=Parámetros!$D$122),Parámetros!$B$122,IF(AND(Z165&gt;=Parámetros!$C$121,Z165&lt;=Parámetros!$D$121),Parámetros!$B$121,IF(AND(Z165&gt;=Parámetros!$C$120,Z165&lt;=Parámetros!$D$120),Parámetros!$B$120,"Error")))</f>
        <v>Débil</v>
      </c>
      <c r="AA166" s="138"/>
      <c r="AB166" s="10"/>
      <c r="AI166" s="126" t="s">
        <v>394</v>
      </c>
      <c r="AJ166" s="127"/>
      <c r="AK166" s="138" t="str">
        <f>+IF(AND(AK165&gt;=Parámetros!$C$122,AK165&lt;=Parámetros!$D$122),Parámetros!$B$122,IF(AND(AK165&gt;=Parámetros!$C$121,AK165&lt;=Parámetros!$D$121),Parámetros!$B$121,IF(AND(AK165&gt;=Parámetros!$C$120,AK165&lt;=Parámetros!$D$120),Parámetros!$B$120,"Error")))</f>
        <v>Débil</v>
      </c>
      <c r="AL166" s="138"/>
      <c r="AM166" s="10"/>
      <c r="AT166" s="126" t="s">
        <v>394</v>
      </c>
      <c r="AU166" s="127"/>
      <c r="AV166" s="138" t="str">
        <f>+IF(AND(AV165&gt;=Parámetros!$C$122,AV165&lt;=Parámetros!$D$122),Parámetros!$B$122,IF(AND(AV165&gt;=Parámetros!$C$121,AV165&lt;=Parámetros!$D$121),Parámetros!$B$121,IF(AND(AV165&gt;=Parámetros!$C$120,AV165&lt;=Parámetros!$D$120),Parámetros!$B$120,"Error")))</f>
        <v>Débil</v>
      </c>
      <c r="AW166" s="138"/>
      <c r="AX166" s="10"/>
      <c r="BE166" s="126" t="s">
        <v>394</v>
      </c>
      <c r="BF166" s="127"/>
      <c r="BG166" s="138" t="str">
        <f>+IF(AND(BG165&gt;=Parámetros!$C$122,BG165&lt;=Parámetros!$D$122),Parámetros!$B$122,IF(AND(BG165&gt;=Parámetros!$C$121,BG165&lt;=Parámetros!$D$121),Parámetros!$B$121,IF(AND(BG165&gt;=Parámetros!$C$120,BG165&lt;=Parámetros!$D$120),Parámetros!$B$120,"Error")))</f>
        <v>Débil</v>
      </c>
      <c r="BH166" s="138"/>
      <c r="BI166" s="10"/>
      <c r="BP166" s="126" t="s">
        <v>394</v>
      </c>
      <c r="BQ166" s="127"/>
      <c r="BR166" s="138" t="str">
        <f>+IF(AND(BR165&gt;=Parámetros!$C$122,BR165&lt;=Parámetros!$D$122),Parámetros!$B$122,IF(AND(BR165&gt;=Parámetros!$C$121,BR165&lt;=Parámetros!$D$121),Parámetros!$B$121,IF(AND(BR165&gt;=Parámetros!$C$120,BR165&lt;=Parámetros!$D$120),Parámetros!$B$120,"Error")))</f>
        <v>Débil</v>
      </c>
      <c r="BS166" s="138"/>
      <c r="BT166" s="10"/>
      <c r="CA166" s="126" t="s">
        <v>394</v>
      </c>
      <c r="CB166" s="127"/>
      <c r="CC166" s="138" t="str">
        <f>+IF(AND(CC165&gt;=Parámetros!$C$122,CC165&lt;=Parámetros!$D$122),Parámetros!$B$122,IF(AND(CC165&gt;=Parámetros!$C$121,CC165&lt;=Parámetros!$D$121),Parámetros!$B$121,IF(AND(CC165&gt;=Parámetros!$C$120,CC165&lt;=Parámetros!$D$120),Parámetros!$B$120,"Error")))</f>
        <v>Débil</v>
      </c>
      <c r="CD166" s="138"/>
      <c r="CE166" s="10"/>
      <c r="CL166" s="126" t="s">
        <v>394</v>
      </c>
      <c r="CM166" s="127"/>
      <c r="CN166" s="138" t="str">
        <f>+IF(AND(CN165&gt;=Parámetros!$C$122,CN165&lt;=Parámetros!$D$122),Parámetros!$B$122,IF(AND(CN165&gt;=Parámetros!$C$121,CN165&lt;=Parámetros!$D$121),Parámetros!$B$121,IF(AND(CN165&gt;=Parámetros!$C$120,CN165&lt;=Parámetros!$D$120),Parámetros!$B$120,"Error")))</f>
        <v>Débil</v>
      </c>
      <c r="CO166" s="138"/>
      <c r="CP166" s="10"/>
      <c r="CW166" s="126" t="s">
        <v>394</v>
      </c>
      <c r="CX166" s="127"/>
      <c r="CY166" s="138" t="str">
        <f>+IF(AND(CY165&gt;=Parámetros!$C$122,CY165&lt;=Parámetros!$D$122),Parámetros!$B$122,IF(AND(CY165&gt;=Parámetros!$C$121,CY165&lt;=Parámetros!$D$121),Parámetros!$B$121,IF(AND(CY165&gt;=Parámetros!$C$120,CY165&lt;=Parámetros!$D$120),Parámetros!$B$120,"Error")))</f>
        <v>Débil</v>
      </c>
      <c r="CZ166" s="138"/>
      <c r="DA166" s="10"/>
      <c r="DH166" s="126" t="s">
        <v>394</v>
      </c>
      <c r="DI166" s="127"/>
      <c r="DJ166" s="138" t="str">
        <f>+IF(AND(DJ165&gt;=Parámetros!$C$122,DJ165&lt;=Parámetros!$D$122),Parámetros!$B$122,IF(AND(DJ165&gt;=Parámetros!$C$121,DJ165&lt;=Parámetros!$D$121),Parámetros!$B$121,IF(AND(DJ165&gt;=Parámetros!$C$120,DJ165&lt;=Parámetros!$D$120),Parámetros!$B$120,"Error")))</f>
        <v>Débil</v>
      </c>
      <c r="DK166" s="138"/>
      <c r="DL166" s="10"/>
      <c r="DS166" s="126" t="s">
        <v>394</v>
      </c>
      <c r="DT166" s="127"/>
      <c r="DU166" s="138" t="str">
        <f>+IF(AND(DU165&gt;=Parámetros!$C$122,DU165&lt;=Parámetros!$D$122),Parámetros!$B$122,IF(AND(DU165&gt;=Parámetros!$C$121,DU165&lt;=Parámetros!$D$121),Parámetros!$B$121,IF(AND(DU165&gt;=Parámetros!$C$120,DU165&lt;=Parámetros!$D$120),Parámetros!$B$120,"Error")))</f>
        <v>Débil</v>
      </c>
      <c r="DV166" s="138"/>
      <c r="DW166" s="10"/>
      <c r="ED166" s="126" t="s">
        <v>394</v>
      </c>
      <c r="EE166" s="127"/>
      <c r="EF166" s="138" t="str">
        <f>+IF(AND(EF165&gt;=Parámetros!$C$122,EF165&lt;=Parámetros!$D$122),Parámetros!$B$122,IF(AND(EF165&gt;=Parámetros!$C$121,EF165&lt;=Parámetros!$D$121),Parámetros!$B$121,IF(AND(EF165&gt;=Parámetros!$C$120,EF165&lt;=Parámetros!$D$120),Parámetros!$B$120,"Error")))</f>
        <v>Débil</v>
      </c>
      <c r="EG166" s="138"/>
      <c r="EH166" s="10"/>
      <c r="EO166" s="126" t="s">
        <v>394</v>
      </c>
      <c r="EP166" s="127"/>
      <c r="EQ166" s="138" t="str">
        <f>+IF(AND(EQ165&gt;=Parámetros!$C$122,EQ165&lt;=Parámetros!$D$122),Parámetros!$B$122,IF(AND(EQ165&gt;=Parámetros!$C$121,EQ165&lt;=Parámetros!$D$121),Parámetros!$B$121,IF(AND(EQ165&gt;=Parámetros!$C$120,EQ165&lt;=Parámetros!$D$120),Parámetros!$B$120,"Error")))</f>
        <v>Débil</v>
      </c>
      <c r="ER166" s="138"/>
      <c r="ES166" s="10"/>
      <c r="EZ166" s="126" t="s">
        <v>394</v>
      </c>
      <c r="FA166" s="127"/>
      <c r="FB166" s="138" t="str">
        <f>+IF(AND(FB165&gt;=Parámetros!$C$122,FB165&lt;=Parámetros!$D$122),Parámetros!$B$122,IF(AND(FB165&gt;=Parámetros!$C$121,FB165&lt;=Parámetros!$D$121),Parámetros!$B$121,IF(AND(FB165&gt;=Parámetros!$C$120,FB165&lt;=Parámetros!$D$120),Parámetros!$B$120,"Error")))</f>
        <v>Débil</v>
      </c>
      <c r="FC166" s="138"/>
      <c r="FD166" s="10"/>
      <c r="FK166" s="126" t="s">
        <v>394</v>
      </c>
      <c r="FL166" s="127"/>
      <c r="FM166" s="138" t="str">
        <f>+IF(AND(FM165&gt;=Parámetros!$C$122,FM165&lt;=Parámetros!$D$122),Parámetros!$B$122,IF(AND(FM165&gt;=Parámetros!$C$121,FM165&lt;=Parámetros!$D$121),Parámetros!$B$121,IF(AND(FM165&gt;=Parámetros!$C$120,FM165&lt;=Parámetros!$D$120),Parámetros!$B$120,"Error")))</f>
        <v>Débil</v>
      </c>
      <c r="FN166" s="138"/>
      <c r="FO166" s="10"/>
      <c r="FV166" s="126" t="s">
        <v>394</v>
      </c>
      <c r="FW166" s="127"/>
      <c r="FX166" s="138" t="str">
        <f>+IF(AND(FX165&gt;=Parámetros!$C$122,FX165&lt;=Parámetros!$D$122),Parámetros!$B$122,IF(AND(FX165&gt;=Parámetros!$C$121,FX165&lt;=Parámetros!$D$121),Parámetros!$B$121,IF(AND(FX165&gt;=Parámetros!$C$120,FX165&lt;=Parámetros!$D$120),Parámetros!$B$120,"Error")))</f>
        <v>Débil</v>
      </c>
      <c r="FY166" s="138"/>
      <c r="FZ166" s="10"/>
      <c r="GG166" s="126" t="s">
        <v>394</v>
      </c>
      <c r="GH166" s="127"/>
      <c r="GI166" s="138" t="str">
        <f>+IF(AND(GI165&gt;=Parámetros!$C$122,GI165&lt;=Parámetros!$D$122),Parámetros!$B$122,IF(AND(GI165&gt;=Parámetros!$C$121,GI165&lt;=Parámetros!$D$121),Parámetros!$B$121,IF(AND(GI165&gt;=Parámetros!$C$120,GI165&lt;=Parámetros!$D$120),Parámetros!$B$120,"Error")))</f>
        <v>Débil</v>
      </c>
      <c r="GJ166" s="138"/>
      <c r="GK166" s="10"/>
      <c r="GR166" s="126" t="s">
        <v>394</v>
      </c>
      <c r="GS166" s="127"/>
      <c r="GT166" s="138" t="str">
        <f>+IF(AND(GT165&gt;=Parámetros!$C$122,GT165&lt;=Parámetros!$D$122),Parámetros!$B$122,IF(AND(GT165&gt;=Parámetros!$C$121,GT165&lt;=Parámetros!$D$121),Parámetros!$B$121,IF(AND(GT165&gt;=Parámetros!$C$120,GT165&lt;=Parámetros!$D$120),Parámetros!$B$120,"Error")))</f>
        <v>Débil</v>
      </c>
      <c r="GU166" s="138"/>
      <c r="GV166" s="10"/>
      <c r="HC166" s="126" t="s">
        <v>394</v>
      </c>
      <c r="HD166" s="127"/>
      <c r="HE166" s="138" t="str">
        <f>+IF(AND(HE165&gt;=Parámetros!$C$122,HE165&lt;=Parámetros!$D$122),Parámetros!$B$122,IF(AND(HE165&gt;=Parámetros!$C$121,HE165&lt;=Parámetros!$D$121),Parámetros!$B$121,IF(AND(HE165&gt;=Parámetros!$C$120,HE165&lt;=Parámetros!$D$120),Parámetros!$B$120,"Error")))</f>
        <v>Débil</v>
      </c>
      <c r="HF166" s="138"/>
      <c r="HG166" s="10"/>
    </row>
    <row r="167" spans="2:215" ht="15.75" thickBot="1" x14ac:dyDescent="0.3">
      <c r="C167"/>
      <c r="F167" s="10"/>
      <c r="G167" s="10"/>
      <c r="H167" s="10"/>
      <c r="I167" s="10"/>
      <c r="J167" s="10"/>
      <c r="K167" s="10"/>
      <c r="L167" s="10"/>
      <c r="N167"/>
      <c r="Q167" s="10"/>
      <c r="Y167"/>
      <c r="AB167" s="10"/>
      <c r="AJ167"/>
      <c r="AM167" s="10"/>
      <c r="AU167"/>
      <c r="AX167" s="10"/>
      <c r="BF167"/>
      <c r="BI167" s="10"/>
      <c r="BQ167"/>
      <c r="BT167" s="10"/>
      <c r="CB167"/>
      <c r="CE167" s="10"/>
      <c r="CM167"/>
      <c r="CP167" s="10"/>
      <c r="CX167"/>
      <c r="DA167" s="10"/>
      <c r="DI167"/>
      <c r="DL167" s="10"/>
      <c r="DT167"/>
      <c r="DW167" s="10"/>
      <c r="EE167"/>
      <c r="EH167" s="10"/>
      <c r="EP167"/>
      <c r="ES167" s="10"/>
      <c r="FA167"/>
      <c r="FD167" s="10"/>
      <c r="FL167"/>
      <c r="FO167" s="10"/>
      <c r="FW167"/>
      <c r="FZ167" s="10"/>
      <c r="GH167"/>
      <c r="GK167" s="10"/>
      <c r="GS167"/>
      <c r="GV167" s="10"/>
      <c r="HD167"/>
      <c r="HG167" s="10"/>
    </row>
    <row r="168" spans="2:215" ht="15.75" thickBot="1" x14ac:dyDescent="0.3">
      <c r="B168" s="18" t="s">
        <v>395</v>
      </c>
      <c r="C168" s="18" t="s">
        <v>396</v>
      </c>
      <c r="D168" s="18" t="s">
        <v>397</v>
      </c>
      <c r="F168" s="10"/>
      <c r="G168" s="10"/>
      <c r="H168" s="10"/>
      <c r="I168" s="10"/>
      <c r="J168" s="10"/>
      <c r="K168" s="10"/>
      <c r="L168" s="10"/>
      <c r="M168" s="18" t="s">
        <v>395</v>
      </c>
      <c r="N168" s="18" t="s">
        <v>396</v>
      </c>
      <c r="O168" s="18" t="s">
        <v>397</v>
      </c>
      <c r="Q168" s="10"/>
      <c r="X168" s="18" t="s">
        <v>395</v>
      </c>
      <c r="Y168" s="18" t="s">
        <v>396</v>
      </c>
      <c r="Z168" s="18" t="s">
        <v>397</v>
      </c>
      <c r="AB168" s="10"/>
      <c r="AI168" s="18" t="s">
        <v>395</v>
      </c>
      <c r="AJ168" s="18" t="s">
        <v>396</v>
      </c>
      <c r="AK168" s="18" t="s">
        <v>397</v>
      </c>
      <c r="AM168" s="10"/>
      <c r="AT168" s="18" t="s">
        <v>395</v>
      </c>
      <c r="AU168" s="18" t="s">
        <v>396</v>
      </c>
      <c r="AV168" s="18" t="s">
        <v>397</v>
      </c>
      <c r="AX168" s="10"/>
      <c r="BE168" s="18" t="s">
        <v>395</v>
      </c>
      <c r="BF168" s="18" t="s">
        <v>396</v>
      </c>
      <c r="BG168" s="18" t="s">
        <v>397</v>
      </c>
      <c r="BI168" s="10"/>
      <c r="BP168" s="18" t="s">
        <v>395</v>
      </c>
      <c r="BQ168" s="18" t="s">
        <v>396</v>
      </c>
      <c r="BR168" s="18" t="s">
        <v>397</v>
      </c>
      <c r="BT168" s="10"/>
      <c r="CA168" s="18" t="s">
        <v>395</v>
      </c>
      <c r="CB168" s="18" t="s">
        <v>396</v>
      </c>
      <c r="CC168" s="18" t="s">
        <v>397</v>
      </c>
      <c r="CE168" s="10"/>
      <c r="CL168" s="18" t="s">
        <v>395</v>
      </c>
      <c r="CM168" s="18" t="s">
        <v>396</v>
      </c>
      <c r="CN168" s="18" t="s">
        <v>397</v>
      </c>
      <c r="CP168" s="10"/>
      <c r="CW168" s="18" t="s">
        <v>395</v>
      </c>
      <c r="CX168" s="18" t="s">
        <v>396</v>
      </c>
      <c r="CY168" s="18" t="s">
        <v>397</v>
      </c>
      <c r="DA168" s="10"/>
      <c r="DH168" s="18" t="s">
        <v>395</v>
      </c>
      <c r="DI168" s="18" t="s">
        <v>396</v>
      </c>
      <c r="DJ168" s="18" t="s">
        <v>397</v>
      </c>
      <c r="DL168" s="10"/>
      <c r="DS168" s="18" t="s">
        <v>395</v>
      </c>
      <c r="DT168" s="18" t="s">
        <v>396</v>
      </c>
      <c r="DU168" s="18" t="s">
        <v>397</v>
      </c>
      <c r="DW168" s="10"/>
      <c r="ED168" s="18" t="s">
        <v>395</v>
      </c>
      <c r="EE168" s="18" t="s">
        <v>396</v>
      </c>
      <c r="EF168" s="18" t="s">
        <v>397</v>
      </c>
      <c r="EH168" s="10"/>
      <c r="EO168" s="18" t="s">
        <v>395</v>
      </c>
      <c r="EP168" s="18" t="s">
        <v>396</v>
      </c>
      <c r="EQ168" s="18" t="s">
        <v>397</v>
      </c>
      <c r="ES168" s="10"/>
      <c r="EZ168" s="18" t="s">
        <v>395</v>
      </c>
      <c r="FA168" s="18" t="s">
        <v>396</v>
      </c>
      <c r="FB168" s="18" t="s">
        <v>397</v>
      </c>
      <c r="FD168" s="10"/>
      <c r="FK168" s="18" t="s">
        <v>395</v>
      </c>
      <c r="FL168" s="18" t="s">
        <v>396</v>
      </c>
      <c r="FM168" s="18" t="s">
        <v>397</v>
      </c>
      <c r="FO168" s="10"/>
      <c r="FV168" s="18" t="s">
        <v>395</v>
      </c>
      <c r="FW168" s="18" t="s">
        <v>396</v>
      </c>
      <c r="FX168" s="18" t="s">
        <v>397</v>
      </c>
      <c r="FZ168" s="10"/>
      <c r="GG168" s="18" t="s">
        <v>395</v>
      </c>
      <c r="GH168" s="18" t="s">
        <v>396</v>
      </c>
      <c r="GI168" s="18" t="s">
        <v>397</v>
      </c>
      <c r="GK168" s="10"/>
      <c r="GR168" s="18" t="s">
        <v>395</v>
      </c>
      <c r="GS168" s="18" t="s">
        <v>396</v>
      </c>
      <c r="GT168" s="18" t="s">
        <v>397</v>
      </c>
      <c r="GV168" s="10"/>
      <c r="HC168" s="18" t="s">
        <v>395</v>
      </c>
      <c r="HD168" s="18" t="s">
        <v>396</v>
      </c>
      <c r="HE168" s="18" t="s">
        <v>397</v>
      </c>
      <c r="HG168" s="10"/>
    </row>
    <row r="169" spans="2:215" x14ac:dyDescent="0.25">
      <c r="B169" s="58" t="s">
        <v>398</v>
      </c>
      <c r="C169" s="58" t="s">
        <v>399</v>
      </c>
      <c r="D169" s="314"/>
      <c r="F169" s="10"/>
      <c r="G169" s="10"/>
      <c r="H169" s="10"/>
      <c r="I169" s="10"/>
      <c r="J169" s="10"/>
      <c r="K169" s="10"/>
      <c r="L169" s="10"/>
      <c r="M169" s="58" t="s">
        <v>398</v>
      </c>
      <c r="N169" s="58" t="s">
        <v>399</v>
      </c>
      <c r="O169" s="314"/>
      <c r="Q169" s="10"/>
      <c r="X169" s="58" t="s">
        <v>398</v>
      </c>
      <c r="Y169" s="58" t="s">
        <v>399</v>
      </c>
      <c r="Z169" s="314"/>
      <c r="AB169" s="10"/>
      <c r="AI169" s="58" t="s">
        <v>398</v>
      </c>
      <c r="AJ169" s="58" t="s">
        <v>399</v>
      </c>
      <c r="AK169" s="314"/>
      <c r="AM169" s="10"/>
      <c r="AT169" s="58" t="s">
        <v>398</v>
      </c>
      <c r="AU169" s="58" t="s">
        <v>399</v>
      </c>
      <c r="AV169" s="314"/>
      <c r="AX169" s="10"/>
      <c r="BE169" s="58" t="s">
        <v>398</v>
      </c>
      <c r="BF169" s="58" t="s">
        <v>399</v>
      </c>
      <c r="BG169" s="314"/>
      <c r="BI169" s="10"/>
      <c r="BP169" s="58" t="s">
        <v>398</v>
      </c>
      <c r="BQ169" s="58" t="s">
        <v>399</v>
      </c>
      <c r="BR169" s="314"/>
      <c r="BT169" s="10"/>
      <c r="CA169" s="58" t="s">
        <v>398</v>
      </c>
      <c r="CB169" s="58" t="s">
        <v>399</v>
      </c>
      <c r="CC169" s="314"/>
      <c r="CE169" s="10"/>
      <c r="CL169" s="58" t="s">
        <v>398</v>
      </c>
      <c r="CM169" s="58" t="s">
        <v>399</v>
      </c>
      <c r="CN169" s="314"/>
      <c r="CP169" s="10"/>
      <c r="CW169" s="58" t="s">
        <v>398</v>
      </c>
      <c r="CX169" s="58" t="s">
        <v>399</v>
      </c>
      <c r="CY169" s="314"/>
      <c r="DA169" s="10"/>
      <c r="DH169" s="58" t="s">
        <v>398</v>
      </c>
      <c r="DI169" s="58" t="s">
        <v>399</v>
      </c>
      <c r="DJ169" s="314"/>
      <c r="DL169" s="10"/>
      <c r="DS169" s="58" t="s">
        <v>398</v>
      </c>
      <c r="DT169" s="58" t="s">
        <v>399</v>
      </c>
      <c r="DU169" s="314"/>
      <c r="DW169" s="10"/>
      <c r="ED169" s="58" t="s">
        <v>398</v>
      </c>
      <c r="EE169" s="58" t="s">
        <v>399</v>
      </c>
      <c r="EF169" s="314"/>
      <c r="EH169" s="10"/>
      <c r="EO169" s="58" t="s">
        <v>398</v>
      </c>
      <c r="EP169" s="58" t="s">
        <v>399</v>
      </c>
      <c r="EQ169" s="314"/>
      <c r="ES169" s="10"/>
      <c r="EZ169" s="58" t="s">
        <v>398</v>
      </c>
      <c r="FA169" s="58" t="s">
        <v>399</v>
      </c>
      <c r="FB169" s="314"/>
      <c r="FD169" s="10"/>
      <c r="FK169" s="58" t="s">
        <v>398</v>
      </c>
      <c r="FL169" s="58" t="s">
        <v>399</v>
      </c>
      <c r="FM169" s="314"/>
      <c r="FO169" s="10"/>
      <c r="FV169" s="58" t="s">
        <v>398</v>
      </c>
      <c r="FW169" s="58" t="s">
        <v>399</v>
      </c>
      <c r="FX169" s="314"/>
      <c r="FZ169" s="10"/>
      <c r="GG169" s="58" t="s">
        <v>398</v>
      </c>
      <c r="GH169" s="58" t="s">
        <v>399</v>
      </c>
      <c r="GI169" s="314"/>
      <c r="GK169" s="10"/>
      <c r="GR169" s="58" t="s">
        <v>398</v>
      </c>
      <c r="GS169" s="58" t="s">
        <v>399</v>
      </c>
      <c r="GT169" s="314"/>
      <c r="GV169" s="10"/>
      <c r="HC169" s="58" t="s">
        <v>398</v>
      </c>
      <c r="HD169" s="58" t="s">
        <v>399</v>
      </c>
      <c r="HE169" s="314"/>
      <c r="HG169" s="10"/>
    </row>
    <row r="170" spans="2:215" x14ac:dyDescent="0.25">
      <c r="B170" s="56" t="s">
        <v>52</v>
      </c>
      <c r="C170" s="56" t="s">
        <v>400</v>
      </c>
      <c r="D170" s="315"/>
      <c r="F170" s="10"/>
      <c r="G170" s="10"/>
      <c r="H170" s="10"/>
      <c r="I170" s="10"/>
      <c r="J170" s="10"/>
      <c r="K170" s="10"/>
      <c r="L170" s="10"/>
      <c r="M170" s="56" t="s">
        <v>52</v>
      </c>
      <c r="N170" s="56" t="s">
        <v>400</v>
      </c>
      <c r="O170" s="315"/>
      <c r="Q170" s="10"/>
      <c r="X170" s="56" t="s">
        <v>52</v>
      </c>
      <c r="Y170" s="56" t="s">
        <v>400</v>
      </c>
      <c r="Z170" s="315"/>
      <c r="AB170" s="10"/>
      <c r="AI170" s="56" t="s">
        <v>52</v>
      </c>
      <c r="AJ170" s="56" t="s">
        <v>400</v>
      </c>
      <c r="AK170" s="315"/>
      <c r="AM170" s="10"/>
      <c r="AT170" s="56" t="s">
        <v>52</v>
      </c>
      <c r="AU170" s="56" t="s">
        <v>400</v>
      </c>
      <c r="AV170" s="315"/>
      <c r="AX170" s="10"/>
      <c r="BE170" s="56" t="s">
        <v>52</v>
      </c>
      <c r="BF170" s="56" t="s">
        <v>400</v>
      </c>
      <c r="BG170" s="315"/>
      <c r="BI170" s="10"/>
      <c r="BP170" s="56" t="s">
        <v>52</v>
      </c>
      <c r="BQ170" s="56" t="s">
        <v>400</v>
      </c>
      <c r="BR170" s="315"/>
      <c r="BT170" s="10"/>
      <c r="CA170" s="56" t="s">
        <v>52</v>
      </c>
      <c r="CB170" s="56" t="s">
        <v>400</v>
      </c>
      <c r="CC170" s="315"/>
      <c r="CE170" s="10"/>
      <c r="CL170" s="56" t="s">
        <v>52</v>
      </c>
      <c r="CM170" s="56" t="s">
        <v>400</v>
      </c>
      <c r="CN170" s="315"/>
      <c r="CP170" s="10"/>
      <c r="CW170" s="56" t="s">
        <v>52</v>
      </c>
      <c r="CX170" s="56" t="s">
        <v>400</v>
      </c>
      <c r="CY170" s="315"/>
      <c r="DA170" s="10"/>
      <c r="DH170" s="56" t="s">
        <v>52</v>
      </c>
      <c r="DI170" s="56" t="s">
        <v>400</v>
      </c>
      <c r="DJ170" s="315"/>
      <c r="DL170" s="10"/>
      <c r="DS170" s="56" t="s">
        <v>52</v>
      </c>
      <c r="DT170" s="56" t="s">
        <v>400</v>
      </c>
      <c r="DU170" s="315"/>
      <c r="DW170" s="10"/>
      <c r="ED170" s="56" t="s">
        <v>52</v>
      </c>
      <c r="EE170" s="56" t="s">
        <v>400</v>
      </c>
      <c r="EF170" s="315"/>
      <c r="EH170" s="10"/>
      <c r="EO170" s="56" t="s">
        <v>52</v>
      </c>
      <c r="EP170" s="56" t="s">
        <v>400</v>
      </c>
      <c r="EQ170" s="315"/>
      <c r="ES170" s="10"/>
      <c r="EZ170" s="56" t="s">
        <v>52</v>
      </c>
      <c r="FA170" s="56" t="s">
        <v>400</v>
      </c>
      <c r="FB170" s="315"/>
      <c r="FD170" s="10"/>
      <c r="FK170" s="56" t="s">
        <v>52</v>
      </c>
      <c r="FL170" s="56" t="s">
        <v>400</v>
      </c>
      <c r="FM170" s="315"/>
      <c r="FO170" s="10"/>
      <c r="FV170" s="56" t="s">
        <v>52</v>
      </c>
      <c r="FW170" s="56" t="s">
        <v>400</v>
      </c>
      <c r="FX170" s="315"/>
      <c r="FZ170" s="10"/>
      <c r="GG170" s="56" t="s">
        <v>52</v>
      </c>
      <c r="GH170" s="56" t="s">
        <v>400</v>
      </c>
      <c r="GI170" s="315"/>
      <c r="GK170" s="10"/>
      <c r="GR170" s="56" t="s">
        <v>52</v>
      </c>
      <c r="GS170" s="56" t="s">
        <v>400</v>
      </c>
      <c r="GT170" s="315"/>
      <c r="GV170" s="10"/>
      <c r="HC170" s="56" t="s">
        <v>52</v>
      </c>
      <c r="HD170" s="56" t="s">
        <v>400</v>
      </c>
      <c r="HE170" s="315"/>
      <c r="HG170" s="10"/>
    </row>
    <row r="171" spans="2:215" ht="15.75" thickBot="1" x14ac:dyDescent="0.3">
      <c r="B171" s="128" t="s">
        <v>401</v>
      </c>
      <c r="C171" s="128" t="s">
        <v>402</v>
      </c>
      <c r="D171" s="316"/>
      <c r="F171" s="10"/>
      <c r="G171" s="10"/>
      <c r="H171" s="10"/>
      <c r="I171" s="10"/>
      <c r="J171" s="10"/>
      <c r="K171" s="10"/>
      <c r="L171" s="10"/>
      <c r="M171" s="128" t="s">
        <v>401</v>
      </c>
      <c r="N171" s="128" t="s">
        <v>402</v>
      </c>
      <c r="O171" s="316"/>
      <c r="Q171" s="10"/>
      <c r="X171" s="128" t="s">
        <v>401</v>
      </c>
      <c r="Y171" s="128" t="s">
        <v>402</v>
      </c>
      <c r="Z171" s="316"/>
      <c r="AB171" s="10"/>
      <c r="AI171" s="128" t="s">
        <v>401</v>
      </c>
      <c r="AJ171" s="128" t="s">
        <v>402</v>
      </c>
      <c r="AK171" s="316"/>
      <c r="AM171" s="10"/>
      <c r="AT171" s="128" t="s">
        <v>401</v>
      </c>
      <c r="AU171" s="128" t="s">
        <v>402</v>
      </c>
      <c r="AV171" s="316"/>
      <c r="AX171" s="10"/>
      <c r="BE171" s="128" t="s">
        <v>401</v>
      </c>
      <c r="BF171" s="128" t="s">
        <v>402</v>
      </c>
      <c r="BG171" s="316"/>
      <c r="BI171" s="10"/>
      <c r="BP171" s="128" t="s">
        <v>401</v>
      </c>
      <c r="BQ171" s="128" t="s">
        <v>402</v>
      </c>
      <c r="BR171" s="316"/>
      <c r="BT171" s="10"/>
      <c r="CA171" s="128" t="s">
        <v>401</v>
      </c>
      <c r="CB171" s="128" t="s">
        <v>402</v>
      </c>
      <c r="CC171" s="316"/>
      <c r="CE171" s="10"/>
      <c r="CL171" s="128" t="s">
        <v>401</v>
      </c>
      <c r="CM171" s="128" t="s">
        <v>402</v>
      </c>
      <c r="CN171" s="316"/>
      <c r="CP171" s="10"/>
      <c r="CW171" s="128" t="s">
        <v>401</v>
      </c>
      <c r="CX171" s="128" t="s">
        <v>402</v>
      </c>
      <c r="CY171" s="316"/>
      <c r="DA171" s="10"/>
      <c r="DH171" s="128" t="s">
        <v>401</v>
      </c>
      <c r="DI171" s="128" t="s">
        <v>402</v>
      </c>
      <c r="DJ171" s="316"/>
      <c r="DL171" s="10"/>
      <c r="DS171" s="128" t="s">
        <v>401</v>
      </c>
      <c r="DT171" s="128" t="s">
        <v>402</v>
      </c>
      <c r="DU171" s="316"/>
      <c r="DW171" s="10"/>
      <c r="ED171" s="128" t="s">
        <v>401</v>
      </c>
      <c r="EE171" s="128" t="s">
        <v>402</v>
      </c>
      <c r="EF171" s="316"/>
      <c r="EH171" s="10"/>
      <c r="EO171" s="128" t="s">
        <v>401</v>
      </c>
      <c r="EP171" s="128" t="s">
        <v>402</v>
      </c>
      <c r="EQ171" s="316"/>
      <c r="ES171" s="10"/>
      <c r="EZ171" s="128" t="s">
        <v>401</v>
      </c>
      <c r="FA171" s="128" t="s">
        <v>402</v>
      </c>
      <c r="FB171" s="316"/>
      <c r="FD171" s="10"/>
      <c r="FK171" s="128" t="s">
        <v>401</v>
      </c>
      <c r="FL171" s="128" t="s">
        <v>402</v>
      </c>
      <c r="FM171" s="316"/>
      <c r="FO171" s="10"/>
      <c r="FV171" s="128" t="s">
        <v>401</v>
      </c>
      <c r="FW171" s="128" t="s">
        <v>402</v>
      </c>
      <c r="FX171" s="316"/>
      <c r="FZ171" s="10"/>
      <c r="GG171" s="128" t="s">
        <v>401</v>
      </c>
      <c r="GH171" s="128" t="s">
        <v>402</v>
      </c>
      <c r="GI171" s="316"/>
      <c r="GK171" s="10"/>
      <c r="GR171" s="128" t="s">
        <v>401</v>
      </c>
      <c r="GS171" s="128" t="s">
        <v>402</v>
      </c>
      <c r="GT171" s="316"/>
      <c r="GV171" s="10"/>
      <c r="HC171" s="128" t="s">
        <v>401</v>
      </c>
      <c r="HD171" s="128" t="s">
        <v>402</v>
      </c>
      <c r="HE171" s="316"/>
      <c r="HG171" s="10"/>
    </row>
    <row r="172" spans="2:215" ht="15.75" thickBot="1" x14ac:dyDescent="0.3">
      <c r="C172"/>
      <c r="F172" s="10"/>
      <c r="G172" s="10"/>
      <c r="H172" s="10"/>
      <c r="I172" s="10"/>
      <c r="J172" s="10"/>
      <c r="K172" s="10"/>
      <c r="L172" s="10"/>
      <c r="N172"/>
      <c r="Q172" s="10"/>
      <c r="Y172"/>
      <c r="AB172" s="10"/>
      <c r="AJ172"/>
      <c r="AM172" s="10"/>
      <c r="AU172"/>
      <c r="AX172" s="10"/>
      <c r="BF172"/>
      <c r="BI172" s="10"/>
      <c r="BQ172"/>
      <c r="BT172" s="10"/>
      <c r="CB172"/>
      <c r="CE172" s="10"/>
      <c r="CM172"/>
      <c r="CP172" s="10"/>
      <c r="CX172"/>
      <c r="DA172" s="10"/>
      <c r="DI172"/>
      <c r="DL172" s="10"/>
      <c r="DT172"/>
      <c r="DW172" s="10"/>
      <c r="EE172"/>
      <c r="EH172" s="10"/>
      <c r="EP172"/>
      <c r="ES172" s="10"/>
      <c r="FA172"/>
      <c r="FD172" s="10"/>
      <c r="FL172"/>
      <c r="FO172" s="10"/>
      <c r="FW172"/>
      <c r="FZ172" s="10"/>
      <c r="GH172"/>
      <c r="GK172" s="10"/>
      <c r="GS172"/>
      <c r="GV172" s="10"/>
      <c r="HD172"/>
      <c r="HG172" s="10"/>
    </row>
    <row r="173" spans="2:215" ht="15.75" thickBot="1" x14ac:dyDescent="0.3">
      <c r="B173" s="18" t="s">
        <v>395</v>
      </c>
      <c r="C173" s="18" t="s">
        <v>403</v>
      </c>
      <c r="D173" s="18" t="s">
        <v>397</v>
      </c>
      <c r="F173" s="10"/>
      <c r="G173" s="10"/>
      <c r="H173" s="10"/>
      <c r="I173" s="10"/>
      <c r="J173" s="10"/>
      <c r="K173" s="10"/>
      <c r="L173" s="10"/>
      <c r="M173" s="18" t="s">
        <v>395</v>
      </c>
      <c r="N173" s="18" t="s">
        <v>403</v>
      </c>
      <c r="O173" s="18" t="s">
        <v>397</v>
      </c>
      <c r="Q173" s="10"/>
      <c r="X173" s="18" t="s">
        <v>395</v>
      </c>
      <c r="Y173" s="18" t="s">
        <v>403</v>
      </c>
      <c r="Z173" s="18" t="s">
        <v>397</v>
      </c>
      <c r="AB173" s="10"/>
      <c r="AI173" s="18" t="s">
        <v>395</v>
      </c>
      <c r="AJ173" s="18" t="s">
        <v>403</v>
      </c>
      <c r="AK173" s="18" t="s">
        <v>397</v>
      </c>
      <c r="AM173" s="10"/>
      <c r="AT173" s="18" t="s">
        <v>395</v>
      </c>
      <c r="AU173" s="18" t="s">
        <v>403</v>
      </c>
      <c r="AV173" s="18" t="s">
        <v>397</v>
      </c>
      <c r="AX173" s="10"/>
      <c r="BE173" s="18" t="s">
        <v>395</v>
      </c>
      <c r="BF173" s="18" t="s">
        <v>403</v>
      </c>
      <c r="BG173" s="18" t="s">
        <v>397</v>
      </c>
      <c r="BI173" s="10"/>
      <c r="BP173" s="18" t="s">
        <v>395</v>
      </c>
      <c r="BQ173" s="18" t="s">
        <v>403</v>
      </c>
      <c r="BR173" s="18" t="s">
        <v>397</v>
      </c>
      <c r="BT173" s="10"/>
      <c r="CA173" s="18" t="s">
        <v>395</v>
      </c>
      <c r="CB173" s="18" t="s">
        <v>403</v>
      </c>
      <c r="CC173" s="18" t="s">
        <v>397</v>
      </c>
      <c r="CE173" s="10"/>
      <c r="CL173" s="18" t="s">
        <v>395</v>
      </c>
      <c r="CM173" s="18" t="s">
        <v>403</v>
      </c>
      <c r="CN173" s="18" t="s">
        <v>397</v>
      </c>
      <c r="CP173" s="10"/>
      <c r="CW173" s="18" t="s">
        <v>395</v>
      </c>
      <c r="CX173" s="18" t="s">
        <v>403</v>
      </c>
      <c r="CY173" s="18" t="s">
        <v>397</v>
      </c>
      <c r="DA173" s="10"/>
      <c r="DH173" s="18" t="s">
        <v>395</v>
      </c>
      <c r="DI173" s="18" t="s">
        <v>403</v>
      </c>
      <c r="DJ173" s="18" t="s">
        <v>397</v>
      </c>
      <c r="DL173" s="10"/>
      <c r="DS173" s="18" t="s">
        <v>395</v>
      </c>
      <c r="DT173" s="18" t="s">
        <v>403</v>
      </c>
      <c r="DU173" s="18" t="s">
        <v>397</v>
      </c>
      <c r="DW173" s="10"/>
      <c r="ED173" s="18" t="s">
        <v>395</v>
      </c>
      <c r="EE173" s="18" t="s">
        <v>403</v>
      </c>
      <c r="EF173" s="18" t="s">
        <v>397</v>
      </c>
      <c r="EH173" s="10"/>
      <c r="EO173" s="18" t="s">
        <v>395</v>
      </c>
      <c r="EP173" s="18" t="s">
        <v>403</v>
      </c>
      <c r="EQ173" s="18" t="s">
        <v>397</v>
      </c>
      <c r="ES173" s="10"/>
      <c r="EZ173" s="18" t="s">
        <v>395</v>
      </c>
      <c r="FA173" s="18" t="s">
        <v>403</v>
      </c>
      <c r="FB173" s="18" t="s">
        <v>397</v>
      </c>
      <c r="FD173" s="10"/>
      <c r="FK173" s="18" t="s">
        <v>395</v>
      </c>
      <c r="FL173" s="18" t="s">
        <v>403</v>
      </c>
      <c r="FM173" s="18" t="s">
        <v>397</v>
      </c>
      <c r="FO173" s="10"/>
      <c r="FV173" s="18" t="s">
        <v>395</v>
      </c>
      <c r="FW173" s="18" t="s">
        <v>403</v>
      </c>
      <c r="FX173" s="18" t="s">
        <v>397</v>
      </c>
      <c r="FZ173" s="10"/>
      <c r="GG173" s="18" t="s">
        <v>395</v>
      </c>
      <c r="GH173" s="18" t="s">
        <v>403</v>
      </c>
      <c r="GI173" s="18" t="s">
        <v>397</v>
      </c>
      <c r="GK173" s="10"/>
      <c r="GR173" s="18" t="s">
        <v>395</v>
      </c>
      <c r="GS173" s="18" t="s">
        <v>403</v>
      </c>
      <c r="GT173" s="18" t="s">
        <v>397</v>
      </c>
      <c r="GV173" s="10"/>
      <c r="HC173" s="18" t="s">
        <v>395</v>
      </c>
      <c r="HD173" s="18" t="s">
        <v>403</v>
      </c>
      <c r="HE173" s="18" t="s">
        <v>397</v>
      </c>
      <c r="HG173" s="10"/>
    </row>
    <row r="174" spans="2:215" x14ac:dyDescent="0.25">
      <c r="B174" s="317" t="s">
        <v>398</v>
      </c>
      <c r="C174" s="129" t="s">
        <v>404</v>
      </c>
      <c r="D174" s="314" t="b">
        <f>+IF(AND(D166=B169,D169=B169),B169,IF(AND(D166=B169,D169=B170),B177,IF(AND(D166=B169,D169=B171),B171,IF(AND(D166=B170,D169=B169),B177,IF(AND(D166=B170,D169=B170),B177,IF(AND(D166=B170,D169=B171),B180,IF(AND(D166=B171,D169=B169),B180,IF(AND(D166=B171,D169=B170),B180,IF(AND(D166=B171,D169=B171),B180)))))))))</f>
        <v>0</v>
      </c>
      <c r="F174" s="10"/>
      <c r="G174" s="10"/>
      <c r="H174" s="10"/>
      <c r="I174" s="10"/>
      <c r="J174" s="10"/>
      <c r="K174" s="10"/>
      <c r="L174" s="10"/>
      <c r="M174" s="317" t="s">
        <v>398</v>
      </c>
      <c r="N174" s="129" t="s">
        <v>404</v>
      </c>
      <c r="O174" s="314" t="b">
        <f>+IF(AND(O166=M169,O169=M169),M169,IF(AND(O166=M169,O169=M170),M177,IF(AND(O166=M169,O169=M171),M171,IF(AND(O166=M170,O169=M169),M177,IF(AND(O166=M170,O169=M170),M177,IF(AND(O166=M170,O169=M171),M180,IF(AND(O166=M171,O169=M169),M180,IF(AND(O166=M171,O169=M170),M180,IF(AND(O166=M171,O169=M171),M180)))))))))</f>
        <v>0</v>
      </c>
      <c r="Q174" s="10"/>
      <c r="X174" s="317" t="s">
        <v>398</v>
      </c>
      <c r="Y174" s="129" t="s">
        <v>404</v>
      </c>
      <c r="Z174" s="314" t="b">
        <f>+IF(AND(Z166=X169,Z169=X169),X169,IF(AND(Z166=X169,Z169=X170),X177,IF(AND(Z166=X169,Z169=X171),X171,IF(AND(Z166=X170,Z169=X169),X177,IF(AND(Z166=X170,Z169=X170),X177,IF(AND(Z166=X170,Z169=X171),X180,IF(AND(Z166=X171,Z169=X169),X180,IF(AND(Z166=X171,Z169=X170),X180,IF(AND(Z166=X171,Z169=X171),X180)))))))))</f>
        <v>0</v>
      </c>
      <c r="AB174" s="10"/>
      <c r="AI174" s="317" t="s">
        <v>398</v>
      </c>
      <c r="AJ174" s="129" t="s">
        <v>404</v>
      </c>
      <c r="AK174" s="314" t="b">
        <f>+IF(AND(AK166=AI169,AK169=AI169),AI169,IF(AND(AK166=AI169,AK169=AI170),AI177,IF(AND(AK166=AI169,AK169=AI171),AI171,IF(AND(AK166=AI170,AK169=AI169),AI177,IF(AND(AK166=AI170,AK169=AI170),AI177,IF(AND(AK166=AI170,AK169=AI171),AI180,IF(AND(AK166=AI171,AK169=AI169),AI180,IF(AND(AK166=AI171,AK169=AI170),AI180,IF(AND(AK166=AI171,AK169=AI171),AI180)))))))))</f>
        <v>0</v>
      </c>
      <c r="AM174" s="10"/>
      <c r="AT174" s="317" t="s">
        <v>398</v>
      </c>
      <c r="AU174" s="129" t="s">
        <v>404</v>
      </c>
      <c r="AV174" s="314" t="b">
        <f>+IF(AND(AV166=AT169,AV169=AT169),AT169,IF(AND(AV166=AT169,AV169=AT170),AT177,IF(AND(AV166=AT169,AV169=AT171),AT171,IF(AND(AV166=AT170,AV169=AT169),AT177,IF(AND(AV166=AT170,AV169=AT170),AT177,IF(AND(AV166=AT170,AV169=AT171),AT180,IF(AND(AV166=AT171,AV169=AT169),AT180,IF(AND(AV166=AT171,AV169=AT170),AT180,IF(AND(AV166=AT171,AV169=AT171),AT180)))))))))</f>
        <v>0</v>
      </c>
      <c r="AX174" s="10"/>
      <c r="BE174" s="317" t="s">
        <v>398</v>
      </c>
      <c r="BF174" s="129" t="s">
        <v>404</v>
      </c>
      <c r="BG174" s="314" t="b">
        <f>+IF(AND(BG166=BE169,BG169=BE169),BE169,IF(AND(BG166=BE169,BG169=BE170),BE177,IF(AND(BG166=BE169,BG169=BE171),BE171,IF(AND(BG166=BE170,BG169=BE169),BE177,IF(AND(BG166=BE170,BG169=BE170),BE177,IF(AND(BG166=BE170,BG169=BE171),BE180,IF(AND(BG166=BE171,BG169=BE169),BE180,IF(AND(BG166=BE171,BG169=BE170),BE180,IF(AND(BG166=BE171,BG169=BE171),BE180)))))))))</f>
        <v>0</v>
      </c>
      <c r="BI174" s="10"/>
      <c r="BP174" s="317" t="s">
        <v>398</v>
      </c>
      <c r="BQ174" s="129" t="s">
        <v>404</v>
      </c>
      <c r="BR174" s="314" t="b">
        <f>+IF(AND(BR166=BP169,BR169=BP169),BP169,IF(AND(BR166=BP169,BR169=BP170),BP177,IF(AND(BR166=BP169,BR169=BP171),BP171,IF(AND(BR166=BP170,BR169=BP169),BP177,IF(AND(BR166=BP170,BR169=BP170),BP177,IF(AND(BR166=BP170,BR169=BP171),BP180,IF(AND(BR166=BP171,BR169=BP169),BP180,IF(AND(BR166=BP171,BR169=BP170),BP180,IF(AND(BR166=BP171,BR169=BP171),BP180)))))))))</f>
        <v>0</v>
      </c>
      <c r="BT174" s="10"/>
      <c r="CA174" s="317" t="s">
        <v>398</v>
      </c>
      <c r="CB174" s="129" t="s">
        <v>404</v>
      </c>
      <c r="CC174" s="314" t="b">
        <f>+IF(AND(CC166=CA169,CC169=CA169),CA169,IF(AND(CC166=CA169,CC169=CA170),CA177,IF(AND(CC166=CA169,CC169=CA171),CA171,IF(AND(CC166=CA170,CC169=CA169),CA177,IF(AND(CC166=CA170,CC169=CA170),CA177,IF(AND(CC166=CA170,CC169=CA171),CA180,IF(AND(CC166=CA171,CC169=CA169),CA180,IF(AND(CC166=CA171,CC169=CA170),CA180,IF(AND(CC166=CA171,CC169=CA171),CA180)))))))))</f>
        <v>0</v>
      </c>
      <c r="CE174" s="10"/>
      <c r="CL174" s="317" t="s">
        <v>398</v>
      </c>
      <c r="CM174" s="129" t="s">
        <v>404</v>
      </c>
      <c r="CN174" s="314" t="b">
        <f>+IF(AND(CN166=CL169,CN169=CL169),CL169,IF(AND(CN166=CL169,CN169=CL170),CL177,IF(AND(CN166=CL169,CN169=CL171),CL171,IF(AND(CN166=CL170,CN169=CL169),CL177,IF(AND(CN166=CL170,CN169=CL170),CL177,IF(AND(CN166=CL170,CN169=CL171),CL180,IF(AND(CN166=CL171,CN169=CL169),CL180,IF(AND(CN166=CL171,CN169=CL170),CL180,IF(AND(CN166=CL171,CN169=CL171),CL180)))))))))</f>
        <v>0</v>
      </c>
      <c r="CP174" s="10"/>
      <c r="CW174" s="317" t="s">
        <v>398</v>
      </c>
      <c r="CX174" s="129" t="s">
        <v>404</v>
      </c>
      <c r="CY174" s="314" t="b">
        <f>+IF(AND(CY166=CW169,CY169=CW169),CW169,IF(AND(CY166=CW169,CY169=CW170),CW177,IF(AND(CY166=CW169,CY169=CW171),CW171,IF(AND(CY166=CW170,CY169=CW169),CW177,IF(AND(CY166=CW170,CY169=CW170),CW177,IF(AND(CY166=CW170,CY169=CW171),CW180,IF(AND(CY166=CW171,CY169=CW169),CW180,IF(AND(CY166=CW171,CY169=CW170),CW180,IF(AND(CY166=CW171,CY169=CW171),CW180)))))))))</f>
        <v>0</v>
      </c>
      <c r="DA174" s="10"/>
      <c r="DH174" s="317" t="s">
        <v>398</v>
      </c>
      <c r="DI174" s="129" t="s">
        <v>404</v>
      </c>
      <c r="DJ174" s="314" t="b">
        <f>+IF(AND(DJ166=DH169,DJ169=DH169),DH169,IF(AND(DJ166=DH169,DJ169=DH170),DH177,IF(AND(DJ166=DH169,DJ169=DH171),DH171,IF(AND(DJ166=DH170,DJ169=DH169),DH177,IF(AND(DJ166=DH170,DJ169=DH170),DH177,IF(AND(DJ166=DH170,DJ169=DH171),DH180,IF(AND(DJ166=DH171,DJ169=DH169),DH180,IF(AND(DJ166=DH171,DJ169=DH170),DH180,IF(AND(DJ166=DH171,DJ169=DH171),DH180)))))))))</f>
        <v>0</v>
      </c>
      <c r="DL174" s="10"/>
      <c r="DS174" s="317" t="s">
        <v>398</v>
      </c>
      <c r="DT174" s="129" t="s">
        <v>404</v>
      </c>
      <c r="DU174" s="314" t="b">
        <f>+IF(AND(DU166=DS169,DU169=DS169),DS169,IF(AND(DU166=DS169,DU169=DS170),DS177,IF(AND(DU166=DS169,DU169=DS171),DS171,IF(AND(DU166=DS170,DU169=DS169),DS177,IF(AND(DU166=DS170,DU169=DS170),DS177,IF(AND(DU166=DS170,DU169=DS171),DS180,IF(AND(DU166=DS171,DU169=DS169),DS180,IF(AND(DU166=DS171,DU169=DS170),DS180,IF(AND(DU166=DS171,DU169=DS171),DS180)))))))))</f>
        <v>0</v>
      </c>
      <c r="DW174" s="10"/>
      <c r="ED174" s="317" t="s">
        <v>398</v>
      </c>
      <c r="EE174" s="129" t="s">
        <v>404</v>
      </c>
      <c r="EF174" s="314" t="b">
        <f>+IF(AND(EF166=ED169,EF169=ED169),ED169,IF(AND(EF166=ED169,EF169=ED170),ED177,IF(AND(EF166=ED169,EF169=ED171),ED171,IF(AND(EF166=ED170,EF169=ED169),ED177,IF(AND(EF166=ED170,EF169=ED170),ED177,IF(AND(EF166=ED170,EF169=ED171),ED180,IF(AND(EF166=ED171,EF169=ED169),ED180,IF(AND(EF166=ED171,EF169=ED170),ED180,IF(AND(EF166=ED171,EF169=ED171),ED180)))))))))</f>
        <v>0</v>
      </c>
      <c r="EH174" s="10"/>
      <c r="EO174" s="317" t="s">
        <v>398</v>
      </c>
      <c r="EP174" s="129" t="s">
        <v>404</v>
      </c>
      <c r="EQ174" s="314" t="b">
        <f>+IF(AND(EQ166=EO169,EQ169=EO169),EO169,IF(AND(EQ166=EO169,EQ169=EO170),EO177,IF(AND(EQ166=EO169,EQ169=EO171),EO171,IF(AND(EQ166=EO170,EQ169=EO169),EO177,IF(AND(EQ166=EO170,EQ169=EO170),EO177,IF(AND(EQ166=EO170,EQ169=EO171),EO180,IF(AND(EQ166=EO171,EQ169=EO169),EO180,IF(AND(EQ166=EO171,EQ169=EO170),EO180,IF(AND(EQ166=EO171,EQ169=EO171),EO180)))))))))</f>
        <v>0</v>
      </c>
      <c r="ES174" s="10"/>
      <c r="EZ174" s="317" t="s">
        <v>398</v>
      </c>
      <c r="FA174" s="129" t="s">
        <v>404</v>
      </c>
      <c r="FB174" s="314" t="b">
        <f>+IF(AND(FB166=EZ169,FB169=EZ169),EZ169,IF(AND(FB166=EZ169,FB169=EZ170),EZ177,IF(AND(FB166=EZ169,FB169=EZ171),EZ171,IF(AND(FB166=EZ170,FB169=EZ169),EZ177,IF(AND(FB166=EZ170,FB169=EZ170),EZ177,IF(AND(FB166=EZ170,FB169=EZ171),EZ180,IF(AND(FB166=EZ171,FB169=EZ169),EZ180,IF(AND(FB166=EZ171,FB169=EZ170),EZ180,IF(AND(FB166=EZ171,FB169=EZ171),EZ180)))))))))</f>
        <v>0</v>
      </c>
      <c r="FD174" s="10"/>
      <c r="FK174" s="317" t="s">
        <v>398</v>
      </c>
      <c r="FL174" s="129" t="s">
        <v>404</v>
      </c>
      <c r="FM174" s="314" t="b">
        <f>+IF(AND(FM166=FK169,FM169=FK169),FK169,IF(AND(FM166=FK169,FM169=FK170),FK177,IF(AND(FM166=FK169,FM169=FK171),FK171,IF(AND(FM166=FK170,FM169=FK169),FK177,IF(AND(FM166=FK170,FM169=FK170),FK177,IF(AND(FM166=FK170,FM169=FK171),FK180,IF(AND(FM166=FK171,FM169=FK169),FK180,IF(AND(FM166=FK171,FM169=FK170),FK180,IF(AND(FM166=FK171,FM169=FK171),FK180)))))))))</f>
        <v>0</v>
      </c>
      <c r="FO174" s="10"/>
      <c r="FV174" s="317" t="s">
        <v>398</v>
      </c>
      <c r="FW174" s="129" t="s">
        <v>404</v>
      </c>
      <c r="FX174" s="314" t="b">
        <f>+IF(AND(FX166=FV169,FX169=FV169),FV169,IF(AND(FX166=FV169,FX169=FV170),FV177,IF(AND(FX166=FV169,FX169=FV171),FV171,IF(AND(FX166=FV170,FX169=FV169),FV177,IF(AND(FX166=FV170,FX169=FV170),FV177,IF(AND(FX166=FV170,FX169=FV171),FV180,IF(AND(FX166=FV171,FX169=FV169),FV180,IF(AND(FX166=FV171,FX169=FV170),FV180,IF(AND(FX166=FV171,FX169=FV171),FV180)))))))))</f>
        <v>0</v>
      </c>
      <c r="FZ174" s="10"/>
      <c r="GG174" s="317" t="s">
        <v>398</v>
      </c>
      <c r="GH174" s="129" t="s">
        <v>404</v>
      </c>
      <c r="GI174" s="314" t="b">
        <f>+IF(AND(GI166=GG169,GI169=GG169),GG169,IF(AND(GI166=GG169,GI169=GG170),GG177,IF(AND(GI166=GG169,GI169=GG171),GG171,IF(AND(GI166=GG170,GI169=GG169),GG177,IF(AND(GI166=GG170,GI169=GG170),GG177,IF(AND(GI166=GG170,GI169=GG171),GG180,IF(AND(GI166=GG171,GI169=GG169),GG180,IF(AND(GI166=GG171,GI169=GG170),GG180,IF(AND(GI166=GG171,GI169=GG171),GG180)))))))))</f>
        <v>0</v>
      </c>
      <c r="GK174" s="10"/>
      <c r="GR174" s="317" t="s">
        <v>398</v>
      </c>
      <c r="GS174" s="129" t="s">
        <v>404</v>
      </c>
      <c r="GT174" s="314" t="b">
        <f>+IF(AND(GT166=GR169,GT169=GR169),GR169,IF(AND(GT166=GR169,GT169=GR170),GR177,IF(AND(GT166=GR169,GT169=GR171),GR171,IF(AND(GT166=GR170,GT169=GR169),GR177,IF(AND(GT166=GR170,GT169=GR170),GR177,IF(AND(GT166=GR170,GT169=GR171),GR180,IF(AND(GT166=GR171,GT169=GR169),GR180,IF(AND(GT166=GR171,GT169=GR170),GR180,IF(AND(GT166=GR171,GT169=GR171),GR180)))))))))</f>
        <v>0</v>
      </c>
      <c r="GV174" s="10"/>
      <c r="HC174" s="317" t="s">
        <v>398</v>
      </c>
      <c r="HD174" s="129" t="s">
        <v>404</v>
      </c>
      <c r="HE174" s="314" t="b">
        <f>+IF(AND(HE166=HC169,HE169=HC169),HC169,IF(AND(HE166=HC169,HE169=HC170),HC177,IF(AND(HE166=HC169,HE169=HC171),HC171,IF(AND(HE166=HC170,HE169=HC169),HC177,IF(AND(HE166=HC170,HE169=HC170),HC177,IF(AND(HE166=HC170,HE169=HC171),HC180,IF(AND(HE166=HC171,HE169=HC169),HC180,IF(AND(HE166=HC171,HE169=HC170),HC180,IF(AND(HE166=HC171,HE169=HC171),HC180)))))))))</f>
        <v>0</v>
      </c>
      <c r="HG174" s="10"/>
    </row>
    <row r="175" spans="2:215" x14ac:dyDescent="0.25">
      <c r="B175" s="310"/>
      <c r="C175" s="58" t="s">
        <v>405</v>
      </c>
      <c r="D175" s="315"/>
      <c r="F175" s="10"/>
      <c r="G175" s="10"/>
      <c r="H175" s="10"/>
      <c r="I175" s="10"/>
      <c r="J175" s="10"/>
      <c r="K175" s="10"/>
      <c r="L175" s="10"/>
      <c r="M175" s="310"/>
      <c r="N175" s="58" t="s">
        <v>405</v>
      </c>
      <c r="O175" s="315"/>
      <c r="Q175" s="10"/>
      <c r="X175" s="310"/>
      <c r="Y175" s="58" t="s">
        <v>405</v>
      </c>
      <c r="Z175" s="315"/>
      <c r="AB175" s="10"/>
      <c r="AI175" s="310"/>
      <c r="AJ175" s="58" t="s">
        <v>405</v>
      </c>
      <c r="AK175" s="315"/>
      <c r="AM175" s="10"/>
      <c r="AT175" s="310"/>
      <c r="AU175" s="58" t="s">
        <v>405</v>
      </c>
      <c r="AV175" s="315"/>
      <c r="AX175" s="10"/>
      <c r="BE175" s="310"/>
      <c r="BF175" s="58" t="s">
        <v>405</v>
      </c>
      <c r="BG175" s="315"/>
      <c r="BI175" s="10"/>
      <c r="BP175" s="310"/>
      <c r="BQ175" s="58" t="s">
        <v>405</v>
      </c>
      <c r="BR175" s="315"/>
      <c r="BT175" s="10"/>
      <c r="CA175" s="310"/>
      <c r="CB175" s="58" t="s">
        <v>405</v>
      </c>
      <c r="CC175" s="315"/>
      <c r="CE175" s="10"/>
      <c r="CL175" s="310"/>
      <c r="CM175" s="58" t="s">
        <v>405</v>
      </c>
      <c r="CN175" s="315"/>
      <c r="CP175" s="10"/>
      <c r="CW175" s="310"/>
      <c r="CX175" s="58" t="s">
        <v>405</v>
      </c>
      <c r="CY175" s="315"/>
      <c r="DA175" s="10"/>
      <c r="DH175" s="310"/>
      <c r="DI175" s="58" t="s">
        <v>405</v>
      </c>
      <c r="DJ175" s="315"/>
      <c r="DL175" s="10"/>
      <c r="DS175" s="310"/>
      <c r="DT175" s="58" t="s">
        <v>405</v>
      </c>
      <c r="DU175" s="315"/>
      <c r="DW175" s="10"/>
      <c r="ED175" s="310"/>
      <c r="EE175" s="58" t="s">
        <v>405</v>
      </c>
      <c r="EF175" s="315"/>
      <c r="EH175" s="10"/>
      <c r="EO175" s="310"/>
      <c r="EP175" s="58" t="s">
        <v>405</v>
      </c>
      <c r="EQ175" s="315"/>
      <c r="ES175" s="10"/>
      <c r="EZ175" s="310"/>
      <c r="FA175" s="58" t="s">
        <v>405</v>
      </c>
      <c r="FB175" s="315"/>
      <c r="FD175" s="10"/>
      <c r="FK175" s="310"/>
      <c r="FL175" s="58" t="s">
        <v>405</v>
      </c>
      <c r="FM175" s="315"/>
      <c r="FO175" s="10"/>
      <c r="FV175" s="310"/>
      <c r="FW175" s="58" t="s">
        <v>405</v>
      </c>
      <c r="FX175" s="315"/>
      <c r="FZ175" s="10"/>
      <c r="GG175" s="310"/>
      <c r="GH175" s="58" t="s">
        <v>405</v>
      </c>
      <c r="GI175" s="315"/>
      <c r="GK175" s="10"/>
      <c r="GR175" s="310"/>
      <c r="GS175" s="58" t="s">
        <v>405</v>
      </c>
      <c r="GT175" s="315"/>
      <c r="GV175" s="10"/>
      <c r="HC175" s="310"/>
      <c r="HD175" s="58" t="s">
        <v>405</v>
      </c>
      <c r="HE175" s="315"/>
      <c r="HG175" s="10"/>
    </row>
    <row r="176" spans="2:215" x14ac:dyDescent="0.25">
      <c r="B176" s="311"/>
      <c r="C176" s="130" t="s">
        <v>406</v>
      </c>
      <c r="D176" s="315"/>
      <c r="F176" s="10"/>
      <c r="G176" s="10"/>
      <c r="H176" s="10"/>
      <c r="I176" s="10"/>
      <c r="J176" s="10"/>
      <c r="K176" s="10"/>
      <c r="L176" s="10"/>
      <c r="M176" s="311"/>
      <c r="N176" s="130" t="s">
        <v>406</v>
      </c>
      <c r="O176" s="315"/>
      <c r="Q176" s="10"/>
      <c r="X176" s="311"/>
      <c r="Y176" s="130" t="s">
        <v>406</v>
      </c>
      <c r="Z176" s="315"/>
      <c r="AB176" s="10"/>
      <c r="AI176" s="311"/>
      <c r="AJ176" s="130" t="s">
        <v>406</v>
      </c>
      <c r="AK176" s="315"/>
      <c r="AM176" s="10"/>
      <c r="AT176" s="311"/>
      <c r="AU176" s="130" t="s">
        <v>406</v>
      </c>
      <c r="AV176" s="315"/>
      <c r="AX176" s="10"/>
      <c r="BE176" s="311"/>
      <c r="BF176" s="130" t="s">
        <v>406</v>
      </c>
      <c r="BG176" s="315"/>
      <c r="BI176" s="10"/>
      <c r="BP176" s="311"/>
      <c r="BQ176" s="130" t="s">
        <v>406</v>
      </c>
      <c r="BR176" s="315"/>
      <c r="BT176" s="10"/>
      <c r="CA176" s="311"/>
      <c r="CB176" s="130" t="s">
        <v>406</v>
      </c>
      <c r="CC176" s="315"/>
      <c r="CE176" s="10"/>
      <c r="CL176" s="311"/>
      <c r="CM176" s="130" t="s">
        <v>406</v>
      </c>
      <c r="CN176" s="315"/>
      <c r="CP176" s="10"/>
      <c r="CW176" s="311"/>
      <c r="CX176" s="130" t="s">
        <v>406</v>
      </c>
      <c r="CY176" s="315"/>
      <c r="DA176" s="10"/>
      <c r="DH176" s="311"/>
      <c r="DI176" s="130" t="s">
        <v>406</v>
      </c>
      <c r="DJ176" s="315"/>
      <c r="DL176" s="10"/>
      <c r="DS176" s="311"/>
      <c r="DT176" s="130" t="s">
        <v>406</v>
      </c>
      <c r="DU176" s="315"/>
      <c r="DW176" s="10"/>
      <c r="ED176" s="311"/>
      <c r="EE176" s="130" t="s">
        <v>406</v>
      </c>
      <c r="EF176" s="315"/>
      <c r="EH176" s="10"/>
      <c r="EO176" s="311"/>
      <c r="EP176" s="130" t="s">
        <v>406</v>
      </c>
      <c r="EQ176" s="315"/>
      <c r="ES176" s="10"/>
      <c r="EZ176" s="311"/>
      <c r="FA176" s="130" t="s">
        <v>406</v>
      </c>
      <c r="FB176" s="315"/>
      <c r="FD176" s="10"/>
      <c r="FK176" s="311"/>
      <c r="FL176" s="130" t="s">
        <v>406</v>
      </c>
      <c r="FM176" s="315"/>
      <c r="FO176" s="10"/>
      <c r="FV176" s="311"/>
      <c r="FW176" s="130" t="s">
        <v>406</v>
      </c>
      <c r="FX176" s="315"/>
      <c r="FZ176" s="10"/>
      <c r="GG176" s="311"/>
      <c r="GH176" s="130" t="s">
        <v>406</v>
      </c>
      <c r="GI176" s="315"/>
      <c r="GK176" s="10"/>
      <c r="GR176" s="311"/>
      <c r="GS176" s="130" t="s">
        <v>406</v>
      </c>
      <c r="GT176" s="315"/>
      <c r="GV176" s="10"/>
      <c r="HC176" s="311"/>
      <c r="HD176" s="130" t="s">
        <v>406</v>
      </c>
      <c r="HE176" s="315"/>
      <c r="HG176" s="10"/>
    </row>
    <row r="177" spans="2:215" x14ac:dyDescent="0.25">
      <c r="B177" s="309" t="s">
        <v>52</v>
      </c>
      <c r="C177" s="131" t="s">
        <v>407</v>
      </c>
      <c r="D177" s="315"/>
      <c r="F177" s="10"/>
      <c r="G177" s="10"/>
      <c r="H177" s="10"/>
      <c r="I177" s="10"/>
      <c r="J177" s="10"/>
      <c r="K177" s="10"/>
      <c r="L177" s="10"/>
      <c r="M177" s="309" t="s">
        <v>52</v>
      </c>
      <c r="N177" s="131" t="s">
        <v>407</v>
      </c>
      <c r="O177" s="315"/>
      <c r="Q177" s="10"/>
      <c r="X177" s="309" t="s">
        <v>52</v>
      </c>
      <c r="Y177" s="131" t="s">
        <v>407</v>
      </c>
      <c r="Z177" s="315"/>
      <c r="AB177" s="10"/>
      <c r="AI177" s="309" t="s">
        <v>52</v>
      </c>
      <c r="AJ177" s="131" t="s">
        <v>407</v>
      </c>
      <c r="AK177" s="315"/>
      <c r="AM177" s="10"/>
      <c r="AT177" s="309" t="s">
        <v>52</v>
      </c>
      <c r="AU177" s="131" t="s">
        <v>407</v>
      </c>
      <c r="AV177" s="315"/>
      <c r="AX177" s="10"/>
      <c r="BE177" s="309" t="s">
        <v>52</v>
      </c>
      <c r="BF177" s="131" t="s">
        <v>407</v>
      </c>
      <c r="BG177" s="315"/>
      <c r="BI177" s="10"/>
      <c r="BP177" s="309" t="s">
        <v>52</v>
      </c>
      <c r="BQ177" s="131" t="s">
        <v>407</v>
      </c>
      <c r="BR177" s="315"/>
      <c r="BT177" s="10"/>
      <c r="CA177" s="309" t="s">
        <v>52</v>
      </c>
      <c r="CB177" s="131" t="s">
        <v>407</v>
      </c>
      <c r="CC177" s="315"/>
      <c r="CE177" s="10"/>
      <c r="CL177" s="309" t="s">
        <v>52</v>
      </c>
      <c r="CM177" s="131" t="s">
        <v>407</v>
      </c>
      <c r="CN177" s="315"/>
      <c r="CP177" s="10"/>
      <c r="CW177" s="309" t="s">
        <v>52</v>
      </c>
      <c r="CX177" s="131" t="s">
        <v>407</v>
      </c>
      <c r="CY177" s="315"/>
      <c r="DA177" s="10"/>
      <c r="DH177" s="309" t="s">
        <v>52</v>
      </c>
      <c r="DI177" s="131" t="s">
        <v>407</v>
      </c>
      <c r="DJ177" s="315"/>
      <c r="DL177" s="10"/>
      <c r="DS177" s="309" t="s">
        <v>52</v>
      </c>
      <c r="DT177" s="131" t="s">
        <v>407</v>
      </c>
      <c r="DU177" s="315"/>
      <c r="DW177" s="10"/>
      <c r="ED177" s="309" t="s">
        <v>52</v>
      </c>
      <c r="EE177" s="131" t="s">
        <v>407</v>
      </c>
      <c r="EF177" s="315"/>
      <c r="EH177" s="10"/>
      <c r="EO177" s="309" t="s">
        <v>52</v>
      </c>
      <c r="EP177" s="131" t="s">
        <v>407</v>
      </c>
      <c r="EQ177" s="315"/>
      <c r="ES177" s="10"/>
      <c r="EZ177" s="309" t="s">
        <v>52</v>
      </c>
      <c r="FA177" s="131" t="s">
        <v>407</v>
      </c>
      <c r="FB177" s="315"/>
      <c r="FD177" s="10"/>
      <c r="FK177" s="309" t="s">
        <v>52</v>
      </c>
      <c r="FL177" s="131" t="s">
        <v>407</v>
      </c>
      <c r="FM177" s="315"/>
      <c r="FO177" s="10"/>
      <c r="FV177" s="309" t="s">
        <v>52</v>
      </c>
      <c r="FW177" s="131" t="s">
        <v>407</v>
      </c>
      <c r="FX177" s="315"/>
      <c r="FZ177" s="10"/>
      <c r="GG177" s="309" t="s">
        <v>52</v>
      </c>
      <c r="GH177" s="131" t="s">
        <v>407</v>
      </c>
      <c r="GI177" s="315"/>
      <c r="GK177" s="10"/>
      <c r="GR177" s="309" t="s">
        <v>52</v>
      </c>
      <c r="GS177" s="131" t="s">
        <v>407</v>
      </c>
      <c r="GT177" s="315"/>
      <c r="GV177" s="10"/>
      <c r="HC177" s="309" t="s">
        <v>52</v>
      </c>
      <c r="HD177" s="131" t="s">
        <v>407</v>
      </c>
      <c r="HE177" s="315"/>
      <c r="HG177" s="10"/>
    </row>
    <row r="178" spans="2:215" x14ac:dyDescent="0.25">
      <c r="B178" s="310"/>
      <c r="C178" s="56" t="s">
        <v>408</v>
      </c>
      <c r="D178" s="315"/>
      <c r="F178" s="10"/>
      <c r="G178" s="10"/>
      <c r="H178" s="10"/>
      <c r="I178" s="10"/>
      <c r="J178" s="10"/>
      <c r="K178" s="10"/>
      <c r="L178" s="10"/>
      <c r="M178" s="310"/>
      <c r="N178" s="56" t="s">
        <v>408</v>
      </c>
      <c r="O178" s="315"/>
      <c r="Q178" s="10"/>
      <c r="X178" s="310"/>
      <c r="Y178" s="56" t="s">
        <v>408</v>
      </c>
      <c r="Z178" s="315"/>
      <c r="AB178" s="10"/>
      <c r="AI178" s="310"/>
      <c r="AJ178" s="56" t="s">
        <v>408</v>
      </c>
      <c r="AK178" s="315"/>
      <c r="AM178" s="10"/>
      <c r="AT178" s="310"/>
      <c r="AU178" s="56" t="s">
        <v>408</v>
      </c>
      <c r="AV178" s="315"/>
      <c r="AX178" s="10"/>
      <c r="BE178" s="310"/>
      <c r="BF178" s="56" t="s">
        <v>408</v>
      </c>
      <c r="BG178" s="315"/>
      <c r="BI178" s="10"/>
      <c r="BP178" s="310"/>
      <c r="BQ178" s="56" t="s">
        <v>408</v>
      </c>
      <c r="BR178" s="315"/>
      <c r="BT178" s="10"/>
      <c r="CA178" s="310"/>
      <c r="CB178" s="56" t="s">
        <v>408</v>
      </c>
      <c r="CC178" s="315"/>
      <c r="CE178" s="10"/>
      <c r="CL178" s="310"/>
      <c r="CM178" s="56" t="s">
        <v>408</v>
      </c>
      <c r="CN178" s="315"/>
      <c r="CP178" s="10"/>
      <c r="CW178" s="310"/>
      <c r="CX178" s="56" t="s">
        <v>408</v>
      </c>
      <c r="CY178" s="315"/>
      <c r="DA178" s="10"/>
      <c r="DH178" s="310"/>
      <c r="DI178" s="56" t="s">
        <v>408</v>
      </c>
      <c r="DJ178" s="315"/>
      <c r="DL178" s="10"/>
      <c r="DS178" s="310"/>
      <c r="DT178" s="56" t="s">
        <v>408</v>
      </c>
      <c r="DU178" s="315"/>
      <c r="DW178" s="10"/>
      <c r="ED178" s="310"/>
      <c r="EE178" s="56" t="s">
        <v>408</v>
      </c>
      <c r="EF178" s="315"/>
      <c r="EH178" s="10"/>
      <c r="EO178" s="310"/>
      <c r="EP178" s="56" t="s">
        <v>408</v>
      </c>
      <c r="EQ178" s="315"/>
      <c r="ES178" s="10"/>
      <c r="EZ178" s="310"/>
      <c r="FA178" s="56" t="s">
        <v>408</v>
      </c>
      <c r="FB178" s="315"/>
      <c r="FD178" s="10"/>
      <c r="FK178" s="310"/>
      <c r="FL178" s="56" t="s">
        <v>408</v>
      </c>
      <c r="FM178" s="315"/>
      <c r="FO178" s="10"/>
      <c r="FV178" s="310"/>
      <c r="FW178" s="56" t="s">
        <v>408</v>
      </c>
      <c r="FX178" s="315"/>
      <c r="FZ178" s="10"/>
      <c r="GG178" s="310"/>
      <c r="GH178" s="56" t="s">
        <v>408</v>
      </c>
      <c r="GI178" s="315"/>
      <c r="GK178" s="10"/>
      <c r="GR178" s="310"/>
      <c r="GS178" s="56" t="s">
        <v>408</v>
      </c>
      <c r="GT178" s="315"/>
      <c r="GV178" s="10"/>
      <c r="HC178" s="310"/>
      <c r="HD178" s="56" t="s">
        <v>408</v>
      </c>
      <c r="HE178" s="315"/>
      <c r="HG178" s="10"/>
    </row>
    <row r="179" spans="2:215" x14ac:dyDescent="0.25">
      <c r="B179" s="311"/>
      <c r="C179" s="132" t="s">
        <v>409</v>
      </c>
      <c r="D179" s="315"/>
      <c r="F179" s="10"/>
      <c r="G179" s="10"/>
      <c r="H179" s="10"/>
      <c r="I179" s="10"/>
      <c r="J179" s="10"/>
      <c r="K179" s="10"/>
      <c r="L179" s="10"/>
      <c r="M179" s="311"/>
      <c r="N179" s="132" t="s">
        <v>409</v>
      </c>
      <c r="O179" s="315"/>
      <c r="Q179" s="10"/>
      <c r="X179" s="311"/>
      <c r="Y179" s="132" t="s">
        <v>409</v>
      </c>
      <c r="Z179" s="315"/>
      <c r="AB179" s="10"/>
      <c r="AI179" s="311"/>
      <c r="AJ179" s="132" t="s">
        <v>409</v>
      </c>
      <c r="AK179" s="315"/>
      <c r="AM179" s="10"/>
      <c r="AT179" s="311"/>
      <c r="AU179" s="132" t="s">
        <v>409</v>
      </c>
      <c r="AV179" s="315"/>
      <c r="AX179" s="10"/>
      <c r="BE179" s="311"/>
      <c r="BF179" s="132" t="s">
        <v>409</v>
      </c>
      <c r="BG179" s="315"/>
      <c r="BI179" s="10"/>
      <c r="BP179" s="311"/>
      <c r="BQ179" s="132" t="s">
        <v>409</v>
      </c>
      <c r="BR179" s="315"/>
      <c r="BT179" s="10"/>
      <c r="CA179" s="311"/>
      <c r="CB179" s="132" t="s">
        <v>409</v>
      </c>
      <c r="CC179" s="315"/>
      <c r="CE179" s="10"/>
      <c r="CL179" s="311"/>
      <c r="CM179" s="132" t="s">
        <v>409</v>
      </c>
      <c r="CN179" s="315"/>
      <c r="CP179" s="10"/>
      <c r="CW179" s="311"/>
      <c r="CX179" s="132" t="s">
        <v>409</v>
      </c>
      <c r="CY179" s="315"/>
      <c r="DA179" s="10"/>
      <c r="DH179" s="311"/>
      <c r="DI179" s="132" t="s">
        <v>409</v>
      </c>
      <c r="DJ179" s="315"/>
      <c r="DL179" s="10"/>
      <c r="DS179" s="311"/>
      <c r="DT179" s="132" t="s">
        <v>409</v>
      </c>
      <c r="DU179" s="315"/>
      <c r="DW179" s="10"/>
      <c r="ED179" s="311"/>
      <c r="EE179" s="132" t="s">
        <v>409</v>
      </c>
      <c r="EF179" s="315"/>
      <c r="EH179" s="10"/>
      <c r="EO179" s="311"/>
      <c r="EP179" s="132" t="s">
        <v>409</v>
      </c>
      <c r="EQ179" s="315"/>
      <c r="ES179" s="10"/>
      <c r="EZ179" s="311"/>
      <c r="FA179" s="132" t="s">
        <v>409</v>
      </c>
      <c r="FB179" s="315"/>
      <c r="FD179" s="10"/>
      <c r="FK179" s="311"/>
      <c r="FL179" s="132" t="s">
        <v>409</v>
      </c>
      <c r="FM179" s="315"/>
      <c r="FO179" s="10"/>
      <c r="FV179" s="311"/>
      <c r="FW179" s="132" t="s">
        <v>409</v>
      </c>
      <c r="FX179" s="315"/>
      <c r="FZ179" s="10"/>
      <c r="GG179" s="311"/>
      <c r="GH179" s="132" t="s">
        <v>409</v>
      </c>
      <c r="GI179" s="315"/>
      <c r="GK179" s="10"/>
      <c r="GR179" s="311"/>
      <c r="GS179" s="132" t="s">
        <v>409</v>
      </c>
      <c r="GT179" s="315"/>
      <c r="GV179" s="10"/>
      <c r="HC179" s="311"/>
      <c r="HD179" s="132" t="s">
        <v>409</v>
      </c>
      <c r="HE179" s="315"/>
      <c r="HG179" s="10"/>
    </row>
    <row r="180" spans="2:215" x14ac:dyDescent="0.25">
      <c r="B180" s="312" t="s">
        <v>401</v>
      </c>
      <c r="C180" s="58" t="s">
        <v>410</v>
      </c>
      <c r="D180" s="315"/>
      <c r="F180" s="10"/>
      <c r="G180" s="10"/>
      <c r="H180" s="10"/>
      <c r="I180" s="10"/>
      <c r="J180" s="10"/>
      <c r="K180" s="10"/>
      <c r="L180" s="10"/>
      <c r="M180" s="312" t="s">
        <v>401</v>
      </c>
      <c r="N180" s="58" t="s">
        <v>410</v>
      </c>
      <c r="O180" s="315"/>
      <c r="Q180" s="10"/>
      <c r="X180" s="312" t="s">
        <v>401</v>
      </c>
      <c r="Y180" s="58" t="s">
        <v>410</v>
      </c>
      <c r="Z180" s="315"/>
      <c r="AB180" s="10"/>
      <c r="AI180" s="312" t="s">
        <v>401</v>
      </c>
      <c r="AJ180" s="58" t="s">
        <v>410</v>
      </c>
      <c r="AK180" s="315"/>
      <c r="AM180" s="10"/>
      <c r="AT180" s="312" t="s">
        <v>401</v>
      </c>
      <c r="AU180" s="58" t="s">
        <v>410</v>
      </c>
      <c r="AV180" s="315"/>
      <c r="AX180" s="10"/>
      <c r="BE180" s="312" t="s">
        <v>401</v>
      </c>
      <c r="BF180" s="58" t="s">
        <v>410</v>
      </c>
      <c r="BG180" s="315"/>
      <c r="BI180" s="10"/>
      <c r="BP180" s="312" t="s">
        <v>401</v>
      </c>
      <c r="BQ180" s="58" t="s">
        <v>410</v>
      </c>
      <c r="BR180" s="315"/>
      <c r="BT180" s="10"/>
      <c r="CA180" s="312" t="s">
        <v>401</v>
      </c>
      <c r="CB180" s="58" t="s">
        <v>410</v>
      </c>
      <c r="CC180" s="315"/>
      <c r="CE180" s="10"/>
      <c r="CL180" s="312" t="s">
        <v>401</v>
      </c>
      <c r="CM180" s="58" t="s">
        <v>410</v>
      </c>
      <c r="CN180" s="315"/>
      <c r="CP180" s="10"/>
      <c r="CW180" s="312" t="s">
        <v>401</v>
      </c>
      <c r="CX180" s="58" t="s">
        <v>410</v>
      </c>
      <c r="CY180" s="315"/>
      <c r="DA180" s="10"/>
      <c r="DH180" s="312" t="s">
        <v>401</v>
      </c>
      <c r="DI180" s="58" t="s">
        <v>410</v>
      </c>
      <c r="DJ180" s="315"/>
      <c r="DL180" s="10"/>
      <c r="DS180" s="312" t="s">
        <v>401</v>
      </c>
      <c r="DT180" s="58" t="s">
        <v>410</v>
      </c>
      <c r="DU180" s="315"/>
      <c r="DW180" s="10"/>
      <c r="ED180" s="312" t="s">
        <v>401</v>
      </c>
      <c r="EE180" s="58" t="s">
        <v>410</v>
      </c>
      <c r="EF180" s="315"/>
      <c r="EH180" s="10"/>
      <c r="EO180" s="312" t="s">
        <v>401</v>
      </c>
      <c r="EP180" s="58" t="s">
        <v>410</v>
      </c>
      <c r="EQ180" s="315"/>
      <c r="ES180" s="10"/>
      <c r="EZ180" s="312" t="s">
        <v>401</v>
      </c>
      <c r="FA180" s="58" t="s">
        <v>410</v>
      </c>
      <c r="FB180" s="315"/>
      <c r="FD180" s="10"/>
      <c r="FK180" s="312" t="s">
        <v>401</v>
      </c>
      <c r="FL180" s="58" t="s">
        <v>410</v>
      </c>
      <c r="FM180" s="315"/>
      <c r="FO180" s="10"/>
      <c r="FV180" s="312" t="s">
        <v>401</v>
      </c>
      <c r="FW180" s="58" t="s">
        <v>410</v>
      </c>
      <c r="FX180" s="315"/>
      <c r="FZ180" s="10"/>
      <c r="GG180" s="312" t="s">
        <v>401</v>
      </c>
      <c r="GH180" s="58" t="s">
        <v>410</v>
      </c>
      <c r="GI180" s="315"/>
      <c r="GK180" s="10"/>
      <c r="GR180" s="312" t="s">
        <v>401</v>
      </c>
      <c r="GS180" s="58" t="s">
        <v>410</v>
      </c>
      <c r="GT180" s="315"/>
      <c r="GV180" s="10"/>
      <c r="HC180" s="312" t="s">
        <v>401</v>
      </c>
      <c r="HD180" s="58" t="s">
        <v>410</v>
      </c>
      <c r="HE180" s="315"/>
      <c r="HG180" s="10"/>
    </row>
    <row r="181" spans="2:215" x14ac:dyDescent="0.25">
      <c r="B181" s="312"/>
      <c r="C181" s="133" t="s">
        <v>411</v>
      </c>
      <c r="D181" s="315"/>
      <c r="F181" s="10"/>
      <c r="G181" s="10"/>
      <c r="H181" s="10"/>
      <c r="I181" s="10"/>
      <c r="J181" s="10"/>
      <c r="K181" s="10"/>
      <c r="L181" s="10"/>
      <c r="M181" s="312"/>
      <c r="N181" s="133" t="s">
        <v>411</v>
      </c>
      <c r="O181" s="315"/>
      <c r="Q181" s="10"/>
      <c r="X181" s="312"/>
      <c r="Y181" s="133" t="s">
        <v>411</v>
      </c>
      <c r="Z181" s="315"/>
      <c r="AB181" s="10"/>
      <c r="AI181" s="312"/>
      <c r="AJ181" s="133" t="s">
        <v>411</v>
      </c>
      <c r="AK181" s="315"/>
      <c r="AM181" s="10"/>
      <c r="AT181" s="312"/>
      <c r="AU181" s="133" t="s">
        <v>411</v>
      </c>
      <c r="AV181" s="315"/>
      <c r="AX181" s="10"/>
      <c r="BE181" s="312"/>
      <c r="BF181" s="133" t="s">
        <v>411</v>
      </c>
      <c r="BG181" s="315"/>
      <c r="BI181" s="10"/>
      <c r="BP181" s="312"/>
      <c r="BQ181" s="133" t="s">
        <v>411</v>
      </c>
      <c r="BR181" s="315"/>
      <c r="BT181" s="10"/>
      <c r="CA181" s="312"/>
      <c r="CB181" s="133" t="s">
        <v>411</v>
      </c>
      <c r="CC181" s="315"/>
      <c r="CE181" s="10"/>
      <c r="CL181" s="312"/>
      <c r="CM181" s="133" t="s">
        <v>411</v>
      </c>
      <c r="CN181" s="315"/>
      <c r="CP181" s="10"/>
      <c r="CW181" s="312"/>
      <c r="CX181" s="133" t="s">
        <v>411</v>
      </c>
      <c r="CY181" s="315"/>
      <c r="DA181" s="10"/>
      <c r="DH181" s="312"/>
      <c r="DI181" s="133" t="s">
        <v>411</v>
      </c>
      <c r="DJ181" s="315"/>
      <c r="DL181" s="10"/>
      <c r="DS181" s="312"/>
      <c r="DT181" s="133" t="s">
        <v>411</v>
      </c>
      <c r="DU181" s="315"/>
      <c r="DW181" s="10"/>
      <c r="ED181" s="312"/>
      <c r="EE181" s="133" t="s">
        <v>411</v>
      </c>
      <c r="EF181" s="315"/>
      <c r="EH181" s="10"/>
      <c r="EO181" s="312"/>
      <c r="EP181" s="133" t="s">
        <v>411</v>
      </c>
      <c r="EQ181" s="315"/>
      <c r="ES181" s="10"/>
      <c r="EZ181" s="312"/>
      <c r="FA181" s="133" t="s">
        <v>411</v>
      </c>
      <c r="FB181" s="315"/>
      <c r="FD181" s="10"/>
      <c r="FK181" s="312"/>
      <c r="FL181" s="133" t="s">
        <v>411</v>
      </c>
      <c r="FM181" s="315"/>
      <c r="FO181" s="10"/>
      <c r="FV181" s="312"/>
      <c r="FW181" s="133" t="s">
        <v>411</v>
      </c>
      <c r="FX181" s="315"/>
      <c r="FZ181" s="10"/>
      <c r="GG181" s="312"/>
      <c r="GH181" s="133" t="s">
        <v>411</v>
      </c>
      <c r="GI181" s="315"/>
      <c r="GK181" s="10"/>
      <c r="GR181" s="312"/>
      <c r="GS181" s="133" t="s">
        <v>411</v>
      </c>
      <c r="GT181" s="315"/>
      <c r="GV181" s="10"/>
      <c r="HC181" s="312"/>
      <c r="HD181" s="133" t="s">
        <v>411</v>
      </c>
      <c r="HE181" s="315"/>
      <c r="HG181" s="10"/>
    </row>
    <row r="182" spans="2:215" ht="15.75" thickBot="1" x14ac:dyDescent="0.3">
      <c r="B182" s="313"/>
      <c r="C182" s="6" t="s">
        <v>412</v>
      </c>
      <c r="D182" s="316"/>
      <c r="F182" s="10"/>
      <c r="G182" s="10"/>
      <c r="H182" s="10"/>
      <c r="I182" s="10"/>
      <c r="J182" s="10"/>
      <c r="K182" s="10"/>
      <c r="L182" s="10"/>
      <c r="M182" s="313"/>
      <c r="N182" s="6" t="s">
        <v>412</v>
      </c>
      <c r="O182" s="316"/>
      <c r="Q182" s="10"/>
      <c r="X182" s="313"/>
      <c r="Y182" s="6" t="s">
        <v>412</v>
      </c>
      <c r="Z182" s="316"/>
      <c r="AB182" s="10"/>
      <c r="AI182" s="313"/>
      <c r="AJ182" s="6" t="s">
        <v>412</v>
      </c>
      <c r="AK182" s="316"/>
      <c r="AM182" s="10"/>
      <c r="AT182" s="313"/>
      <c r="AU182" s="6" t="s">
        <v>412</v>
      </c>
      <c r="AV182" s="316"/>
      <c r="AX182" s="10"/>
      <c r="BE182" s="313"/>
      <c r="BF182" s="6" t="s">
        <v>412</v>
      </c>
      <c r="BG182" s="316"/>
      <c r="BI182" s="10"/>
      <c r="BP182" s="313"/>
      <c r="BQ182" s="6" t="s">
        <v>412</v>
      </c>
      <c r="BR182" s="316"/>
      <c r="BT182" s="10"/>
      <c r="CA182" s="313"/>
      <c r="CB182" s="6" t="s">
        <v>412</v>
      </c>
      <c r="CC182" s="316"/>
      <c r="CE182" s="10"/>
      <c r="CL182" s="313"/>
      <c r="CM182" s="6" t="s">
        <v>412</v>
      </c>
      <c r="CN182" s="316"/>
      <c r="CP182" s="10"/>
      <c r="CW182" s="313"/>
      <c r="CX182" s="6" t="s">
        <v>412</v>
      </c>
      <c r="CY182" s="316"/>
      <c r="DA182" s="10"/>
      <c r="DH182" s="313"/>
      <c r="DI182" s="6" t="s">
        <v>412</v>
      </c>
      <c r="DJ182" s="316"/>
      <c r="DL182" s="10"/>
      <c r="DS182" s="313"/>
      <c r="DT182" s="6" t="s">
        <v>412</v>
      </c>
      <c r="DU182" s="316"/>
      <c r="DW182" s="10"/>
      <c r="ED182" s="313"/>
      <c r="EE182" s="6" t="s">
        <v>412</v>
      </c>
      <c r="EF182" s="316"/>
      <c r="EH182" s="10"/>
      <c r="EO182" s="313"/>
      <c r="EP182" s="6" t="s">
        <v>412</v>
      </c>
      <c r="EQ182" s="316"/>
      <c r="ES182" s="10"/>
      <c r="EZ182" s="313"/>
      <c r="FA182" s="6" t="s">
        <v>412</v>
      </c>
      <c r="FB182" s="316"/>
      <c r="FD182" s="10"/>
      <c r="FK182" s="313"/>
      <c r="FL182" s="6" t="s">
        <v>412</v>
      </c>
      <c r="FM182" s="316"/>
      <c r="FO182" s="10"/>
      <c r="FV182" s="313"/>
      <c r="FW182" s="6" t="s">
        <v>412</v>
      </c>
      <c r="FX182" s="316"/>
      <c r="FZ182" s="10"/>
      <c r="GG182" s="313"/>
      <c r="GH182" s="6" t="s">
        <v>412</v>
      </c>
      <c r="GI182" s="316"/>
      <c r="GK182" s="10"/>
      <c r="GR182" s="313"/>
      <c r="GS182" s="6" t="s">
        <v>412</v>
      </c>
      <c r="GT182" s="316"/>
      <c r="GV182" s="10"/>
      <c r="HC182" s="313"/>
      <c r="HD182" s="6" t="s">
        <v>412</v>
      </c>
      <c r="HE182" s="316"/>
      <c r="HG182" s="10"/>
    </row>
    <row r="183" spans="2:215" x14ac:dyDescent="0.25">
      <c r="D183" s="10"/>
      <c r="E183" s="10"/>
      <c r="F183" s="10"/>
      <c r="G183" s="10"/>
      <c r="H183" s="10"/>
      <c r="I183" s="10"/>
      <c r="J183" s="10"/>
      <c r="K183" s="10"/>
      <c r="L183" s="10"/>
      <c r="O183" s="10"/>
      <c r="P183" s="10"/>
      <c r="Q183" s="10"/>
      <c r="Z183" s="10"/>
      <c r="AA183" s="10"/>
      <c r="AB183" s="10"/>
      <c r="AK183" s="10"/>
      <c r="AL183" s="10"/>
      <c r="AM183" s="10"/>
      <c r="AV183" s="10"/>
      <c r="AW183" s="10"/>
      <c r="AX183" s="10"/>
      <c r="BG183" s="10"/>
      <c r="BH183" s="10"/>
      <c r="BI183" s="10"/>
      <c r="BR183" s="10"/>
      <c r="BS183" s="10"/>
      <c r="BT183" s="10"/>
      <c r="CC183" s="10"/>
      <c r="CD183" s="10"/>
      <c r="CE183" s="10"/>
      <c r="CN183" s="10"/>
      <c r="CO183" s="10"/>
      <c r="CP183" s="10"/>
      <c r="CY183" s="10"/>
      <c r="CZ183" s="10"/>
      <c r="DA183" s="10"/>
      <c r="DJ183" s="10"/>
      <c r="DK183" s="10"/>
      <c r="DL183" s="10"/>
      <c r="DU183" s="10"/>
      <c r="DV183" s="10"/>
      <c r="DW183" s="10"/>
      <c r="EF183" s="10"/>
      <c r="EG183" s="10"/>
      <c r="EH183" s="10"/>
      <c r="EQ183" s="10"/>
      <c r="ER183" s="10"/>
      <c r="ES183" s="10"/>
      <c r="FB183" s="10"/>
      <c r="FC183" s="10"/>
      <c r="FD183" s="10"/>
      <c r="FM183" s="10"/>
      <c r="FN183" s="10"/>
      <c r="FO183" s="10"/>
      <c r="FX183" s="10"/>
      <c r="FY183" s="10"/>
      <c r="FZ183" s="10"/>
      <c r="GI183" s="10"/>
      <c r="GJ183" s="10"/>
      <c r="GK183" s="10"/>
      <c r="GT183" s="10"/>
      <c r="GU183" s="10"/>
      <c r="GV183" s="10"/>
      <c r="HE183" s="10"/>
      <c r="HF183" s="10"/>
      <c r="HG183" s="10"/>
    </row>
    <row r="184" spans="2:215" ht="15.75" thickBot="1" x14ac:dyDescent="0.3">
      <c r="D184" s="10"/>
      <c r="E184" s="10"/>
      <c r="F184" s="10"/>
      <c r="G184" s="10"/>
      <c r="H184" s="10"/>
      <c r="I184" s="10"/>
      <c r="J184" s="10"/>
      <c r="K184" s="10"/>
      <c r="L184" s="10"/>
      <c r="O184" s="10"/>
      <c r="P184" s="10"/>
      <c r="Q184" s="10"/>
      <c r="Z184" s="10"/>
      <c r="AA184" s="10"/>
      <c r="AB184" s="10"/>
      <c r="AK184" s="10"/>
      <c r="AL184" s="10"/>
      <c r="AM184" s="10"/>
      <c r="AV184" s="10"/>
      <c r="AW184" s="10"/>
      <c r="AX184" s="10"/>
      <c r="BG184" s="10"/>
      <c r="BH184" s="10"/>
      <c r="BI184" s="10"/>
      <c r="BR184" s="10"/>
      <c r="BS184" s="10"/>
      <c r="BT184" s="10"/>
      <c r="CC184" s="10"/>
      <c r="CD184" s="10"/>
      <c r="CE184" s="10"/>
      <c r="CN184" s="10"/>
      <c r="CO184" s="10"/>
      <c r="CP184" s="10"/>
      <c r="CY184" s="10"/>
      <c r="CZ184" s="10"/>
      <c r="DA184" s="10"/>
      <c r="DJ184" s="10"/>
      <c r="DK184" s="10"/>
      <c r="DL184" s="10"/>
      <c r="DU184" s="10"/>
      <c r="DV184" s="10"/>
      <c r="DW184" s="10"/>
      <c r="EF184" s="10"/>
      <c r="EG184" s="10"/>
      <c r="EH184" s="10"/>
      <c r="EQ184" s="10"/>
      <c r="ER184" s="10"/>
      <c r="ES184" s="10"/>
      <c r="FB184" s="10"/>
      <c r="FC184" s="10"/>
      <c r="FD184" s="10"/>
      <c r="FM184" s="10"/>
      <c r="FN184" s="10"/>
      <c r="FO184" s="10"/>
      <c r="FX184" s="10"/>
      <c r="FY184" s="10"/>
      <c r="FZ184" s="10"/>
      <c r="GI184" s="10"/>
      <c r="GJ184" s="10"/>
      <c r="GK184" s="10"/>
      <c r="GT184" s="10"/>
      <c r="GU184" s="10"/>
      <c r="GV184" s="10"/>
      <c r="HE184" s="10"/>
      <c r="HF184" s="10"/>
      <c r="HG184" s="10"/>
    </row>
    <row r="185" spans="2:215" ht="15.75" thickBot="1" x14ac:dyDescent="0.3">
      <c r="B185" s="18" t="s">
        <v>353</v>
      </c>
      <c r="C185" s="3" t="s">
        <v>481</v>
      </c>
      <c r="D185" s="21"/>
      <c r="E185" s="21"/>
      <c r="F185" s="10"/>
      <c r="G185" s="10"/>
      <c r="H185" s="10"/>
      <c r="I185" s="10"/>
      <c r="J185" s="10"/>
      <c r="K185" s="10"/>
      <c r="L185" s="10"/>
      <c r="M185" s="18" t="s">
        <v>353</v>
      </c>
      <c r="N185" s="3" t="s">
        <v>481</v>
      </c>
      <c r="O185" s="21"/>
      <c r="P185" s="21"/>
      <c r="Q185" s="10"/>
      <c r="X185" s="18" t="s">
        <v>353</v>
      </c>
      <c r="Y185" s="3" t="s">
        <v>481</v>
      </c>
      <c r="Z185" s="21"/>
      <c r="AA185" s="21"/>
      <c r="AB185" s="10"/>
      <c r="AI185" s="18" t="s">
        <v>353</v>
      </c>
      <c r="AJ185" s="3" t="s">
        <v>481</v>
      </c>
      <c r="AK185" s="21"/>
      <c r="AL185" s="21"/>
      <c r="AM185" s="10"/>
      <c r="AT185" s="18" t="s">
        <v>353</v>
      </c>
      <c r="AU185" s="3" t="s">
        <v>481</v>
      </c>
      <c r="AV185" s="21"/>
      <c r="AW185" s="21"/>
      <c r="AX185" s="10"/>
      <c r="BE185" s="18" t="s">
        <v>353</v>
      </c>
      <c r="BF185" s="3" t="s">
        <v>481</v>
      </c>
      <c r="BG185" s="21"/>
      <c r="BH185" s="21"/>
      <c r="BI185" s="10"/>
      <c r="BP185" s="18" t="s">
        <v>353</v>
      </c>
      <c r="BQ185" s="3" t="s">
        <v>481</v>
      </c>
      <c r="BR185" s="21"/>
      <c r="BS185" s="21"/>
      <c r="BT185" s="10"/>
      <c r="CA185" s="18" t="s">
        <v>353</v>
      </c>
      <c r="CB185" s="3" t="s">
        <v>481</v>
      </c>
      <c r="CC185" s="21"/>
      <c r="CD185" s="21"/>
      <c r="CE185" s="10"/>
      <c r="CL185" s="18" t="s">
        <v>353</v>
      </c>
      <c r="CM185" s="3" t="s">
        <v>481</v>
      </c>
      <c r="CN185" s="21"/>
      <c r="CO185" s="21"/>
      <c r="CP185" s="10"/>
      <c r="CW185" s="18" t="s">
        <v>353</v>
      </c>
      <c r="CX185" s="3" t="s">
        <v>481</v>
      </c>
      <c r="CY185" s="21"/>
      <c r="CZ185" s="21"/>
      <c r="DA185" s="10"/>
      <c r="DH185" s="18" t="s">
        <v>353</v>
      </c>
      <c r="DI185" s="3" t="s">
        <v>481</v>
      </c>
      <c r="DJ185" s="21"/>
      <c r="DK185" s="21"/>
      <c r="DL185" s="10"/>
      <c r="DS185" s="18" t="s">
        <v>353</v>
      </c>
      <c r="DT185" s="3" t="s">
        <v>481</v>
      </c>
      <c r="DU185" s="21"/>
      <c r="DV185" s="21"/>
      <c r="DW185" s="10"/>
      <c r="ED185" s="18" t="s">
        <v>353</v>
      </c>
      <c r="EE185" s="3" t="s">
        <v>481</v>
      </c>
      <c r="EF185" s="21"/>
      <c r="EG185" s="21"/>
      <c r="EH185" s="10"/>
      <c r="EO185" s="18" t="s">
        <v>353</v>
      </c>
      <c r="EP185" s="3" t="s">
        <v>481</v>
      </c>
      <c r="EQ185" s="21"/>
      <c r="ER185" s="21"/>
      <c r="ES185" s="10"/>
      <c r="EZ185" s="18" t="s">
        <v>353</v>
      </c>
      <c r="FA185" s="3" t="s">
        <v>481</v>
      </c>
      <c r="FB185" s="21"/>
      <c r="FC185" s="21"/>
      <c r="FD185" s="10"/>
      <c r="FK185" s="18" t="s">
        <v>353</v>
      </c>
      <c r="FL185" s="3" t="s">
        <v>481</v>
      </c>
      <c r="FM185" s="21"/>
      <c r="FN185" s="21"/>
      <c r="FO185" s="10"/>
      <c r="FV185" s="18" t="s">
        <v>353</v>
      </c>
      <c r="FW185" s="3" t="s">
        <v>481</v>
      </c>
      <c r="FX185" s="21"/>
      <c r="FY185" s="21"/>
      <c r="FZ185" s="10"/>
      <c r="GG185" s="18" t="s">
        <v>353</v>
      </c>
      <c r="GH185" s="3" t="s">
        <v>481</v>
      </c>
      <c r="GI185" s="21"/>
      <c r="GJ185" s="21"/>
      <c r="GK185" s="10"/>
      <c r="GR185" s="18" t="s">
        <v>353</v>
      </c>
      <c r="GS185" s="3" t="s">
        <v>481</v>
      </c>
      <c r="GT185" s="21"/>
      <c r="GU185" s="21"/>
      <c r="GV185" s="10"/>
      <c r="HC185" s="18" t="s">
        <v>353</v>
      </c>
      <c r="HD185" s="3" t="s">
        <v>481</v>
      </c>
      <c r="HE185" s="21"/>
      <c r="HF185" s="21"/>
      <c r="HG185" s="10"/>
    </row>
    <row r="186" spans="2:215" ht="15.75" thickBot="1" x14ac:dyDescent="0.3">
      <c r="B186" s="110">
        <f>+B155+1</f>
        <v>5</v>
      </c>
      <c r="C186" s="111"/>
      <c r="F186" s="10"/>
      <c r="G186" s="10"/>
      <c r="H186" s="10"/>
      <c r="I186" s="10"/>
      <c r="J186" s="10"/>
      <c r="K186" s="10"/>
      <c r="L186" s="10"/>
      <c r="M186" s="110">
        <f>+M155+1</f>
        <v>5</v>
      </c>
      <c r="N186" s="111"/>
      <c r="Q186" s="10"/>
      <c r="X186" s="110">
        <f>+X155+1</f>
        <v>5</v>
      </c>
      <c r="Y186" s="111"/>
      <c r="AB186" s="10"/>
      <c r="AI186" s="110">
        <f>+AI155+1</f>
        <v>5</v>
      </c>
      <c r="AJ186" s="111"/>
      <c r="AM186" s="10"/>
      <c r="AT186" s="110">
        <f>+AT155+1</f>
        <v>5</v>
      </c>
      <c r="AU186" s="111"/>
      <c r="AX186" s="10"/>
      <c r="BE186" s="110">
        <f>+BE155+1</f>
        <v>5</v>
      </c>
      <c r="BF186" s="111"/>
      <c r="BI186" s="10"/>
      <c r="BP186" s="110">
        <f>+BP155+1</f>
        <v>5</v>
      </c>
      <c r="BQ186" s="111"/>
      <c r="BT186" s="10"/>
      <c r="CA186" s="110">
        <f>+CA155+1</f>
        <v>5</v>
      </c>
      <c r="CB186" s="111"/>
      <c r="CE186" s="10"/>
      <c r="CL186" s="110">
        <f>+CL155+1</f>
        <v>5</v>
      </c>
      <c r="CM186" s="111"/>
      <c r="CP186" s="10"/>
      <c r="CW186" s="110">
        <f>+CW155+1</f>
        <v>5</v>
      </c>
      <c r="CX186" s="111"/>
      <c r="DA186" s="10"/>
      <c r="DH186" s="110">
        <f>+DH155+1</f>
        <v>5</v>
      </c>
      <c r="DI186" s="111"/>
      <c r="DL186" s="10"/>
      <c r="DS186" s="110">
        <f>+DS155+1</f>
        <v>5</v>
      </c>
      <c r="DT186" s="111"/>
      <c r="DW186" s="10"/>
      <c r="ED186" s="110">
        <f>+ED155+1</f>
        <v>5</v>
      </c>
      <c r="EE186" s="111"/>
      <c r="EH186" s="10"/>
      <c r="EO186" s="110">
        <f>+EO155+1</f>
        <v>5</v>
      </c>
      <c r="EP186" s="111"/>
      <c r="ES186" s="10"/>
      <c r="EZ186" s="110">
        <f>+EZ155+1</f>
        <v>5</v>
      </c>
      <c r="FA186" s="111"/>
      <c r="FD186" s="10"/>
      <c r="FK186" s="110">
        <f>+FK155+1</f>
        <v>5</v>
      </c>
      <c r="FL186" s="111"/>
      <c r="FO186" s="10"/>
      <c r="FV186" s="110">
        <f>+FV155+1</f>
        <v>5</v>
      </c>
      <c r="FW186" s="111"/>
      <c r="FZ186" s="10"/>
      <c r="GG186" s="110">
        <f>+GG155+1</f>
        <v>5</v>
      </c>
      <c r="GH186" s="111"/>
      <c r="GK186" s="10"/>
      <c r="GR186" s="110">
        <f>+GR155+1</f>
        <v>5</v>
      </c>
      <c r="GS186" s="111"/>
      <c r="GV186" s="10"/>
      <c r="HC186" s="110">
        <f>+HC155+1</f>
        <v>5</v>
      </c>
      <c r="HD186" s="111"/>
      <c r="HG186" s="10"/>
    </row>
    <row r="187" spans="2:215" ht="15.75" thickBot="1" x14ac:dyDescent="0.3">
      <c r="B187" s="166"/>
      <c r="C187" s="167"/>
      <c r="F187" s="10"/>
      <c r="G187" s="10"/>
      <c r="H187" s="10"/>
      <c r="I187" s="10"/>
      <c r="J187" s="10"/>
      <c r="K187" s="10"/>
      <c r="L187" s="10"/>
      <c r="M187" s="166"/>
      <c r="N187" s="167"/>
      <c r="Q187" s="10"/>
      <c r="X187" s="166"/>
      <c r="Y187" s="167"/>
      <c r="AB187" s="10"/>
      <c r="AI187" s="166"/>
      <c r="AJ187" s="167"/>
      <c r="AM187" s="10"/>
      <c r="AT187" s="166"/>
      <c r="AU187" s="167"/>
      <c r="AX187" s="10"/>
      <c r="BE187" s="166"/>
      <c r="BF187" s="167"/>
      <c r="BI187" s="10"/>
      <c r="BP187" s="166"/>
      <c r="BQ187" s="167"/>
      <c r="BT187" s="10"/>
      <c r="CA187" s="166"/>
      <c r="CB187" s="167"/>
      <c r="CE187" s="10"/>
      <c r="CL187" s="166"/>
      <c r="CM187" s="167"/>
      <c r="CP187" s="10"/>
      <c r="CW187" s="166"/>
      <c r="CX187" s="167"/>
      <c r="DA187" s="10"/>
      <c r="DH187" s="166"/>
      <c r="DI187" s="167"/>
      <c r="DL187" s="10"/>
      <c r="DS187" s="166"/>
      <c r="DT187" s="167"/>
      <c r="DW187" s="10"/>
      <c r="ED187" s="166"/>
      <c r="EE187" s="167"/>
      <c r="EH187" s="10"/>
      <c r="EO187" s="166"/>
      <c r="EP187" s="167"/>
      <c r="ES187" s="10"/>
      <c r="EZ187" s="166"/>
      <c r="FA187" s="167"/>
      <c r="FD187" s="10"/>
      <c r="FK187" s="166"/>
      <c r="FL187" s="167"/>
      <c r="FO187" s="10"/>
      <c r="FV187" s="166"/>
      <c r="FW187" s="167"/>
      <c r="FZ187" s="10"/>
      <c r="GG187" s="166"/>
      <c r="GH187" s="167"/>
      <c r="GK187" s="10"/>
      <c r="GR187" s="166"/>
      <c r="GS187" s="167"/>
      <c r="GV187" s="10"/>
      <c r="HC187" s="166"/>
      <c r="HD187" s="167"/>
      <c r="HG187" s="10"/>
    </row>
    <row r="188" spans="2:215" ht="15.75" thickBot="1" x14ac:dyDescent="0.3">
      <c r="B188" s="18" t="s">
        <v>370</v>
      </c>
      <c r="C188" s="18" t="s">
        <v>371</v>
      </c>
      <c r="D188" s="18" t="s">
        <v>372</v>
      </c>
      <c r="E188" s="18" t="s">
        <v>6</v>
      </c>
      <c r="F188" s="10"/>
      <c r="G188" s="10"/>
      <c r="H188" s="10"/>
      <c r="I188" s="10"/>
      <c r="J188" s="10"/>
      <c r="K188" s="10"/>
      <c r="L188" s="10"/>
      <c r="M188" s="18" t="s">
        <v>370</v>
      </c>
      <c r="N188" s="18" t="s">
        <v>371</v>
      </c>
      <c r="O188" s="18" t="s">
        <v>372</v>
      </c>
      <c r="P188" s="18" t="s">
        <v>6</v>
      </c>
      <c r="Q188" s="10"/>
      <c r="X188" s="18" t="s">
        <v>370</v>
      </c>
      <c r="Y188" s="18" t="s">
        <v>371</v>
      </c>
      <c r="Z188" s="18" t="s">
        <v>372</v>
      </c>
      <c r="AA188" s="18" t="s">
        <v>6</v>
      </c>
      <c r="AB188" s="10"/>
      <c r="AI188" s="18" t="s">
        <v>370</v>
      </c>
      <c r="AJ188" s="18" t="s">
        <v>371</v>
      </c>
      <c r="AK188" s="18" t="s">
        <v>372</v>
      </c>
      <c r="AL188" s="18" t="s">
        <v>6</v>
      </c>
      <c r="AM188" s="10"/>
      <c r="AT188" s="18" t="s">
        <v>370</v>
      </c>
      <c r="AU188" s="18" t="s">
        <v>371</v>
      </c>
      <c r="AV188" s="18" t="s">
        <v>372</v>
      </c>
      <c r="AW188" s="18" t="s">
        <v>6</v>
      </c>
      <c r="AX188" s="10"/>
      <c r="BE188" s="18" t="s">
        <v>370</v>
      </c>
      <c r="BF188" s="18" t="s">
        <v>371</v>
      </c>
      <c r="BG188" s="18" t="s">
        <v>372</v>
      </c>
      <c r="BH188" s="18" t="s">
        <v>6</v>
      </c>
      <c r="BI188" s="10"/>
      <c r="BP188" s="18" t="s">
        <v>370</v>
      </c>
      <c r="BQ188" s="18" t="s">
        <v>371</v>
      </c>
      <c r="BR188" s="18" t="s">
        <v>372</v>
      </c>
      <c r="BS188" s="18" t="s">
        <v>6</v>
      </c>
      <c r="BT188" s="10"/>
      <c r="CA188" s="18" t="s">
        <v>370</v>
      </c>
      <c r="CB188" s="18" t="s">
        <v>371</v>
      </c>
      <c r="CC188" s="18" t="s">
        <v>372</v>
      </c>
      <c r="CD188" s="18" t="s">
        <v>6</v>
      </c>
      <c r="CE188" s="10"/>
      <c r="CL188" s="18" t="s">
        <v>370</v>
      </c>
      <c r="CM188" s="18" t="s">
        <v>371</v>
      </c>
      <c r="CN188" s="18" t="s">
        <v>372</v>
      </c>
      <c r="CO188" s="18" t="s">
        <v>6</v>
      </c>
      <c r="CP188" s="10"/>
      <c r="CW188" s="18" t="s">
        <v>370</v>
      </c>
      <c r="CX188" s="18" t="s">
        <v>371</v>
      </c>
      <c r="CY188" s="18" t="s">
        <v>372</v>
      </c>
      <c r="CZ188" s="18" t="s">
        <v>6</v>
      </c>
      <c r="DA188" s="10"/>
      <c r="DH188" s="18" t="s">
        <v>370</v>
      </c>
      <c r="DI188" s="18" t="s">
        <v>371</v>
      </c>
      <c r="DJ188" s="18" t="s">
        <v>372</v>
      </c>
      <c r="DK188" s="18" t="s">
        <v>6</v>
      </c>
      <c r="DL188" s="10"/>
      <c r="DS188" s="18" t="s">
        <v>370</v>
      </c>
      <c r="DT188" s="18" t="s">
        <v>371</v>
      </c>
      <c r="DU188" s="18" t="s">
        <v>372</v>
      </c>
      <c r="DV188" s="18" t="s">
        <v>6</v>
      </c>
      <c r="DW188" s="10"/>
      <c r="ED188" s="18" t="s">
        <v>370</v>
      </c>
      <c r="EE188" s="18" t="s">
        <v>371</v>
      </c>
      <c r="EF188" s="18" t="s">
        <v>372</v>
      </c>
      <c r="EG188" s="18" t="s">
        <v>6</v>
      </c>
      <c r="EH188" s="10"/>
      <c r="EO188" s="18" t="s">
        <v>370</v>
      </c>
      <c r="EP188" s="18" t="s">
        <v>371</v>
      </c>
      <c r="EQ188" s="18" t="s">
        <v>372</v>
      </c>
      <c r="ER188" s="18" t="s">
        <v>6</v>
      </c>
      <c r="ES188" s="10"/>
      <c r="EZ188" s="18" t="s">
        <v>370</v>
      </c>
      <c r="FA188" s="18" t="s">
        <v>371</v>
      </c>
      <c r="FB188" s="18" t="s">
        <v>372</v>
      </c>
      <c r="FC188" s="18" t="s">
        <v>6</v>
      </c>
      <c r="FD188" s="10"/>
      <c r="FK188" s="18" t="s">
        <v>370</v>
      </c>
      <c r="FL188" s="18" t="s">
        <v>371</v>
      </c>
      <c r="FM188" s="18" t="s">
        <v>372</v>
      </c>
      <c r="FN188" s="18" t="s">
        <v>6</v>
      </c>
      <c r="FO188" s="10"/>
      <c r="FV188" s="18" t="s">
        <v>370</v>
      </c>
      <c r="FW188" s="18" t="s">
        <v>371</v>
      </c>
      <c r="FX188" s="18" t="s">
        <v>372</v>
      </c>
      <c r="FY188" s="18" t="s">
        <v>6</v>
      </c>
      <c r="FZ188" s="10"/>
      <c r="GG188" s="18" t="s">
        <v>370</v>
      </c>
      <c r="GH188" s="18" t="s">
        <v>371</v>
      </c>
      <c r="GI188" s="18" t="s">
        <v>372</v>
      </c>
      <c r="GJ188" s="18" t="s">
        <v>6</v>
      </c>
      <c r="GK188" s="10"/>
      <c r="GR188" s="18" t="s">
        <v>370</v>
      </c>
      <c r="GS188" s="18" t="s">
        <v>371</v>
      </c>
      <c r="GT188" s="18" t="s">
        <v>372</v>
      </c>
      <c r="GU188" s="18" t="s">
        <v>6</v>
      </c>
      <c r="GV188" s="10"/>
      <c r="HC188" s="18" t="s">
        <v>370</v>
      </c>
      <c r="HD188" s="18" t="s">
        <v>371</v>
      </c>
      <c r="HE188" s="18" t="s">
        <v>372</v>
      </c>
      <c r="HF188" s="18" t="s">
        <v>6</v>
      </c>
      <c r="HG188" s="10"/>
    </row>
    <row r="189" spans="2:215" x14ac:dyDescent="0.25">
      <c r="B189" s="318" t="s">
        <v>373</v>
      </c>
      <c r="C189" s="58" t="s">
        <v>374</v>
      </c>
      <c r="D189" s="212"/>
      <c r="E189" s="134" t="str">
        <f>+IF(D189="","",VLOOKUP(D189,Parámetros!$B$100:$C$116,2,0))</f>
        <v/>
      </c>
      <c r="F189" s="10"/>
      <c r="G189" s="10"/>
      <c r="H189" s="10"/>
      <c r="I189" s="10"/>
      <c r="J189" s="10"/>
      <c r="K189" s="10"/>
      <c r="L189" s="10"/>
      <c r="M189" s="318" t="s">
        <v>373</v>
      </c>
      <c r="N189" s="58" t="s">
        <v>374</v>
      </c>
      <c r="O189" s="212"/>
      <c r="P189" s="134" t="str">
        <f>+IF(O189="","",VLOOKUP(O189,Parámetros!$B$100:$C$116,2,0))</f>
        <v/>
      </c>
      <c r="Q189" s="10"/>
      <c r="X189" s="318" t="s">
        <v>373</v>
      </c>
      <c r="Y189" s="58" t="s">
        <v>374</v>
      </c>
      <c r="Z189" s="212"/>
      <c r="AA189" s="134" t="str">
        <f>+IF(Z189="","",VLOOKUP(Z189,Parámetros!$B$100:$C$116,2,0))</f>
        <v/>
      </c>
      <c r="AB189" s="10"/>
      <c r="AI189" s="318" t="s">
        <v>373</v>
      </c>
      <c r="AJ189" s="58" t="s">
        <v>374</v>
      </c>
      <c r="AK189" s="212"/>
      <c r="AL189" s="134" t="str">
        <f>+IF(AK189="","",VLOOKUP(AK189,Parámetros!$B$100:$C$116,2,0))</f>
        <v/>
      </c>
      <c r="AM189" s="10"/>
      <c r="AT189" s="318" t="s">
        <v>373</v>
      </c>
      <c r="AU189" s="58" t="s">
        <v>374</v>
      </c>
      <c r="AV189" s="212"/>
      <c r="AW189" s="134" t="str">
        <f>+IF(AV189="","",VLOOKUP(AV189,Parámetros!$B$100:$C$116,2,0))</f>
        <v/>
      </c>
      <c r="AX189" s="10"/>
      <c r="BE189" s="318" t="s">
        <v>373</v>
      </c>
      <c r="BF189" s="58" t="s">
        <v>374</v>
      </c>
      <c r="BG189" s="212"/>
      <c r="BH189" s="134" t="str">
        <f>+IF(BG189="","",VLOOKUP(BG189,Parámetros!$B$100:$C$116,2,0))</f>
        <v/>
      </c>
      <c r="BI189" s="10"/>
      <c r="BP189" s="318" t="s">
        <v>373</v>
      </c>
      <c r="BQ189" s="58" t="s">
        <v>374</v>
      </c>
      <c r="BR189" s="212"/>
      <c r="BS189" s="134" t="str">
        <f>+IF(BR189="","",VLOOKUP(BR189,Parámetros!$B$100:$C$116,2,0))</f>
        <v/>
      </c>
      <c r="BT189" s="10"/>
      <c r="CA189" s="318" t="s">
        <v>373</v>
      </c>
      <c r="CB189" s="58" t="s">
        <v>374</v>
      </c>
      <c r="CC189" s="212"/>
      <c r="CD189" s="134" t="str">
        <f>+IF(CC189="","",VLOOKUP(CC189,Parámetros!$B$100:$C$116,2,0))</f>
        <v/>
      </c>
      <c r="CE189" s="10"/>
      <c r="CL189" s="318" t="s">
        <v>373</v>
      </c>
      <c r="CM189" s="58" t="s">
        <v>374</v>
      </c>
      <c r="CN189" s="212"/>
      <c r="CO189" s="134" t="str">
        <f>+IF(CN189="","",VLOOKUP(CN189,Parámetros!$B$100:$C$116,2,0))</f>
        <v/>
      </c>
      <c r="CP189" s="10"/>
      <c r="CW189" s="318" t="s">
        <v>373</v>
      </c>
      <c r="CX189" s="58" t="s">
        <v>374</v>
      </c>
      <c r="CY189" s="212"/>
      <c r="CZ189" s="134" t="str">
        <f>+IF(CY189="","",VLOOKUP(CY189,Parámetros!$B$100:$C$116,2,0))</f>
        <v/>
      </c>
      <c r="DA189" s="10"/>
      <c r="DH189" s="318" t="s">
        <v>373</v>
      </c>
      <c r="DI189" s="58" t="s">
        <v>374</v>
      </c>
      <c r="DJ189" s="212"/>
      <c r="DK189" s="134" t="str">
        <f>+IF(DJ189="","",VLOOKUP(DJ189,Parámetros!$B$100:$C$116,2,0))</f>
        <v/>
      </c>
      <c r="DL189" s="10"/>
      <c r="DS189" s="318" t="s">
        <v>373</v>
      </c>
      <c r="DT189" s="58" t="s">
        <v>374</v>
      </c>
      <c r="DU189" s="212"/>
      <c r="DV189" s="134" t="str">
        <f>+IF(DU189="","",VLOOKUP(DU189,Parámetros!$B$100:$C$116,2,0))</f>
        <v/>
      </c>
      <c r="DW189" s="10"/>
      <c r="ED189" s="318" t="s">
        <v>373</v>
      </c>
      <c r="EE189" s="58" t="s">
        <v>374</v>
      </c>
      <c r="EF189" s="212"/>
      <c r="EG189" s="134" t="str">
        <f>+IF(EF189="","",VLOOKUP(EF189,Parámetros!$B$100:$C$116,2,0))</f>
        <v/>
      </c>
      <c r="EH189" s="10"/>
      <c r="EO189" s="318" t="s">
        <v>373</v>
      </c>
      <c r="EP189" s="58" t="s">
        <v>374</v>
      </c>
      <c r="EQ189" s="212"/>
      <c r="ER189" s="134" t="str">
        <f>+IF(EQ189="","",VLOOKUP(EQ189,Parámetros!$B$100:$C$116,2,0))</f>
        <v/>
      </c>
      <c r="ES189" s="10"/>
      <c r="EZ189" s="318" t="s">
        <v>373</v>
      </c>
      <c r="FA189" s="58" t="s">
        <v>374</v>
      </c>
      <c r="FB189" s="212"/>
      <c r="FC189" s="134" t="str">
        <f>+IF(FB189="","",VLOOKUP(FB189,Parámetros!$B$100:$C$116,2,0))</f>
        <v/>
      </c>
      <c r="FD189" s="10"/>
      <c r="FK189" s="318" t="s">
        <v>373</v>
      </c>
      <c r="FL189" s="58" t="s">
        <v>374</v>
      </c>
      <c r="FM189" s="212"/>
      <c r="FN189" s="134" t="str">
        <f>+IF(FM189="","",VLOOKUP(FM189,Parámetros!$B$100:$C$116,2,0))</f>
        <v/>
      </c>
      <c r="FO189" s="10"/>
      <c r="FV189" s="318" t="s">
        <v>373</v>
      </c>
      <c r="FW189" s="58" t="s">
        <v>374</v>
      </c>
      <c r="FX189" s="212"/>
      <c r="FY189" s="134" t="str">
        <f>+IF(FX189="","",VLOOKUP(FX189,Parámetros!$B$100:$C$116,2,0))</f>
        <v/>
      </c>
      <c r="FZ189" s="10"/>
      <c r="GG189" s="318" t="s">
        <v>373</v>
      </c>
      <c r="GH189" s="58" t="s">
        <v>374</v>
      </c>
      <c r="GI189" s="212"/>
      <c r="GJ189" s="134" t="str">
        <f>+IF(GI189="","",VLOOKUP(GI189,Parámetros!$B$100:$C$116,2,0))</f>
        <v/>
      </c>
      <c r="GK189" s="10"/>
      <c r="GR189" s="318" t="s">
        <v>373</v>
      </c>
      <c r="GS189" s="58" t="s">
        <v>374</v>
      </c>
      <c r="GT189" s="212"/>
      <c r="GU189" s="134" t="str">
        <f>+IF(GT189="","",VLOOKUP(GT189,Parámetros!$B$100:$C$116,2,0))</f>
        <v/>
      </c>
      <c r="GV189" s="10"/>
      <c r="HC189" s="318" t="s">
        <v>373</v>
      </c>
      <c r="HD189" s="58" t="s">
        <v>374</v>
      </c>
      <c r="HE189" s="212"/>
      <c r="HF189" s="134" t="str">
        <f>+IF(HE189="","",VLOOKUP(HE189,Parámetros!$B$100:$C$116,2,0))</f>
        <v/>
      </c>
      <c r="HG189" s="10"/>
    </row>
    <row r="190" spans="2:215" ht="30" x14ac:dyDescent="0.25">
      <c r="B190" s="319"/>
      <c r="C190" s="56" t="s">
        <v>376</v>
      </c>
      <c r="D190" s="213"/>
      <c r="E190" s="134" t="str">
        <f>+IF(D190="","",VLOOKUP(D190,Parámetros!$B$100:$C$116,2,0))</f>
        <v/>
      </c>
      <c r="F190" s="10"/>
      <c r="G190" s="10"/>
      <c r="H190" s="10"/>
      <c r="I190" s="10"/>
      <c r="J190" s="10"/>
      <c r="K190" s="10"/>
      <c r="L190" s="10"/>
      <c r="M190" s="319"/>
      <c r="N190" s="56" t="s">
        <v>376</v>
      </c>
      <c r="O190" s="213"/>
      <c r="P190" s="134" t="str">
        <f>+IF(O190="","",VLOOKUP(O190,Parámetros!$B$100:$C$116,2,0))</f>
        <v/>
      </c>
      <c r="Q190" s="10"/>
      <c r="X190" s="319"/>
      <c r="Y190" s="56" t="s">
        <v>376</v>
      </c>
      <c r="Z190" s="213"/>
      <c r="AA190" s="134" t="str">
        <f>+IF(Z190="","",VLOOKUP(Z190,Parámetros!$B$100:$C$116,2,0))</f>
        <v/>
      </c>
      <c r="AB190" s="10"/>
      <c r="AI190" s="319"/>
      <c r="AJ190" s="56" t="s">
        <v>376</v>
      </c>
      <c r="AK190" s="213"/>
      <c r="AL190" s="134" t="str">
        <f>+IF(AK190="","",VLOOKUP(AK190,Parámetros!$B$100:$C$116,2,0))</f>
        <v/>
      </c>
      <c r="AM190" s="10"/>
      <c r="AT190" s="319"/>
      <c r="AU190" s="56" t="s">
        <v>376</v>
      </c>
      <c r="AV190" s="213"/>
      <c r="AW190" s="134" t="str">
        <f>+IF(AV190="","",VLOOKUP(AV190,Parámetros!$B$100:$C$116,2,0))</f>
        <v/>
      </c>
      <c r="AX190" s="10"/>
      <c r="BE190" s="319"/>
      <c r="BF190" s="56" t="s">
        <v>376</v>
      </c>
      <c r="BG190" s="213"/>
      <c r="BH190" s="134" t="str">
        <f>+IF(BG190="","",VLOOKUP(BG190,Parámetros!$B$100:$C$116,2,0))</f>
        <v/>
      </c>
      <c r="BI190" s="10"/>
      <c r="BP190" s="319"/>
      <c r="BQ190" s="56" t="s">
        <v>376</v>
      </c>
      <c r="BR190" s="213"/>
      <c r="BS190" s="134" t="str">
        <f>+IF(BR190="","",VLOOKUP(BR190,Parámetros!$B$100:$C$116,2,0))</f>
        <v/>
      </c>
      <c r="BT190" s="10"/>
      <c r="CA190" s="319"/>
      <c r="CB190" s="56" t="s">
        <v>376</v>
      </c>
      <c r="CC190" s="213"/>
      <c r="CD190" s="134" t="str">
        <f>+IF(CC190="","",VLOOKUP(CC190,Parámetros!$B$100:$C$116,2,0))</f>
        <v/>
      </c>
      <c r="CE190" s="10"/>
      <c r="CL190" s="319"/>
      <c r="CM190" s="56" t="s">
        <v>376</v>
      </c>
      <c r="CN190" s="213"/>
      <c r="CO190" s="134" t="str">
        <f>+IF(CN190="","",VLOOKUP(CN190,Parámetros!$B$100:$C$116,2,0))</f>
        <v/>
      </c>
      <c r="CP190" s="10"/>
      <c r="CW190" s="319"/>
      <c r="CX190" s="56" t="s">
        <v>376</v>
      </c>
      <c r="CY190" s="213"/>
      <c r="CZ190" s="134" t="str">
        <f>+IF(CY190="","",VLOOKUP(CY190,Parámetros!$B$100:$C$116,2,0))</f>
        <v/>
      </c>
      <c r="DA190" s="10"/>
      <c r="DH190" s="319"/>
      <c r="DI190" s="56" t="s">
        <v>376</v>
      </c>
      <c r="DJ190" s="213"/>
      <c r="DK190" s="134" t="str">
        <f>+IF(DJ190="","",VLOOKUP(DJ190,Parámetros!$B$100:$C$116,2,0))</f>
        <v/>
      </c>
      <c r="DL190" s="10"/>
      <c r="DS190" s="319"/>
      <c r="DT190" s="56" t="s">
        <v>376</v>
      </c>
      <c r="DU190" s="213"/>
      <c r="DV190" s="134" t="str">
        <f>+IF(DU190="","",VLOOKUP(DU190,Parámetros!$B$100:$C$116,2,0))</f>
        <v/>
      </c>
      <c r="DW190" s="10"/>
      <c r="ED190" s="319"/>
      <c r="EE190" s="56" t="s">
        <v>376</v>
      </c>
      <c r="EF190" s="213"/>
      <c r="EG190" s="134" t="str">
        <f>+IF(EF190="","",VLOOKUP(EF190,Parámetros!$B$100:$C$116,2,0))</f>
        <v/>
      </c>
      <c r="EH190" s="10"/>
      <c r="EO190" s="319"/>
      <c r="EP190" s="56" t="s">
        <v>376</v>
      </c>
      <c r="EQ190" s="213"/>
      <c r="ER190" s="134" t="str">
        <f>+IF(EQ190="","",VLOOKUP(EQ190,Parámetros!$B$100:$C$116,2,0))</f>
        <v/>
      </c>
      <c r="ES190" s="10"/>
      <c r="EZ190" s="319"/>
      <c r="FA190" s="56" t="s">
        <v>376</v>
      </c>
      <c r="FB190" s="213"/>
      <c r="FC190" s="134" t="str">
        <f>+IF(FB190="","",VLOOKUP(FB190,Parámetros!$B$100:$C$116,2,0))</f>
        <v/>
      </c>
      <c r="FD190" s="10"/>
      <c r="FK190" s="319"/>
      <c r="FL190" s="56" t="s">
        <v>376</v>
      </c>
      <c r="FM190" s="213"/>
      <c r="FN190" s="134" t="str">
        <f>+IF(FM190="","",VLOOKUP(FM190,Parámetros!$B$100:$C$116,2,0))</f>
        <v/>
      </c>
      <c r="FO190" s="10"/>
      <c r="FV190" s="319"/>
      <c r="FW190" s="56" t="s">
        <v>376</v>
      </c>
      <c r="FX190" s="213"/>
      <c r="FY190" s="134" t="str">
        <f>+IF(FX190="","",VLOOKUP(FX190,Parámetros!$B$100:$C$116,2,0))</f>
        <v/>
      </c>
      <c r="FZ190" s="10"/>
      <c r="GG190" s="319"/>
      <c r="GH190" s="56" t="s">
        <v>376</v>
      </c>
      <c r="GI190" s="213"/>
      <c r="GJ190" s="134" t="str">
        <f>+IF(GI190="","",VLOOKUP(GI190,Parámetros!$B$100:$C$116,2,0))</f>
        <v/>
      </c>
      <c r="GK190" s="10"/>
      <c r="GR190" s="319"/>
      <c r="GS190" s="56" t="s">
        <v>376</v>
      </c>
      <c r="GT190" s="213"/>
      <c r="GU190" s="134" t="str">
        <f>+IF(GT190="","",VLOOKUP(GT190,Parámetros!$B$100:$C$116,2,0))</f>
        <v/>
      </c>
      <c r="GV190" s="10"/>
      <c r="HC190" s="319"/>
      <c r="HD190" s="56" t="s">
        <v>376</v>
      </c>
      <c r="HE190" s="213"/>
      <c r="HF190" s="134" t="str">
        <f>+IF(HE190="","",VLOOKUP(HE190,Parámetros!$B$100:$C$116,2,0))</f>
        <v/>
      </c>
      <c r="HG190" s="10"/>
    </row>
    <row r="191" spans="2:215" ht="30" x14ac:dyDescent="0.25">
      <c r="B191" s="56" t="s">
        <v>378</v>
      </c>
      <c r="C191" s="56" t="s">
        <v>379</v>
      </c>
      <c r="D191" s="213"/>
      <c r="E191" s="134" t="str">
        <f>+IF(D191="","",VLOOKUP(D191,Parámetros!$B$100:$C$116,2,0))</f>
        <v/>
      </c>
      <c r="F191" s="10"/>
      <c r="G191" s="10"/>
      <c r="H191" s="10"/>
      <c r="I191" s="10"/>
      <c r="J191" s="10"/>
      <c r="K191" s="10"/>
      <c r="L191" s="10"/>
      <c r="M191" s="56" t="s">
        <v>378</v>
      </c>
      <c r="N191" s="56" t="s">
        <v>379</v>
      </c>
      <c r="O191" s="213"/>
      <c r="P191" s="134" t="str">
        <f>+IF(O191="","",VLOOKUP(O191,Parámetros!$B$100:$C$116,2,0))</f>
        <v/>
      </c>
      <c r="Q191" s="10"/>
      <c r="X191" s="56" t="s">
        <v>378</v>
      </c>
      <c r="Y191" s="56" t="s">
        <v>379</v>
      </c>
      <c r="Z191" s="213"/>
      <c r="AA191" s="134" t="str">
        <f>+IF(Z191="","",VLOOKUP(Z191,Parámetros!$B$100:$C$116,2,0))</f>
        <v/>
      </c>
      <c r="AB191" s="10"/>
      <c r="AI191" s="56" t="s">
        <v>378</v>
      </c>
      <c r="AJ191" s="56" t="s">
        <v>379</v>
      </c>
      <c r="AK191" s="213"/>
      <c r="AL191" s="134" t="str">
        <f>+IF(AK191="","",VLOOKUP(AK191,Parámetros!$B$100:$C$116,2,0))</f>
        <v/>
      </c>
      <c r="AM191" s="10"/>
      <c r="AT191" s="56" t="s">
        <v>378</v>
      </c>
      <c r="AU191" s="56" t="s">
        <v>379</v>
      </c>
      <c r="AV191" s="213"/>
      <c r="AW191" s="134" t="str">
        <f>+IF(AV191="","",VLOOKUP(AV191,Parámetros!$B$100:$C$116,2,0))</f>
        <v/>
      </c>
      <c r="AX191" s="10"/>
      <c r="BE191" s="56" t="s">
        <v>378</v>
      </c>
      <c r="BF191" s="56" t="s">
        <v>379</v>
      </c>
      <c r="BG191" s="213"/>
      <c r="BH191" s="134" t="str">
        <f>+IF(BG191="","",VLOOKUP(BG191,Parámetros!$B$100:$C$116,2,0))</f>
        <v/>
      </c>
      <c r="BI191" s="10"/>
      <c r="BP191" s="56" t="s">
        <v>378</v>
      </c>
      <c r="BQ191" s="56" t="s">
        <v>379</v>
      </c>
      <c r="BR191" s="213"/>
      <c r="BS191" s="134" t="str">
        <f>+IF(BR191="","",VLOOKUP(BR191,Parámetros!$B$100:$C$116,2,0))</f>
        <v/>
      </c>
      <c r="BT191" s="10"/>
      <c r="CA191" s="56" t="s">
        <v>378</v>
      </c>
      <c r="CB191" s="56" t="s">
        <v>379</v>
      </c>
      <c r="CC191" s="213"/>
      <c r="CD191" s="134" t="str">
        <f>+IF(CC191="","",VLOOKUP(CC191,Parámetros!$B$100:$C$116,2,0))</f>
        <v/>
      </c>
      <c r="CE191" s="10"/>
      <c r="CL191" s="56" t="s">
        <v>378</v>
      </c>
      <c r="CM191" s="56" t="s">
        <v>379</v>
      </c>
      <c r="CN191" s="213"/>
      <c r="CO191" s="134" t="str">
        <f>+IF(CN191="","",VLOOKUP(CN191,Parámetros!$B$100:$C$116,2,0))</f>
        <v/>
      </c>
      <c r="CP191" s="10"/>
      <c r="CW191" s="56" t="s">
        <v>378</v>
      </c>
      <c r="CX191" s="56" t="s">
        <v>379</v>
      </c>
      <c r="CY191" s="213"/>
      <c r="CZ191" s="134" t="str">
        <f>+IF(CY191="","",VLOOKUP(CY191,Parámetros!$B$100:$C$116,2,0))</f>
        <v/>
      </c>
      <c r="DA191" s="10"/>
      <c r="DH191" s="56" t="s">
        <v>378</v>
      </c>
      <c r="DI191" s="56" t="s">
        <v>379</v>
      </c>
      <c r="DJ191" s="213"/>
      <c r="DK191" s="134" t="str">
        <f>+IF(DJ191="","",VLOOKUP(DJ191,Parámetros!$B$100:$C$116,2,0))</f>
        <v/>
      </c>
      <c r="DL191" s="10"/>
      <c r="DS191" s="56" t="s">
        <v>378</v>
      </c>
      <c r="DT191" s="56" t="s">
        <v>379</v>
      </c>
      <c r="DU191" s="213"/>
      <c r="DV191" s="134" t="str">
        <f>+IF(DU191="","",VLOOKUP(DU191,Parámetros!$B$100:$C$116,2,0))</f>
        <v/>
      </c>
      <c r="DW191" s="10"/>
      <c r="ED191" s="56" t="s">
        <v>378</v>
      </c>
      <c r="EE191" s="56" t="s">
        <v>379</v>
      </c>
      <c r="EF191" s="213"/>
      <c r="EG191" s="134" t="str">
        <f>+IF(EF191="","",VLOOKUP(EF191,Parámetros!$B$100:$C$116,2,0))</f>
        <v/>
      </c>
      <c r="EH191" s="10"/>
      <c r="EO191" s="56" t="s">
        <v>378</v>
      </c>
      <c r="EP191" s="56" t="s">
        <v>379</v>
      </c>
      <c r="EQ191" s="213"/>
      <c r="ER191" s="134" t="str">
        <f>+IF(EQ191="","",VLOOKUP(EQ191,Parámetros!$B$100:$C$116,2,0))</f>
        <v/>
      </c>
      <c r="ES191" s="10"/>
      <c r="EZ191" s="56" t="s">
        <v>378</v>
      </c>
      <c r="FA191" s="56" t="s">
        <v>379</v>
      </c>
      <c r="FB191" s="213"/>
      <c r="FC191" s="134" t="str">
        <f>+IF(FB191="","",VLOOKUP(FB191,Parámetros!$B$100:$C$116,2,0))</f>
        <v/>
      </c>
      <c r="FD191" s="10"/>
      <c r="FK191" s="56" t="s">
        <v>378</v>
      </c>
      <c r="FL191" s="56" t="s">
        <v>379</v>
      </c>
      <c r="FM191" s="213"/>
      <c r="FN191" s="134" t="str">
        <f>+IF(FM191="","",VLOOKUP(FM191,Parámetros!$B$100:$C$116,2,0))</f>
        <v/>
      </c>
      <c r="FO191" s="10"/>
      <c r="FV191" s="56" t="s">
        <v>378</v>
      </c>
      <c r="FW191" s="56" t="s">
        <v>379</v>
      </c>
      <c r="FX191" s="213"/>
      <c r="FY191" s="134" t="str">
        <f>+IF(FX191="","",VLOOKUP(FX191,Parámetros!$B$100:$C$116,2,0))</f>
        <v/>
      </c>
      <c r="FZ191" s="10"/>
      <c r="GG191" s="56" t="s">
        <v>378</v>
      </c>
      <c r="GH191" s="56" t="s">
        <v>379</v>
      </c>
      <c r="GI191" s="213"/>
      <c r="GJ191" s="134" t="str">
        <f>+IF(GI191="","",VLOOKUP(GI191,Parámetros!$B$100:$C$116,2,0))</f>
        <v/>
      </c>
      <c r="GK191" s="10"/>
      <c r="GR191" s="56" t="s">
        <v>378</v>
      </c>
      <c r="GS191" s="56" t="s">
        <v>379</v>
      </c>
      <c r="GT191" s="213"/>
      <c r="GU191" s="134" t="str">
        <f>+IF(GT191="","",VLOOKUP(GT191,Parámetros!$B$100:$C$116,2,0))</f>
        <v/>
      </c>
      <c r="GV191" s="10"/>
      <c r="HC191" s="56" t="s">
        <v>378</v>
      </c>
      <c r="HD191" s="56" t="s">
        <v>379</v>
      </c>
      <c r="HE191" s="213"/>
      <c r="HF191" s="134" t="str">
        <f>+IF(HE191="","",VLOOKUP(HE191,Parámetros!$B$100:$C$116,2,0))</f>
        <v/>
      </c>
      <c r="HG191" s="10"/>
    </row>
    <row r="192" spans="2:215" ht="45" x14ac:dyDescent="0.25">
      <c r="B192" s="56" t="s">
        <v>381</v>
      </c>
      <c r="C192" s="56" t="s">
        <v>382</v>
      </c>
      <c r="D192" s="213"/>
      <c r="E192" s="134" t="str">
        <f>+IF(D192="","",VLOOKUP(D192,Parámetros!$B$100:$C$116,2,0))</f>
        <v/>
      </c>
      <c r="F192" s="10"/>
      <c r="G192" s="10"/>
      <c r="H192" s="10"/>
      <c r="I192" s="10"/>
      <c r="J192" s="10"/>
      <c r="K192" s="10"/>
      <c r="L192" s="10"/>
      <c r="M192" s="56" t="s">
        <v>381</v>
      </c>
      <c r="N192" s="56" t="s">
        <v>382</v>
      </c>
      <c r="O192" s="213"/>
      <c r="P192" s="134" t="str">
        <f>+IF(O192="","",VLOOKUP(O192,Parámetros!$B$100:$C$116,2,0))</f>
        <v/>
      </c>
      <c r="Q192" s="10"/>
      <c r="X192" s="56" t="s">
        <v>381</v>
      </c>
      <c r="Y192" s="56" t="s">
        <v>382</v>
      </c>
      <c r="Z192" s="213"/>
      <c r="AA192" s="134" t="str">
        <f>+IF(Z192="","",VLOOKUP(Z192,Parámetros!$B$100:$C$116,2,0))</f>
        <v/>
      </c>
      <c r="AB192" s="10"/>
      <c r="AI192" s="56" t="s">
        <v>381</v>
      </c>
      <c r="AJ192" s="56" t="s">
        <v>382</v>
      </c>
      <c r="AK192" s="213"/>
      <c r="AL192" s="134" t="str">
        <f>+IF(AK192="","",VLOOKUP(AK192,Parámetros!$B$100:$C$116,2,0))</f>
        <v/>
      </c>
      <c r="AM192" s="10"/>
      <c r="AT192" s="56" t="s">
        <v>381</v>
      </c>
      <c r="AU192" s="56" t="s">
        <v>382</v>
      </c>
      <c r="AV192" s="213"/>
      <c r="AW192" s="134" t="str">
        <f>+IF(AV192="","",VLOOKUP(AV192,Parámetros!$B$100:$C$116,2,0))</f>
        <v/>
      </c>
      <c r="AX192" s="10"/>
      <c r="BE192" s="56" t="s">
        <v>381</v>
      </c>
      <c r="BF192" s="56" t="s">
        <v>382</v>
      </c>
      <c r="BG192" s="213"/>
      <c r="BH192" s="134" t="str">
        <f>+IF(BG192="","",VLOOKUP(BG192,Parámetros!$B$100:$C$116,2,0))</f>
        <v/>
      </c>
      <c r="BI192" s="10"/>
      <c r="BP192" s="56" t="s">
        <v>381</v>
      </c>
      <c r="BQ192" s="56" t="s">
        <v>382</v>
      </c>
      <c r="BR192" s="213"/>
      <c r="BS192" s="134" t="str">
        <f>+IF(BR192="","",VLOOKUP(BR192,Parámetros!$B$100:$C$116,2,0))</f>
        <v/>
      </c>
      <c r="BT192" s="10"/>
      <c r="CA192" s="56" t="s">
        <v>381</v>
      </c>
      <c r="CB192" s="56" t="s">
        <v>382</v>
      </c>
      <c r="CC192" s="213"/>
      <c r="CD192" s="134" t="str">
        <f>+IF(CC192="","",VLOOKUP(CC192,Parámetros!$B$100:$C$116,2,0))</f>
        <v/>
      </c>
      <c r="CE192" s="10"/>
      <c r="CL192" s="56" t="s">
        <v>381</v>
      </c>
      <c r="CM192" s="56" t="s">
        <v>382</v>
      </c>
      <c r="CN192" s="213"/>
      <c r="CO192" s="134" t="str">
        <f>+IF(CN192="","",VLOOKUP(CN192,Parámetros!$B$100:$C$116,2,0))</f>
        <v/>
      </c>
      <c r="CP192" s="10"/>
      <c r="CW192" s="56" t="s">
        <v>381</v>
      </c>
      <c r="CX192" s="56" t="s">
        <v>382</v>
      </c>
      <c r="CY192" s="213"/>
      <c r="CZ192" s="134" t="str">
        <f>+IF(CY192="","",VLOOKUP(CY192,Parámetros!$B$100:$C$116,2,0))</f>
        <v/>
      </c>
      <c r="DA192" s="10"/>
      <c r="DH192" s="56" t="s">
        <v>381</v>
      </c>
      <c r="DI192" s="56" t="s">
        <v>382</v>
      </c>
      <c r="DJ192" s="213"/>
      <c r="DK192" s="134" t="str">
        <f>+IF(DJ192="","",VLOOKUP(DJ192,Parámetros!$B$100:$C$116,2,0))</f>
        <v/>
      </c>
      <c r="DL192" s="10"/>
      <c r="DS192" s="56" t="s">
        <v>381</v>
      </c>
      <c r="DT192" s="56" t="s">
        <v>382</v>
      </c>
      <c r="DU192" s="213"/>
      <c r="DV192" s="134" t="str">
        <f>+IF(DU192="","",VLOOKUP(DU192,Parámetros!$B$100:$C$116,2,0))</f>
        <v/>
      </c>
      <c r="DW192" s="10"/>
      <c r="ED192" s="56" t="s">
        <v>381</v>
      </c>
      <c r="EE192" s="56" t="s">
        <v>382</v>
      </c>
      <c r="EF192" s="213"/>
      <c r="EG192" s="134" t="str">
        <f>+IF(EF192="","",VLOOKUP(EF192,Parámetros!$B$100:$C$116,2,0))</f>
        <v/>
      </c>
      <c r="EH192" s="10"/>
      <c r="EO192" s="56" t="s">
        <v>381</v>
      </c>
      <c r="EP192" s="56" t="s">
        <v>382</v>
      </c>
      <c r="EQ192" s="213"/>
      <c r="ER192" s="134" t="str">
        <f>+IF(EQ192="","",VLOOKUP(EQ192,Parámetros!$B$100:$C$116,2,0))</f>
        <v/>
      </c>
      <c r="ES192" s="10"/>
      <c r="EZ192" s="56" t="s">
        <v>381</v>
      </c>
      <c r="FA192" s="56" t="s">
        <v>382</v>
      </c>
      <c r="FB192" s="213"/>
      <c r="FC192" s="134" t="str">
        <f>+IF(FB192="","",VLOOKUP(FB192,Parámetros!$B$100:$C$116,2,0))</f>
        <v/>
      </c>
      <c r="FD192" s="10"/>
      <c r="FK192" s="56" t="s">
        <v>381</v>
      </c>
      <c r="FL192" s="56" t="s">
        <v>382</v>
      </c>
      <c r="FM192" s="213"/>
      <c r="FN192" s="134" t="str">
        <f>+IF(FM192="","",VLOOKUP(FM192,Parámetros!$B$100:$C$116,2,0))</f>
        <v/>
      </c>
      <c r="FO192" s="10"/>
      <c r="FV192" s="56" t="s">
        <v>381</v>
      </c>
      <c r="FW192" s="56" t="s">
        <v>382</v>
      </c>
      <c r="FX192" s="213"/>
      <c r="FY192" s="134" t="str">
        <f>+IF(FX192="","",VLOOKUP(FX192,Parámetros!$B$100:$C$116,2,0))</f>
        <v/>
      </c>
      <c r="FZ192" s="10"/>
      <c r="GG192" s="56" t="s">
        <v>381</v>
      </c>
      <c r="GH192" s="56" t="s">
        <v>382</v>
      </c>
      <c r="GI192" s="213"/>
      <c r="GJ192" s="134" t="str">
        <f>+IF(GI192="","",VLOOKUP(GI192,Parámetros!$B$100:$C$116,2,0))</f>
        <v/>
      </c>
      <c r="GK192" s="10"/>
      <c r="GR192" s="56" t="s">
        <v>381</v>
      </c>
      <c r="GS192" s="56" t="s">
        <v>382</v>
      </c>
      <c r="GT192" s="213"/>
      <c r="GU192" s="134" t="str">
        <f>+IF(GT192="","",VLOOKUP(GT192,Parámetros!$B$100:$C$116,2,0))</f>
        <v/>
      </c>
      <c r="GV192" s="10"/>
      <c r="HC192" s="56" t="s">
        <v>381</v>
      </c>
      <c r="HD192" s="56" t="s">
        <v>382</v>
      </c>
      <c r="HE192" s="213"/>
      <c r="HF192" s="134" t="str">
        <f>+IF(HE192="","",VLOOKUP(HE192,Parámetros!$B$100:$C$116,2,0))</f>
        <v/>
      </c>
      <c r="HG192" s="10"/>
    </row>
    <row r="193" spans="2:215" ht="30" x14ac:dyDescent="0.25">
      <c r="B193" s="56" t="s">
        <v>384</v>
      </c>
      <c r="C193" s="56" t="s">
        <v>385</v>
      </c>
      <c r="D193" s="213"/>
      <c r="E193" s="134" t="str">
        <f>+IF(D193="","",VLOOKUP(D193,Parámetros!$B$100:$C$116,2,0))</f>
        <v/>
      </c>
      <c r="F193" s="10"/>
      <c r="G193" s="10"/>
      <c r="H193" s="10"/>
      <c r="I193" s="10"/>
      <c r="J193" s="10"/>
      <c r="K193" s="10"/>
      <c r="L193" s="10"/>
      <c r="M193" s="56" t="s">
        <v>384</v>
      </c>
      <c r="N193" s="56" t="s">
        <v>385</v>
      </c>
      <c r="O193" s="213"/>
      <c r="P193" s="134" t="str">
        <f>+IF(O193="","",VLOOKUP(O193,Parámetros!$B$100:$C$116,2,0))</f>
        <v/>
      </c>
      <c r="Q193" s="10"/>
      <c r="X193" s="56" t="s">
        <v>384</v>
      </c>
      <c r="Y193" s="56" t="s">
        <v>385</v>
      </c>
      <c r="Z193" s="213"/>
      <c r="AA193" s="134" t="str">
        <f>+IF(Z193="","",VLOOKUP(Z193,Parámetros!$B$100:$C$116,2,0))</f>
        <v/>
      </c>
      <c r="AB193" s="10"/>
      <c r="AI193" s="56" t="s">
        <v>384</v>
      </c>
      <c r="AJ193" s="56" t="s">
        <v>385</v>
      </c>
      <c r="AK193" s="213"/>
      <c r="AL193" s="134" t="str">
        <f>+IF(AK193="","",VLOOKUP(AK193,Parámetros!$B$100:$C$116,2,0))</f>
        <v/>
      </c>
      <c r="AM193" s="10"/>
      <c r="AT193" s="56" t="s">
        <v>384</v>
      </c>
      <c r="AU193" s="56" t="s">
        <v>385</v>
      </c>
      <c r="AV193" s="213"/>
      <c r="AW193" s="134" t="str">
        <f>+IF(AV193="","",VLOOKUP(AV193,Parámetros!$B$100:$C$116,2,0))</f>
        <v/>
      </c>
      <c r="AX193" s="10"/>
      <c r="BE193" s="56" t="s">
        <v>384</v>
      </c>
      <c r="BF193" s="56" t="s">
        <v>385</v>
      </c>
      <c r="BG193" s="213"/>
      <c r="BH193" s="134" t="str">
        <f>+IF(BG193="","",VLOOKUP(BG193,Parámetros!$B$100:$C$116,2,0))</f>
        <v/>
      </c>
      <c r="BI193" s="10"/>
      <c r="BP193" s="56" t="s">
        <v>384</v>
      </c>
      <c r="BQ193" s="56" t="s">
        <v>385</v>
      </c>
      <c r="BR193" s="213"/>
      <c r="BS193" s="134" t="str">
        <f>+IF(BR193="","",VLOOKUP(BR193,Parámetros!$B$100:$C$116,2,0))</f>
        <v/>
      </c>
      <c r="BT193" s="10"/>
      <c r="CA193" s="56" t="s">
        <v>384</v>
      </c>
      <c r="CB193" s="56" t="s">
        <v>385</v>
      </c>
      <c r="CC193" s="213"/>
      <c r="CD193" s="134" t="str">
        <f>+IF(CC193="","",VLOOKUP(CC193,Parámetros!$B$100:$C$116,2,0))</f>
        <v/>
      </c>
      <c r="CE193" s="10"/>
      <c r="CL193" s="56" t="s">
        <v>384</v>
      </c>
      <c r="CM193" s="56" t="s">
        <v>385</v>
      </c>
      <c r="CN193" s="213"/>
      <c r="CO193" s="134" t="str">
        <f>+IF(CN193="","",VLOOKUP(CN193,Parámetros!$B$100:$C$116,2,0))</f>
        <v/>
      </c>
      <c r="CP193" s="10"/>
      <c r="CW193" s="56" t="s">
        <v>384</v>
      </c>
      <c r="CX193" s="56" t="s">
        <v>385</v>
      </c>
      <c r="CY193" s="213"/>
      <c r="CZ193" s="134" t="str">
        <f>+IF(CY193="","",VLOOKUP(CY193,Parámetros!$B$100:$C$116,2,0))</f>
        <v/>
      </c>
      <c r="DA193" s="10"/>
      <c r="DH193" s="56" t="s">
        <v>384</v>
      </c>
      <c r="DI193" s="56" t="s">
        <v>385</v>
      </c>
      <c r="DJ193" s="213"/>
      <c r="DK193" s="134" t="str">
        <f>+IF(DJ193="","",VLOOKUP(DJ193,Parámetros!$B$100:$C$116,2,0))</f>
        <v/>
      </c>
      <c r="DL193" s="10"/>
      <c r="DS193" s="56" t="s">
        <v>384</v>
      </c>
      <c r="DT193" s="56" t="s">
        <v>385</v>
      </c>
      <c r="DU193" s="213"/>
      <c r="DV193" s="134" t="str">
        <f>+IF(DU193="","",VLOOKUP(DU193,Parámetros!$B$100:$C$116,2,0))</f>
        <v/>
      </c>
      <c r="DW193" s="10"/>
      <c r="ED193" s="56" t="s">
        <v>384</v>
      </c>
      <c r="EE193" s="56" t="s">
        <v>385</v>
      </c>
      <c r="EF193" s="213"/>
      <c r="EG193" s="134" t="str">
        <f>+IF(EF193="","",VLOOKUP(EF193,Parámetros!$B$100:$C$116,2,0))</f>
        <v/>
      </c>
      <c r="EH193" s="10"/>
      <c r="EO193" s="56" t="s">
        <v>384</v>
      </c>
      <c r="EP193" s="56" t="s">
        <v>385</v>
      </c>
      <c r="EQ193" s="213"/>
      <c r="ER193" s="134" t="str">
        <f>+IF(EQ193="","",VLOOKUP(EQ193,Parámetros!$B$100:$C$116,2,0))</f>
        <v/>
      </c>
      <c r="ES193" s="10"/>
      <c r="EZ193" s="56" t="s">
        <v>384</v>
      </c>
      <c r="FA193" s="56" t="s">
        <v>385</v>
      </c>
      <c r="FB193" s="213"/>
      <c r="FC193" s="134" t="str">
        <f>+IF(FB193="","",VLOOKUP(FB193,Parámetros!$B$100:$C$116,2,0))</f>
        <v/>
      </c>
      <c r="FD193" s="10"/>
      <c r="FK193" s="56" t="s">
        <v>384</v>
      </c>
      <c r="FL193" s="56" t="s">
        <v>385</v>
      </c>
      <c r="FM193" s="213"/>
      <c r="FN193" s="134" t="str">
        <f>+IF(FM193="","",VLOOKUP(FM193,Parámetros!$B$100:$C$116,2,0))</f>
        <v/>
      </c>
      <c r="FO193" s="10"/>
      <c r="FV193" s="56" t="s">
        <v>384</v>
      </c>
      <c r="FW193" s="56" t="s">
        <v>385</v>
      </c>
      <c r="FX193" s="213"/>
      <c r="FY193" s="134" t="str">
        <f>+IF(FX193="","",VLOOKUP(FX193,Parámetros!$B$100:$C$116,2,0))</f>
        <v/>
      </c>
      <c r="FZ193" s="10"/>
      <c r="GG193" s="56" t="s">
        <v>384</v>
      </c>
      <c r="GH193" s="56" t="s">
        <v>385</v>
      </c>
      <c r="GI193" s="213"/>
      <c r="GJ193" s="134" t="str">
        <f>+IF(GI193="","",VLOOKUP(GI193,Parámetros!$B$100:$C$116,2,0))</f>
        <v/>
      </c>
      <c r="GK193" s="10"/>
      <c r="GR193" s="56" t="s">
        <v>384</v>
      </c>
      <c r="GS193" s="56" t="s">
        <v>385</v>
      </c>
      <c r="GT193" s="213"/>
      <c r="GU193" s="134" t="str">
        <f>+IF(GT193="","",VLOOKUP(GT193,Parámetros!$B$100:$C$116,2,0))</f>
        <v/>
      </c>
      <c r="GV193" s="10"/>
      <c r="HC193" s="56" t="s">
        <v>384</v>
      </c>
      <c r="HD193" s="56" t="s">
        <v>385</v>
      </c>
      <c r="HE193" s="213"/>
      <c r="HF193" s="134" t="str">
        <f>+IF(HE193="","",VLOOKUP(HE193,Parámetros!$B$100:$C$116,2,0))</f>
        <v/>
      </c>
      <c r="HG193" s="10"/>
    </row>
    <row r="194" spans="2:215" ht="45" x14ac:dyDescent="0.25">
      <c r="B194" s="56" t="s">
        <v>387</v>
      </c>
      <c r="C194" s="56" t="s">
        <v>388</v>
      </c>
      <c r="D194" s="213"/>
      <c r="E194" s="134" t="str">
        <f>+IF(D194="","",VLOOKUP(D194,Parámetros!$B$100:$C$116,2,0))</f>
        <v/>
      </c>
      <c r="F194" s="10"/>
      <c r="G194" s="10"/>
      <c r="H194" s="10"/>
      <c r="I194" s="10"/>
      <c r="J194" s="10"/>
      <c r="K194" s="10"/>
      <c r="L194" s="10"/>
      <c r="M194" s="56" t="s">
        <v>387</v>
      </c>
      <c r="N194" s="56" t="s">
        <v>388</v>
      </c>
      <c r="O194" s="213"/>
      <c r="P194" s="134" t="str">
        <f>+IF(O194="","",VLOOKUP(O194,Parámetros!$B$100:$C$116,2,0))</f>
        <v/>
      </c>
      <c r="Q194" s="10"/>
      <c r="X194" s="56" t="s">
        <v>387</v>
      </c>
      <c r="Y194" s="56" t="s">
        <v>388</v>
      </c>
      <c r="Z194" s="213"/>
      <c r="AA194" s="134" t="str">
        <f>+IF(Z194="","",VLOOKUP(Z194,Parámetros!$B$100:$C$116,2,0))</f>
        <v/>
      </c>
      <c r="AB194" s="10"/>
      <c r="AI194" s="56" t="s">
        <v>387</v>
      </c>
      <c r="AJ194" s="56" t="s">
        <v>388</v>
      </c>
      <c r="AK194" s="213"/>
      <c r="AL194" s="134" t="str">
        <f>+IF(AK194="","",VLOOKUP(AK194,Parámetros!$B$100:$C$116,2,0))</f>
        <v/>
      </c>
      <c r="AM194" s="10"/>
      <c r="AT194" s="56" t="s">
        <v>387</v>
      </c>
      <c r="AU194" s="56" t="s">
        <v>388</v>
      </c>
      <c r="AV194" s="213"/>
      <c r="AW194" s="134" t="str">
        <f>+IF(AV194="","",VLOOKUP(AV194,Parámetros!$B$100:$C$116,2,0))</f>
        <v/>
      </c>
      <c r="AX194" s="10"/>
      <c r="BE194" s="56" t="s">
        <v>387</v>
      </c>
      <c r="BF194" s="56" t="s">
        <v>388</v>
      </c>
      <c r="BG194" s="213"/>
      <c r="BH194" s="134" t="str">
        <f>+IF(BG194="","",VLOOKUP(BG194,Parámetros!$B$100:$C$116,2,0))</f>
        <v/>
      </c>
      <c r="BI194" s="10"/>
      <c r="BP194" s="56" t="s">
        <v>387</v>
      </c>
      <c r="BQ194" s="56" t="s">
        <v>388</v>
      </c>
      <c r="BR194" s="213"/>
      <c r="BS194" s="134" t="str">
        <f>+IF(BR194="","",VLOOKUP(BR194,Parámetros!$B$100:$C$116,2,0))</f>
        <v/>
      </c>
      <c r="BT194" s="10"/>
      <c r="CA194" s="56" t="s">
        <v>387</v>
      </c>
      <c r="CB194" s="56" t="s">
        <v>388</v>
      </c>
      <c r="CC194" s="213"/>
      <c r="CD194" s="134" t="str">
        <f>+IF(CC194="","",VLOOKUP(CC194,Parámetros!$B$100:$C$116,2,0))</f>
        <v/>
      </c>
      <c r="CE194" s="10"/>
      <c r="CL194" s="56" t="s">
        <v>387</v>
      </c>
      <c r="CM194" s="56" t="s">
        <v>388</v>
      </c>
      <c r="CN194" s="213"/>
      <c r="CO194" s="134" t="str">
        <f>+IF(CN194="","",VLOOKUP(CN194,Parámetros!$B$100:$C$116,2,0))</f>
        <v/>
      </c>
      <c r="CP194" s="10"/>
      <c r="CW194" s="56" t="s">
        <v>387</v>
      </c>
      <c r="CX194" s="56" t="s">
        <v>388</v>
      </c>
      <c r="CY194" s="213"/>
      <c r="CZ194" s="134" t="str">
        <f>+IF(CY194="","",VLOOKUP(CY194,Parámetros!$B$100:$C$116,2,0))</f>
        <v/>
      </c>
      <c r="DA194" s="10"/>
      <c r="DH194" s="56" t="s">
        <v>387</v>
      </c>
      <c r="DI194" s="56" t="s">
        <v>388</v>
      </c>
      <c r="DJ194" s="213"/>
      <c r="DK194" s="134" t="str">
        <f>+IF(DJ194="","",VLOOKUP(DJ194,Parámetros!$B$100:$C$116,2,0))</f>
        <v/>
      </c>
      <c r="DL194" s="10"/>
      <c r="DS194" s="56" t="s">
        <v>387</v>
      </c>
      <c r="DT194" s="56" t="s">
        <v>388</v>
      </c>
      <c r="DU194" s="213"/>
      <c r="DV194" s="134" t="str">
        <f>+IF(DU194="","",VLOOKUP(DU194,Parámetros!$B$100:$C$116,2,0))</f>
        <v/>
      </c>
      <c r="DW194" s="10"/>
      <c r="ED194" s="56" t="s">
        <v>387</v>
      </c>
      <c r="EE194" s="56" t="s">
        <v>388</v>
      </c>
      <c r="EF194" s="213"/>
      <c r="EG194" s="134" t="str">
        <f>+IF(EF194="","",VLOOKUP(EF194,Parámetros!$B$100:$C$116,2,0))</f>
        <v/>
      </c>
      <c r="EH194" s="10"/>
      <c r="EO194" s="56" t="s">
        <v>387</v>
      </c>
      <c r="EP194" s="56" t="s">
        <v>388</v>
      </c>
      <c r="EQ194" s="213"/>
      <c r="ER194" s="134" t="str">
        <f>+IF(EQ194="","",VLOOKUP(EQ194,Parámetros!$B$100:$C$116,2,0))</f>
        <v/>
      </c>
      <c r="ES194" s="10"/>
      <c r="EZ194" s="56" t="s">
        <v>387</v>
      </c>
      <c r="FA194" s="56" t="s">
        <v>388</v>
      </c>
      <c r="FB194" s="213"/>
      <c r="FC194" s="134" t="str">
        <f>+IF(FB194="","",VLOOKUP(FB194,Parámetros!$B$100:$C$116,2,0))</f>
        <v/>
      </c>
      <c r="FD194" s="10"/>
      <c r="FK194" s="56" t="s">
        <v>387</v>
      </c>
      <c r="FL194" s="56" t="s">
        <v>388</v>
      </c>
      <c r="FM194" s="213"/>
      <c r="FN194" s="134" t="str">
        <f>+IF(FM194="","",VLOOKUP(FM194,Parámetros!$B$100:$C$116,2,0))</f>
        <v/>
      </c>
      <c r="FO194" s="10"/>
      <c r="FV194" s="56" t="s">
        <v>387</v>
      </c>
      <c r="FW194" s="56" t="s">
        <v>388</v>
      </c>
      <c r="FX194" s="213"/>
      <c r="FY194" s="134" t="str">
        <f>+IF(FX194="","",VLOOKUP(FX194,Parámetros!$B$100:$C$116,2,0))</f>
        <v/>
      </c>
      <c r="FZ194" s="10"/>
      <c r="GG194" s="56" t="s">
        <v>387</v>
      </c>
      <c r="GH194" s="56" t="s">
        <v>388</v>
      </c>
      <c r="GI194" s="213"/>
      <c r="GJ194" s="134" t="str">
        <f>+IF(GI194="","",VLOOKUP(GI194,Parámetros!$B$100:$C$116,2,0))</f>
        <v/>
      </c>
      <c r="GK194" s="10"/>
      <c r="GR194" s="56" t="s">
        <v>387</v>
      </c>
      <c r="GS194" s="56" t="s">
        <v>388</v>
      </c>
      <c r="GT194" s="213"/>
      <c r="GU194" s="134" t="str">
        <f>+IF(GT194="","",VLOOKUP(GT194,Parámetros!$B$100:$C$116,2,0))</f>
        <v/>
      </c>
      <c r="GV194" s="10"/>
      <c r="HC194" s="56" t="s">
        <v>387</v>
      </c>
      <c r="HD194" s="56" t="s">
        <v>388</v>
      </c>
      <c r="HE194" s="213"/>
      <c r="HF194" s="134" t="str">
        <f>+IF(HE194="","",VLOOKUP(HE194,Parámetros!$B$100:$C$116,2,0))</f>
        <v/>
      </c>
      <c r="HG194" s="10"/>
    </row>
    <row r="195" spans="2:215" ht="30.75" thickBot="1" x14ac:dyDescent="0.3">
      <c r="B195" s="57" t="s">
        <v>390</v>
      </c>
      <c r="C195" s="14" t="s">
        <v>391</v>
      </c>
      <c r="D195" s="123"/>
      <c r="E195" s="135" t="str">
        <f>+IF(D195="","",VLOOKUP(D195,Parámetros!$B$100:$C$116,2,0))</f>
        <v/>
      </c>
      <c r="F195" s="10"/>
      <c r="G195" s="10"/>
      <c r="H195" s="10"/>
      <c r="I195" s="10"/>
      <c r="J195" s="10"/>
      <c r="K195" s="10"/>
      <c r="L195" s="10"/>
      <c r="M195" s="57" t="s">
        <v>390</v>
      </c>
      <c r="N195" s="14" t="s">
        <v>391</v>
      </c>
      <c r="O195" s="123"/>
      <c r="P195" s="135" t="str">
        <f>+IF(O195="","",VLOOKUP(O195,Parámetros!$B$100:$C$116,2,0))</f>
        <v/>
      </c>
      <c r="Q195" s="10"/>
      <c r="X195" s="57" t="s">
        <v>390</v>
      </c>
      <c r="Y195" s="14" t="s">
        <v>391</v>
      </c>
      <c r="Z195" s="123"/>
      <c r="AA195" s="135" t="str">
        <f>+IF(Z195="","",VLOOKUP(Z195,Parámetros!$B$100:$C$116,2,0))</f>
        <v/>
      </c>
      <c r="AB195" s="10"/>
      <c r="AI195" s="57" t="s">
        <v>390</v>
      </c>
      <c r="AJ195" s="14" t="s">
        <v>391</v>
      </c>
      <c r="AK195" s="123"/>
      <c r="AL195" s="135" t="str">
        <f>+IF(AK195="","",VLOOKUP(AK195,Parámetros!$B$100:$C$116,2,0))</f>
        <v/>
      </c>
      <c r="AM195" s="10"/>
      <c r="AT195" s="57" t="s">
        <v>390</v>
      </c>
      <c r="AU195" s="14" t="s">
        <v>391</v>
      </c>
      <c r="AV195" s="123"/>
      <c r="AW195" s="135" t="str">
        <f>+IF(AV195="","",VLOOKUP(AV195,Parámetros!$B$100:$C$116,2,0))</f>
        <v/>
      </c>
      <c r="AX195" s="10"/>
      <c r="BE195" s="57" t="s">
        <v>390</v>
      </c>
      <c r="BF195" s="14" t="s">
        <v>391</v>
      </c>
      <c r="BG195" s="123"/>
      <c r="BH195" s="135" t="str">
        <f>+IF(BG195="","",VLOOKUP(BG195,Parámetros!$B$100:$C$116,2,0))</f>
        <v/>
      </c>
      <c r="BI195" s="10"/>
      <c r="BP195" s="57" t="s">
        <v>390</v>
      </c>
      <c r="BQ195" s="14" t="s">
        <v>391</v>
      </c>
      <c r="BR195" s="123"/>
      <c r="BS195" s="135" t="str">
        <f>+IF(BR195="","",VLOOKUP(BR195,Parámetros!$B$100:$C$116,2,0))</f>
        <v/>
      </c>
      <c r="BT195" s="10"/>
      <c r="CA195" s="57" t="s">
        <v>390</v>
      </c>
      <c r="CB195" s="14" t="s">
        <v>391</v>
      </c>
      <c r="CC195" s="123"/>
      <c r="CD195" s="135" t="str">
        <f>+IF(CC195="","",VLOOKUP(CC195,Parámetros!$B$100:$C$116,2,0))</f>
        <v/>
      </c>
      <c r="CE195" s="10"/>
      <c r="CL195" s="57" t="s">
        <v>390</v>
      </c>
      <c r="CM195" s="14" t="s">
        <v>391</v>
      </c>
      <c r="CN195" s="123"/>
      <c r="CO195" s="135" t="str">
        <f>+IF(CN195="","",VLOOKUP(CN195,Parámetros!$B$100:$C$116,2,0))</f>
        <v/>
      </c>
      <c r="CP195" s="10"/>
      <c r="CW195" s="57" t="s">
        <v>390</v>
      </c>
      <c r="CX195" s="14" t="s">
        <v>391</v>
      </c>
      <c r="CY195" s="123"/>
      <c r="CZ195" s="135" t="str">
        <f>+IF(CY195="","",VLOOKUP(CY195,Parámetros!$B$100:$C$116,2,0))</f>
        <v/>
      </c>
      <c r="DA195" s="10"/>
      <c r="DH195" s="57" t="s">
        <v>390</v>
      </c>
      <c r="DI195" s="14" t="s">
        <v>391</v>
      </c>
      <c r="DJ195" s="123"/>
      <c r="DK195" s="135" t="str">
        <f>+IF(DJ195="","",VLOOKUP(DJ195,Parámetros!$B$100:$C$116,2,0))</f>
        <v/>
      </c>
      <c r="DL195" s="10"/>
      <c r="DS195" s="57" t="s">
        <v>390</v>
      </c>
      <c r="DT195" s="14" t="s">
        <v>391</v>
      </c>
      <c r="DU195" s="123"/>
      <c r="DV195" s="135" t="str">
        <f>+IF(DU195="","",VLOOKUP(DU195,Parámetros!$B$100:$C$116,2,0))</f>
        <v/>
      </c>
      <c r="DW195" s="10"/>
      <c r="ED195" s="57" t="s">
        <v>390</v>
      </c>
      <c r="EE195" s="14" t="s">
        <v>391</v>
      </c>
      <c r="EF195" s="123"/>
      <c r="EG195" s="135" t="str">
        <f>+IF(EF195="","",VLOOKUP(EF195,Parámetros!$B$100:$C$116,2,0))</f>
        <v/>
      </c>
      <c r="EH195" s="10"/>
      <c r="EO195" s="57" t="s">
        <v>390</v>
      </c>
      <c r="EP195" s="14" t="s">
        <v>391</v>
      </c>
      <c r="EQ195" s="123"/>
      <c r="ER195" s="135" t="str">
        <f>+IF(EQ195="","",VLOOKUP(EQ195,Parámetros!$B$100:$C$116,2,0))</f>
        <v/>
      </c>
      <c r="ES195" s="10"/>
      <c r="EZ195" s="57" t="s">
        <v>390</v>
      </c>
      <c r="FA195" s="14" t="s">
        <v>391</v>
      </c>
      <c r="FB195" s="123"/>
      <c r="FC195" s="135" t="str">
        <f>+IF(FB195="","",VLOOKUP(FB195,Parámetros!$B$100:$C$116,2,0))</f>
        <v/>
      </c>
      <c r="FD195" s="10"/>
      <c r="FK195" s="57" t="s">
        <v>390</v>
      </c>
      <c r="FL195" s="14" t="s">
        <v>391</v>
      </c>
      <c r="FM195" s="123"/>
      <c r="FN195" s="135" t="str">
        <f>+IF(FM195="","",VLOOKUP(FM195,Parámetros!$B$100:$C$116,2,0))</f>
        <v/>
      </c>
      <c r="FO195" s="10"/>
      <c r="FV195" s="57" t="s">
        <v>390</v>
      </c>
      <c r="FW195" s="14" t="s">
        <v>391</v>
      </c>
      <c r="FX195" s="123"/>
      <c r="FY195" s="135" t="str">
        <f>+IF(FX195="","",VLOOKUP(FX195,Parámetros!$B$100:$C$116,2,0))</f>
        <v/>
      </c>
      <c r="FZ195" s="10"/>
      <c r="GG195" s="57" t="s">
        <v>390</v>
      </c>
      <c r="GH195" s="14" t="s">
        <v>391</v>
      </c>
      <c r="GI195" s="123"/>
      <c r="GJ195" s="135" t="str">
        <f>+IF(GI195="","",VLOOKUP(GI195,Parámetros!$B$100:$C$116,2,0))</f>
        <v/>
      </c>
      <c r="GK195" s="10"/>
      <c r="GR195" s="57" t="s">
        <v>390</v>
      </c>
      <c r="GS195" s="14" t="s">
        <v>391</v>
      </c>
      <c r="GT195" s="123"/>
      <c r="GU195" s="135" t="str">
        <f>+IF(GT195="","",VLOOKUP(GT195,Parámetros!$B$100:$C$116,2,0))</f>
        <v/>
      </c>
      <c r="GV195" s="10"/>
      <c r="HC195" s="57" t="s">
        <v>390</v>
      </c>
      <c r="HD195" s="14" t="s">
        <v>391</v>
      </c>
      <c r="HE195" s="123"/>
      <c r="HF195" s="135" t="str">
        <f>+IF(HE195="","",VLOOKUP(HE195,Parámetros!$B$100:$C$116,2,0))</f>
        <v/>
      </c>
      <c r="HG195" s="10"/>
    </row>
    <row r="196" spans="2:215" ht="15.75" thickBot="1" x14ac:dyDescent="0.3">
      <c r="B196" s="124" t="s">
        <v>393</v>
      </c>
      <c r="C196" s="125"/>
      <c r="D196" s="136">
        <f>+SUM(E189:E195)</f>
        <v>0</v>
      </c>
      <c r="E196" s="137"/>
      <c r="F196" s="10"/>
      <c r="G196" s="10"/>
      <c r="H196" s="10"/>
      <c r="I196" s="10"/>
      <c r="J196" s="10"/>
      <c r="K196" s="10"/>
      <c r="L196" s="10"/>
      <c r="M196" s="124" t="s">
        <v>393</v>
      </c>
      <c r="N196" s="125"/>
      <c r="O196" s="136">
        <f>+SUM(P189:P195)</f>
        <v>0</v>
      </c>
      <c r="P196" s="137"/>
      <c r="Q196" s="10"/>
      <c r="X196" s="124" t="s">
        <v>393</v>
      </c>
      <c r="Y196" s="125"/>
      <c r="Z196" s="136">
        <f>+SUM(AA189:AA195)</f>
        <v>0</v>
      </c>
      <c r="AA196" s="137"/>
      <c r="AB196" s="10"/>
      <c r="AI196" s="124" t="s">
        <v>393</v>
      </c>
      <c r="AJ196" s="125"/>
      <c r="AK196" s="136">
        <f>+SUM(AL189:AL195)</f>
        <v>0</v>
      </c>
      <c r="AL196" s="137"/>
      <c r="AM196" s="10"/>
      <c r="AT196" s="124" t="s">
        <v>393</v>
      </c>
      <c r="AU196" s="125"/>
      <c r="AV196" s="136">
        <f>+SUM(AW189:AW195)</f>
        <v>0</v>
      </c>
      <c r="AW196" s="137"/>
      <c r="AX196" s="10"/>
      <c r="BE196" s="124" t="s">
        <v>393</v>
      </c>
      <c r="BF196" s="125"/>
      <c r="BG196" s="136">
        <f>+SUM(BH189:BH195)</f>
        <v>0</v>
      </c>
      <c r="BH196" s="137"/>
      <c r="BI196" s="10"/>
      <c r="BP196" s="124" t="s">
        <v>393</v>
      </c>
      <c r="BQ196" s="125"/>
      <c r="BR196" s="136">
        <f>+SUM(BS189:BS195)</f>
        <v>0</v>
      </c>
      <c r="BS196" s="137"/>
      <c r="BT196" s="10"/>
      <c r="CA196" s="124" t="s">
        <v>393</v>
      </c>
      <c r="CB196" s="125"/>
      <c r="CC196" s="136">
        <f>+SUM(CD189:CD195)</f>
        <v>0</v>
      </c>
      <c r="CD196" s="137"/>
      <c r="CE196" s="10"/>
      <c r="CL196" s="124" t="s">
        <v>393</v>
      </c>
      <c r="CM196" s="125"/>
      <c r="CN196" s="136">
        <f>+SUM(CO189:CO195)</f>
        <v>0</v>
      </c>
      <c r="CO196" s="137"/>
      <c r="CP196" s="10"/>
      <c r="CW196" s="124" t="s">
        <v>393</v>
      </c>
      <c r="CX196" s="125"/>
      <c r="CY196" s="136">
        <f>+SUM(CZ189:CZ195)</f>
        <v>0</v>
      </c>
      <c r="CZ196" s="137"/>
      <c r="DA196" s="10"/>
      <c r="DH196" s="124" t="s">
        <v>393</v>
      </c>
      <c r="DI196" s="125"/>
      <c r="DJ196" s="136">
        <f>+SUM(DK189:DK195)</f>
        <v>0</v>
      </c>
      <c r="DK196" s="137"/>
      <c r="DL196" s="10"/>
      <c r="DS196" s="124" t="s">
        <v>393</v>
      </c>
      <c r="DT196" s="125"/>
      <c r="DU196" s="136">
        <f>+SUM(DV189:DV195)</f>
        <v>0</v>
      </c>
      <c r="DV196" s="137"/>
      <c r="DW196" s="10"/>
      <c r="ED196" s="124" t="s">
        <v>393</v>
      </c>
      <c r="EE196" s="125"/>
      <c r="EF196" s="136">
        <f>+SUM(EG189:EG195)</f>
        <v>0</v>
      </c>
      <c r="EG196" s="137"/>
      <c r="EH196" s="10"/>
      <c r="EO196" s="124" t="s">
        <v>393</v>
      </c>
      <c r="EP196" s="125"/>
      <c r="EQ196" s="136">
        <f>+SUM(ER189:ER195)</f>
        <v>0</v>
      </c>
      <c r="ER196" s="137"/>
      <c r="ES196" s="10"/>
      <c r="EZ196" s="124" t="s">
        <v>393</v>
      </c>
      <c r="FA196" s="125"/>
      <c r="FB196" s="136">
        <f>+SUM(FC189:FC195)</f>
        <v>0</v>
      </c>
      <c r="FC196" s="137"/>
      <c r="FD196" s="10"/>
      <c r="FK196" s="124" t="s">
        <v>393</v>
      </c>
      <c r="FL196" s="125"/>
      <c r="FM196" s="136">
        <f>+SUM(FN189:FN195)</f>
        <v>0</v>
      </c>
      <c r="FN196" s="137"/>
      <c r="FO196" s="10"/>
      <c r="FV196" s="124" t="s">
        <v>393</v>
      </c>
      <c r="FW196" s="125"/>
      <c r="FX196" s="136">
        <f>+SUM(FY189:FY195)</f>
        <v>0</v>
      </c>
      <c r="FY196" s="137"/>
      <c r="FZ196" s="10"/>
      <c r="GG196" s="124" t="s">
        <v>393</v>
      </c>
      <c r="GH196" s="125"/>
      <c r="GI196" s="136">
        <f>+SUM(GJ189:GJ195)</f>
        <v>0</v>
      </c>
      <c r="GJ196" s="137"/>
      <c r="GK196" s="10"/>
      <c r="GR196" s="124" t="s">
        <v>393</v>
      </c>
      <c r="GS196" s="125"/>
      <c r="GT196" s="136">
        <f>+SUM(GU189:GU195)</f>
        <v>0</v>
      </c>
      <c r="GU196" s="137"/>
      <c r="GV196" s="10"/>
      <c r="HC196" s="124" t="s">
        <v>393</v>
      </c>
      <c r="HD196" s="125"/>
      <c r="HE196" s="136">
        <f>+SUM(HF189:HF195)</f>
        <v>0</v>
      </c>
      <c r="HF196" s="137"/>
      <c r="HG196" s="10"/>
    </row>
    <row r="197" spans="2:215" ht="15.75" thickBot="1" x14ac:dyDescent="0.3">
      <c r="B197" s="126" t="s">
        <v>394</v>
      </c>
      <c r="C197" s="127"/>
      <c r="D197" s="138" t="str">
        <f>+IF(AND(D196&gt;=Parámetros!$C$122,D196&lt;=Parámetros!$D$122),Parámetros!$B$122,IF(AND(D196&gt;=Parámetros!$C$121,D196&lt;=Parámetros!$D$121),Parámetros!$B$121,IF(AND(D196&gt;=Parámetros!$C$120,D196&lt;=Parámetros!$D$120),Parámetros!$B$120,"Error")))</f>
        <v>Débil</v>
      </c>
      <c r="E197" s="138"/>
      <c r="F197" s="10"/>
      <c r="G197" s="10"/>
      <c r="H197" s="10"/>
      <c r="I197" s="10"/>
      <c r="J197" s="10"/>
      <c r="K197" s="10"/>
      <c r="L197" s="10"/>
      <c r="M197" s="126" t="s">
        <v>394</v>
      </c>
      <c r="N197" s="127"/>
      <c r="O197" s="138" t="str">
        <f>+IF(AND(O196&gt;=Parámetros!$C$122,O196&lt;=Parámetros!$D$122),Parámetros!$B$122,IF(AND(O196&gt;=Parámetros!$C$121,O196&lt;=Parámetros!$D$121),Parámetros!$B$121,IF(AND(O196&gt;=Parámetros!$C$120,O196&lt;=Parámetros!$D$120),Parámetros!$B$120,"Error")))</f>
        <v>Débil</v>
      </c>
      <c r="P197" s="138"/>
      <c r="Q197" s="10"/>
      <c r="X197" s="126" t="s">
        <v>394</v>
      </c>
      <c r="Y197" s="127"/>
      <c r="Z197" s="138" t="str">
        <f>+IF(AND(Z196&gt;=Parámetros!$C$122,Z196&lt;=Parámetros!$D$122),Parámetros!$B$122,IF(AND(Z196&gt;=Parámetros!$C$121,Z196&lt;=Parámetros!$D$121),Parámetros!$B$121,IF(AND(Z196&gt;=Parámetros!$C$120,Z196&lt;=Parámetros!$D$120),Parámetros!$B$120,"Error")))</f>
        <v>Débil</v>
      </c>
      <c r="AA197" s="138"/>
      <c r="AB197" s="10"/>
      <c r="AI197" s="126" t="s">
        <v>394</v>
      </c>
      <c r="AJ197" s="127"/>
      <c r="AK197" s="138" t="str">
        <f>+IF(AND(AK196&gt;=Parámetros!$C$122,AK196&lt;=Parámetros!$D$122),Parámetros!$B$122,IF(AND(AK196&gt;=Parámetros!$C$121,AK196&lt;=Parámetros!$D$121),Parámetros!$B$121,IF(AND(AK196&gt;=Parámetros!$C$120,AK196&lt;=Parámetros!$D$120),Parámetros!$B$120,"Error")))</f>
        <v>Débil</v>
      </c>
      <c r="AL197" s="138"/>
      <c r="AM197" s="10"/>
      <c r="AT197" s="126" t="s">
        <v>394</v>
      </c>
      <c r="AU197" s="127"/>
      <c r="AV197" s="138" t="str">
        <f>+IF(AND(AV196&gt;=Parámetros!$C$122,AV196&lt;=Parámetros!$D$122),Parámetros!$B$122,IF(AND(AV196&gt;=Parámetros!$C$121,AV196&lt;=Parámetros!$D$121),Parámetros!$B$121,IF(AND(AV196&gt;=Parámetros!$C$120,AV196&lt;=Parámetros!$D$120),Parámetros!$B$120,"Error")))</f>
        <v>Débil</v>
      </c>
      <c r="AW197" s="138"/>
      <c r="AX197" s="10"/>
      <c r="BE197" s="126" t="s">
        <v>394</v>
      </c>
      <c r="BF197" s="127"/>
      <c r="BG197" s="138" t="str">
        <f>+IF(AND(BG196&gt;=Parámetros!$C$122,BG196&lt;=Parámetros!$D$122),Parámetros!$B$122,IF(AND(BG196&gt;=Parámetros!$C$121,BG196&lt;=Parámetros!$D$121),Parámetros!$B$121,IF(AND(BG196&gt;=Parámetros!$C$120,BG196&lt;=Parámetros!$D$120),Parámetros!$B$120,"Error")))</f>
        <v>Débil</v>
      </c>
      <c r="BH197" s="138"/>
      <c r="BI197" s="10"/>
      <c r="BP197" s="126" t="s">
        <v>394</v>
      </c>
      <c r="BQ197" s="127"/>
      <c r="BR197" s="138" t="str">
        <f>+IF(AND(BR196&gt;=Parámetros!$C$122,BR196&lt;=Parámetros!$D$122),Parámetros!$B$122,IF(AND(BR196&gt;=Parámetros!$C$121,BR196&lt;=Parámetros!$D$121),Parámetros!$B$121,IF(AND(BR196&gt;=Parámetros!$C$120,BR196&lt;=Parámetros!$D$120),Parámetros!$B$120,"Error")))</f>
        <v>Débil</v>
      </c>
      <c r="BS197" s="138"/>
      <c r="BT197" s="10"/>
      <c r="CA197" s="126" t="s">
        <v>394</v>
      </c>
      <c r="CB197" s="127"/>
      <c r="CC197" s="138" t="str">
        <f>+IF(AND(CC196&gt;=Parámetros!$C$122,CC196&lt;=Parámetros!$D$122),Parámetros!$B$122,IF(AND(CC196&gt;=Parámetros!$C$121,CC196&lt;=Parámetros!$D$121),Parámetros!$B$121,IF(AND(CC196&gt;=Parámetros!$C$120,CC196&lt;=Parámetros!$D$120),Parámetros!$B$120,"Error")))</f>
        <v>Débil</v>
      </c>
      <c r="CD197" s="138"/>
      <c r="CE197" s="10"/>
      <c r="CL197" s="126" t="s">
        <v>394</v>
      </c>
      <c r="CM197" s="127"/>
      <c r="CN197" s="138" t="str">
        <f>+IF(AND(CN196&gt;=Parámetros!$C$122,CN196&lt;=Parámetros!$D$122),Parámetros!$B$122,IF(AND(CN196&gt;=Parámetros!$C$121,CN196&lt;=Parámetros!$D$121),Parámetros!$B$121,IF(AND(CN196&gt;=Parámetros!$C$120,CN196&lt;=Parámetros!$D$120),Parámetros!$B$120,"Error")))</f>
        <v>Débil</v>
      </c>
      <c r="CO197" s="138"/>
      <c r="CP197" s="10"/>
      <c r="CW197" s="126" t="s">
        <v>394</v>
      </c>
      <c r="CX197" s="127"/>
      <c r="CY197" s="138" t="str">
        <f>+IF(AND(CY196&gt;=Parámetros!$C$122,CY196&lt;=Parámetros!$D$122),Parámetros!$B$122,IF(AND(CY196&gt;=Parámetros!$C$121,CY196&lt;=Parámetros!$D$121),Parámetros!$B$121,IF(AND(CY196&gt;=Parámetros!$C$120,CY196&lt;=Parámetros!$D$120),Parámetros!$B$120,"Error")))</f>
        <v>Débil</v>
      </c>
      <c r="CZ197" s="138"/>
      <c r="DA197" s="10"/>
      <c r="DH197" s="126" t="s">
        <v>394</v>
      </c>
      <c r="DI197" s="127"/>
      <c r="DJ197" s="138" t="str">
        <f>+IF(AND(DJ196&gt;=Parámetros!$C$122,DJ196&lt;=Parámetros!$D$122),Parámetros!$B$122,IF(AND(DJ196&gt;=Parámetros!$C$121,DJ196&lt;=Parámetros!$D$121),Parámetros!$B$121,IF(AND(DJ196&gt;=Parámetros!$C$120,DJ196&lt;=Parámetros!$D$120),Parámetros!$B$120,"Error")))</f>
        <v>Débil</v>
      </c>
      <c r="DK197" s="138"/>
      <c r="DL197" s="10"/>
      <c r="DS197" s="126" t="s">
        <v>394</v>
      </c>
      <c r="DT197" s="127"/>
      <c r="DU197" s="138" t="str">
        <f>+IF(AND(DU196&gt;=Parámetros!$C$122,DU196&lt;=Parámetros!$D$122),Parámetros!$B$122,IF(AND(DU196&gt;=Parámetros!$C$121,DU196&lt;=Parámetros!$D$121),Parámetros!$B$121,IF(AND(DU196&gt;=Parámetros!$C$120,DU196&lt;=Parámetros!$D$120),Parámetros!$B$120,"Error")))</f>
        <v>Débil</v>
      </c>
      <c r="DV197" s="138"/>
      <c r="DW197" s="10"/>
      <c r="ED197" s="126" t="s">
        <v>394</v>
      </c>
      <c r="EE197" s="127"/>
      <c r="EF197" s="138" t="str">
        <f>+IF(AND(EF196&gt;=Parámetros!$C$122,EF196&lt;=Parámetros!$D$122),Parámetros!$B$122,IF(AND(EF196&gt;=Parámetros!$C$121,EF196&lt;=Parámetros!$D$121),Parámetros!$B$121,IF(AND(EF196&gt;=Parámetros!$C$120,EF196&lt;=Parámetros!$D$120),Parámetros!$B$120,"Error")))</f>
        <v>Débil</v>
      </c>
      <c r="EG197" s="138"/>
      <c r="EH197" s="10"/>
      <c r="EO197" s="126" t="s">
        <v>394</v>
      </c>
      <c r="EP197" s="127"/>
      <c r="EQ197" s="138" t="str">
        <f>+IF(AND(EQ196&gt;=Parámetros!$C$122,EQ196&lt;=Parámetros!$D$122),Parámetros!$B$122,IF(AND(EQ196&gt;=Parámetros!$C$121,EQ196&lt;=Parámetros!$D$121),Parámetros!$B$121,IF(AND(EQ196&gt;=Parámetros!$C$120,EQ196&lt;=Parámetros!$D$120),Parámetros!$B$120,"Error")))</f>
        <v>Débil</v>
      </c>
      <c r="ER197" s="138"/>
      <c r="ES197" s="10"/>
      <c r="EZ197" s="126" t="s">
        <v>394</v>
      </c>
      <c r="FA197" s="127"/>
      <c r="FB197" s="138" t="str">
        <f>+IF(AND(FB196&gt;=Parámetros!$C$122,FB196&lt;=Parámetros!$D$122),Parámetros!$B$122,IF(AND(FB196&gt;=Parámetros!$C$121,FB196&lt;=Parámetros!$D$121),Parámetros!$B$121,IF(AND(FB196&gt;=Parámetros!$C$120,FB196&lt;=Parámetros!$D$120),Parámetros!$B$120,"Error")))</f>
        <v>Débil</v>
      </c>
      <c r="FC197" s="138"/>
      <c r="FD197" s="10"/>
      <c r="FK197" s="126" t="s">
        <v>394</v>
      </c>
      <c r="FL197" s="127"/>
      <c r="FM197" s="138" t="str">
        <f>+IF(AND(FM196&gt;=Parámetros!$C$122,FM196&lt;=Parámetros!$D$122),Parámetros!$B$122,IF(AND(FM196&gt;=Parámetros!$C$121,FM196&lt;=Parámetros!$D$121),Parámetros!$B$121,IF(AND(FM196&gt;=Parámetros!$C$120,FM196&lt;=Parámetros!$D$120),Parámetros!$B$120,"Error")))</f>
        <v>Débil</v>
      </c>
      <c r="FN197" s="138"/>
      <c r="FO197" s="10"/>
      <c r="FV197" s="126" t="s">
        <v>394</v>
      </c>
      <c r="FW197" s="127"/>
      <c r="FX197" s="138" t="str">
        <f>+IF(AND(FX196&gt;=Parámetros!$C$122,FX196&lt;=Parámetros!$D$122),Parámetros!$B$122,IF(AND(FX196&gt;=Parámetros!$C$121,FX196&lt;=Parámetros!$D$121),Parámetros!$B$121,IF(AND(FX196&gt;=Parámetros!$C$120,FX196&lt;=Parámetros!$D$120),Parámetros!$B$120,"Error")))</f>
        <v>Débil</v>
      </c>
      <c r="FY197" s="138"/>
      <c r="FZ197" s="10"/>
      <c r="GG197" s="126" t="s">
        <v>394</v>
      </c>
      <c r="GH197" s="127"/>
      <c r="GI197" s="138" t="str">
        <f>+IF(AND(GI196&gt;=Parámetros!$C$122,GI196&lt;=Parámetros!$D$122),Parámetros!$B$122,IF(AND(GI196&gt;=Parámetros!$C$121,GI196&lt;=Parámetros!$D$121),Parámetros!$B$121,IF(AND(GI196&gt;=Parámetros!$C$120,GI196&lt;=Parámetros!$D$120),Parámetros!$B$120,"Error")))</f>
        <v>Débil</v>
      </c>
      <c r="GJ197" s="138"/>
      <c r="GK197" s="10"/>
      <c r="GR197" s="126" t="s">
        <v>394</v>
      </c>
      <c r="GS197" s="127"/>
      <c r="GT197" s="138" t="str">
        <f>+IF(AND(GT196&gt;=Parámetros!$C$122,GT196&lt;=Parámetros!$D$122),Parámetros!$B$122,IF(AND(GT196&gt;=Parámetros!$C$121,GT196&lt;=Parámetros!$D$121),Parámetros!$B$121,IF(AND(GT196&gt;=Parámetros!$C$120,GT196&lt;=Parámetros!$D$120),Parámetros!$B$120,"Error")))</f>
        <v>Débil</v>
      </c>
      <c r="GU197" s="138"/>
      <c r="GV197" s="10"/>
      <c r="HC197" s="126" t="s">
        <v>394</v>
      </c>
      <c r="HD197" s="127"/>
      <c r="HE197" s="138" t="str">
        <f>+IF(AND(HE196&gt;=Parámetros!$C$122,HE196&lt;=Parámetros!$D$122),Parámetros!$B$122,IF(AND(HE196&gt;=Parámetros!$C$121,HE196&lt;=Parámetros!$D$121),Parámetros!$B$121,IF(AND(HE196&gt;=Parámetros!$C$120,HE196&lt;=Parámetros!$D$120),Parámetros!$B$120,"Error")))</f>
        <v>Débil</v>
      </c>
      <c r="HF197" s="138"/>
      <c r="HG197" s="10"/>
    </row>
    <row r="198" spans="2:215" ht="15.75" thickBot="1" x14ac:dyDescent="0.3">
      <c r="C198"/>
      <c r="F198" s="10"/>
      <c r="G198" s="10"/>
      <c r="H198" s="10"/>
      <c r="I198" s="10"/>
      <c r="J198" s="10"/>
      <c r="K198" s="10"/>
      <c r="L198" s="10"/>
      <c r="N198"/>
      <c r="Q198" s="10"/>
      <c r="Y198"/>
      <c r="AB198" s="10"/>
      <c r="AJ198"/>
      <c r="AM198" s="10"/>
      <c r="AU198"/>
      <c r="AX198" s="10"/>
      <c r="BF198"/>
      <c r="BI198" s="10"/>
      <c r="BQ198"/>
      <c r="BT198" s="10"/>
      <c r="CB198"/>
      <c r="CE198" s="10"/>
      <c r="CM198"/>
      <c r="CP198" s="10"/>
      <c r="CX198"/>
      <c r="DA198" s="10"/>
      <c r="DI198"/>
      <c r="DL198" s="10"/>
      <c r="DT198"/>
      <c r="DW198" s="10"/>
      <c r="EE198"/>
      <c r="EH198" s="10"/>
      <c r="EP198"/>
      <c r="ES198" s="10"/>
      <c r="FA198"/>
      <c r="FD198" s="10"/>
      <c r="FL198"/>
      <c r="FO198" s="10"/>
      <c r="FW198"/>
      <c r="FZ198" s="10"/>
      <c r="GH198"/>
      <c r="GK198" s="10"/>
      <c r="GS198"/>
      <c r="GV198" s="10"/>
      <c r="HD198"/>
      <c r="HG198" s="10"/>
    </row>
    <row r="199" spans="2:215" ht="15.75" thickBot="1" x14ac:dyDescent="0.3">
      <c r="B199" s="18" t="s">
        <v>395</v>
      </c>
      <c r="C199" s="18" t="s">
        <v>396</v>
      </c>
      <c r="D199" s="18" t="s">
        <v>397</v>
      </c>
      <c r="F199" s="10"/>
      <c r="G199" s="10"/>
      <c r="H199" s="10"/>
      <c r="I199" s="10"/>
      <c r="J199" s="10"/>
      <c r="K199" s="10"/>
      <c r="L199" s="10"/>
      <c r="M199" s="18" t="s">
        <v>395</v>
      </c>
      <c r="N199" s="18" t="s">
        <v>396</v>
      </c>
      <c r="O199" s="18" t="s">
        <v>397</v>
      </c>
      <c r="Q199" s="10"/>
      <c r="X199" s="18" t="s">
        <v>395</v>
      </c>
      <c r="Y199" s="18" t="s">
        <v>396</v>
      </c>
      <c r="Z199" s="18" t="s">
        <v>397</v>
      </c>
      <c r="AB199" s="10"/>
      <c r="AI199" s="18" t="s">
        <v>395</v>
      </c>
      <c r="AJ199" s="18" t="s">
        <v>396</v>
      </c>
      <c r="AK199" s="18" t="s">
        <v>397</v>
      </c>
      <c r="AM199" s="10"/>
      <c r="AT199" s="18" t="s">
        <v>395</v>
      </c>
      <c r="AU199" s="18" t="s">
        <v>396</v>
      </c>
      <c r="AV199" s="18" t="s">
        <v>397</v>
      </c>
      <c r="AX199" s="10"/>
      <c r="BE199" s="18" t="s">
        <v>395</v>
      </c>
      <c r="BF199" s="18" t="s">
        <v>396</v>
      </c>
      <c r="BG199" s="18" t="s">
        <v>397</v>
      </c>
      <c r="BI199" s="10"/>
      <c r="BP199" s="18" t="s">
        <v>395</v>
      </c>
      <c r="BQ199" s="18" t="s">
        <v>396</v>
      </c>
      <c r="BR199" s="18" t="s">
        <v>397</v>
      </c>
      <c r="BT199" s="10"/>
      <c r="CA199" s="18" t="s">
        <v>395</v>
      </c>
      <c r="CB199" s="18" t="s">
        <v>396</v>
      </c>
      <c r="CC199" s="18" t="s">
        <v>397</v>
      </c>
      <c r="CE199" s="10"/>
      <c r="CL199" s="18" t="s">
        <v>395</v>
      </c>
      <c r="CM199" s="18" t="s">
        <v>396</v>
      </c>
      <c r="CN199" s="18" t="s">
        <v>397</v>
      </c>
      <c r="CP199" s="10"/>
      <c r="CW199" s="18" t="s">
        <v>395</v>
      </c>
      <c r="CX199" s="18" t="s">
        <v>396</v>
      </c>
      <c r="CY199" s="18" t="s">
        <v>397</v>
      </c>
      <c r="DA199" s="10"/>
      <c r="DH199" s="18" t="s">
        <v>395</v>
      </c>
      <c r="DI199" s="18" t="s">
        <v>396</v>
      </c>
      <c r="DJ199" s="18" t="s">
        <v>397</v>
      </c>
      <c r="DL199" s="10"/>
      <c r="DS199" s="18" t="s">
        <v>395</v>
      </c>
      <c r="DT199" s="18" t="s">
        <v>396</v>
      </c>
      <c r="DU199" s="18" t="s">
        <v>397</v>
      </c>
      <c r="DW199" s="10"/>
      <c r="ED199" s="18" t="s">
        <v>395</v>
      </c>
      <c r="EE199" s="18" t="s">
        <v>396</v>
      </c>
      <c r="EF199" s="18" t="s">
        <v>397</v>
      </c>
      <c r="EH199" s="10"/>
      <c r="EO199" s="18" t="s">
        <v>395</v>
      </c>
      <c r="EP199" s="18" t="s">
        <v>396</v>
      </c>
      <c r="EQ199" s="18" t="s">
        <v>397</v>
      </c>
      <c r="ES199" s="10"/>
      <c r="EZ199" s="18" t="s">
        <v>395</v>
      </c>
      <c r="FA199" s="18" t="s">
        <v>396</v>
      </c>
      <c r="FB199" s="18" t="s">
        <v>397</v>
      </c>
      <c r="FD199" s="10"/>
      <c r="FK199" s="18" t="s">
        <v>395</v>
      </c>
      <c r="FL199" s="18" t="s">
        <v>396</v>
      </c>
      <c r="FM199" s="18" t="s">
        <v>397</v>
      </c>
      <c r="FO199" s="10"/>
      <c r="FV199" s="18" t="s">
        <v>395</v>
      </c>
      <c r="FW199" s="18" t="s">
        <v>396</v>
      </c>
      <c r="FX199" s="18" t="s">
        <v>397</v>
      </c>
      <c r="FZ199" s="10"/>
      <c r="GG199" s="18" t="s">
        <v>395</v>
      </c>
      <c r="GH199" s="18" t="s">
        <v>396</v>
      </c>
      <c r="GI199" s="18" t="s">
        <v>397</v>
      </c>
      <c r="GK199" s="10"/>
      <c r="GR199" s="18" t="s">
        <v>395</v>
      </c>
      <c r="GS199" s="18" t="s">
        <v>396</v>
      </c>
      <c r="GT199" s="18" t="s">
        <v>397</v>
      </c>
      <c r="GV199" s="10"/>
      <c r="HC199" s="18" t="s">
        <v>395</v>
      </c>
      <c r="HD199" s="18" t="s">
        <v>396</v>
      </c>
      <c r="HE199" s="18" t="s">
        <v>397</v>
      </c>
      <c r="HG199" s="10"/>
    </row>
    <row r="200" spans="2:215" x14ac:dyDescent="0.25">
      <c r="B200" s="58" t="s">
        <v>398</v>
      </c>
      <c r="C200" s="58" t="s">
        <v>399</v>
      </c>
      <c r="D200" s="314"/>
      <c r="F200" s="10"/>
      <c r="G200" s="10"/>
      <c r="H200" s="10"/>
      <c r="I200" s="10"/>
      <c r="J200" s="10"/>
      <c r="K200" s="10"/>
      <c r="L200" s="10"/>
      <c r="M200" s="58" t="s">
        <v>398</v>
      </c>
      <c r="N200" s="58" t="s">
        <v>399</v>
      </c>
      <c r="O200" s="314"/>
      <c r="Q200" s="10"/>
      <c r="X200" s="58" t="s">
        <v>398</v>
      </c>
      <c r="Y200" s="58" t="s">
        <v>399</v>
      </c>
      <c r="Z200" s="314"/>
      <c r="AB200" s="10"/>
      <c r="AI200" s="58" t="s">
        <v>398</v>
      </c>
      <c r="AJ200" s="58" t="s">
        <v>399</v>
      </c>
      <c r="AK200" s="314"/>
      <c r="AM200" s="10"/>
      <c r="AT200" s="58" t="s">
        <v>398</v>
      </c>
      <c r="AU200" s="58" t="s">
        <v>399</v>
      </c>
      <c r="AV200" s="314"/>
      <c r="AX200" s="10"/>
      <c r="BE200" s="58" t="s">
        <v>398</v>
      </c>
      <c r="BF200" s="58" t="s">
        <v>399</v>
      </c>
      <c r="BG200" s="314"/>
      <c r="BI200" s="10"/>
      <c r="BP200" s="58" t="s">
        <v>398</v>
      </c>
      <c r="BQ200" s="58" t="s">
        <v>399</v>
      </c>
      <c r="BR200" s="314"/>
      <c r="BT200" s="10"/>
      <c r="CA200" s="58" t="s">
        <v>398</v>
      </c>
      <c r="CB200" s="58" t="s">
        <v>399</v>
      </c>
      <c r="CC200" s="314"/>
      <c r="CE200" s="10"/>
      <c r="CL200" s="58" t="s">
        <v>398</v>
      </c>
      <c r="CM200" s="58" t="s">
        <v>399</v>
      </c>
      <c r="CN200" s="314"/>
      <c r="CP200" s="10"/>
      <c r="CW200" s="58" t="s">
        <v>398</v>
      </c>
      <c r="CX200" s="58" t="s">
        <v>399</v>
      </c>
      <c r="CY200" s="314"/>
      <c r="DA200" s="10"/>
      <c r="DH200" s="58" t="s">
        <v>398</v>
      </c>
      <c r="DI200" s="58" t="s">
        <v>399</v>
      </c>
      <c r="DJ200" s="314"/>
      <c r="DL200" s="10"/>
      <c r="DS200" s="58" t="s">
        <v>398</v>
      </c>
      <c r="DT200" s="58" t="s">
        <v>399</v>
      </c>
      <c r="DU200" s="314"/>
      <c r="DW200" s="10"/>
      <c r="ED200" s="58" t="s">
        <v>398</v>
      </c>
      <c r="EE200" s="58" t="s">
        <v>399</v>
      </c>
      <c r="EF200" s="314"/>
      <c r="EH200" s="10"/>
      <c r="EO200" s="58" t="s">
        <v>398</v>
      </c>
      <c r="EP200" s="58" t="s">
        <v>399</v>
      </c>
      <c r="EQ200" s="314"/>
      <c r="ES200" s="10"/>
      <c r="EZ200" s="58" t="s">
        <v>398</v>
      </c>
      <c r="FA200" s="58" t="s">
        <v>399</v>
      </c>
      <c r="FB200" s="314"/>
      <c r="FD200" s="10"/>
      <c r="FK200" s="58" t="s">
        <v>398</v>
      </c>
      <c r="FL200" s="58" t="s">
        <v>399</v>
      </c>
      <c r="FM200" s="314"/>
      <c r="FO200" s="10"/>
      <c r="FV200" s="58" t="s">
        <v>398</v>
      </c>
      <c r="FW200" s="58" t="s">
        <v>399</v>
      </c>
      <c r="FX200" s="314"/>
      <c r="FZ200" s="10"/>
      <c r="GG200" s="58" t="s">
        <v>398</v>
      </c>
      <c r="GH200" s="58" t="s">
        <v>399</v>
      </c>
      <c r="GI200" s="314"/>
      <c r="GK200" s="10"/>
      <c r="GR200" s="58" t="s">
        <v>398</v>
      </c>
      <c r="GS200" s="58" t="s">
        <v>399</v>
      </c>
      <c r="GT200" s="314"/>
      <c r="GV200" s="10"/>
      <c r="HC200" s="58" t="s">
        <v>398</v>
      </c>
      <c r="HD200" s="58" t="s">
        <v>399</v>
      </c>
      <c r="HE200" s="314"/>
      <c r="HG200" s="10"/>
    </row>
    <row r="201" spans="2:215" x14ac:dyDescent="0.25">
      <c r="B201" s="56" t="s">
        <v>52</v>
      </c>
      <c r="C201" s="56" t="s">
        <v>400</v>
      </c>
      <c r="D201" s="315"/>
      <c r="F201" s="10"/>
      <c r="G201" s="10"/>
      <c r="H201" s="10"/>
      <c r="I201" s="10"/>
      <c r="J201" s="10"/>
      <c r="K201" s="10"/>
      <c r="L201" s="10"/>
      <c r="M201" s="56" t="s">
        <v>52</v>
      </c>
      <c r="N201" s="56" t="s">
        <v>400</v>
      </c>
      <c r="O201" s="315"/>
      <c r="Q201" s="10"/>
      <c r="X201" s="56" t="s">
        <v>52</v>
      </c>
      <c r="Y201" s="56" t="s">
        <v>400</v>
      </c>
      <c r="Z201" s="315"/>
      <c r="AB201" s="10"/>
      <c r="AI201" s="56" t="s">
        <v>52</v>
      </c>
      <c r="AJ201" s="56" t="s">
        <v>400</v>
      </c>
      <c r="AK201" s="315"/>
      <c r="AM201" s="10"/>
      <c r="AT201" s="56" t="s">
        <v>52</v>
      </c>
      <c r="AU201" s="56" t="s">
        <v>400</v>
      </c>
      <c r="AV201" s="315"/>
      <c r="AX201" s="10"/>
      <c r="BE201" s="56" t="s">
        <v>52</v>
      </c>
      <c r="BF201" s="56" t="s">
        <v>400</v>
      </c>
      <c r="BG201" s="315"/>
      <c r="BI201" s="10"/>
      <c r="BP201" s="56" t="s">
        <v>52</v>
      </c>
      <c r="BQ201" s="56" t="s">
        <v>400</v>
      </c>
      <c r="BR201" s="315"/>
      <c r="BT201" s="10"/>
      <c r="CA201" s="56" t="s">
        <v>52</v>
      </c>
      <c r="CB201" s="56" t="s">
        <v>400</v>
      </c>
      <c r="CC201" s="315"/>
      <c r="CE201" s="10"/>
      <c r="CL201" s="56" t="s">
        <v>52</v>
      </c>
      <c r="CM201" s="56" t="s">
        <v>400</v>
      </c>
      <c r="CN201" s="315"/>
      <c r="CP201" s="10"/>
      <c r="CW201" s="56" t="s">
        <v>52</v>
      </c>
      <c r="CX201" s="56" t="s">
        <v>400</v>
      </c>
      <c r="CY201" s="315"/>
      <c r="DA201" s="10"/>
      <c r="DH201" s="56" t="s">
        <v>52</v>
      </c>
      <c r="DI201" s="56" t="s">
        <v>400</v>
      </c>
      <c r="DJ201" s="315"/>
      <c r="DL201" s="10"/>
      <c r="DS201" s="56" t="s">
        <v>52</v>
      </c>
      <c r="DT201" s="56" t="s">
        <v>400</v>
      </c>
      <c r="DU201" s="315"/>
      <c r="DW201" s="10"/>
      <c r="ED201" s="56" t="s">
        <v>52</v>
      </c>
      <c r="EE201" s="56" t="s">
        <v>400</v>
      </c>
      <c r="EF201" s="315"/>
      <c r="EH201" s="10"/>
      <c r="EO201" s="56" t="s">
        <v>52</v>
      </c>
      <c r="EP201" s="56" t="s">
        <v>400</v>
      </c>
      <c r="EQ201" s="315"/>
      <c r="ES201" s="10"/>
      <c r="EZ201" s="56" t="s">
        <v>52</v>
      </c>
      <c r="FA201" s="56" t="s">
        <v>400</v>
      </c>
      <c r="FB201" s="315"/>
      <c r="FD201" s="10"/>
      <c r="FK201" s="56" t="s">
        <v>52</v>
      </c>
      <c r="FL201" s="56" t="s">
        <v>400</v>
      </c>
      <c r="FM201" s="315"/>
      <c r="FO201" s="10"/>
      <c r="FV201" s="56" t="s">
        <v>52</v>
      </c>
      <c r="FW201" s="56" t="s">
        <v>400</v>
      </c>
      <c r="FX201" s="315"/>
      <c r="FZ201" s="10"/>
      <c r="GG201" s="56" t="s">
        <v>52</v>
      </c>
      <c r="GH201" s="56" t="s">
        <v>400</v>
      </c>
      <c r="GI201" s="315"/>
      <c r="GK201" s="10"/>
      <c r="GR201" s="56" t="s">
        <v>52</v>
      </c>
      <c r="GS201" s="56" t="s">
        <v>400</v>
      </c>
      <c r="GT201" s="315"/>
      <c r="GV201" s="10"/>
      <c r="HC201" s="56" t="s">
        <v>52</v>
      </c>
      <c r="HD201" s="56" t="s">
        <v>400</v>
      </c>
      <c r="HE201" s="315"/>
      <c r="HG201" s="10"/>
    </row>
    <row r="202" spans="2:215" ht="15.75" thickBot="1" x14ac:dyDescent="0.3">
      <c r="B202" s="128" t="s">
        <v>401</v>
      </c>
      <c r="C202" s="128" t="s">
        <v>402</v>
      </c>
      <c r="D202" s="316"/>
      <c r="F202" s="10"/>
      <c r="G202" s="10"/>
      <c r="H202" s="10"/>
      <c r="I202" s="10"/>
      <c r="J202" s="10"/>
      <c r="K202" s="10"/>
      <c r="L202" s="10"/>
      <c r="M202" s="128" t="s">
        <v>401</v>
      </c>
      <c r="N202" s="128" t="s">
        <v>402</v>
      </c>
      <c r="O202" s="316"/>
      <c r="Q202" s="10"/>
      <c r="X202" s="128" t="s">
        <v>401</v>
      </c>
      <c r="Y202" s="128" t="s">
        <v>402</v>
      </c>
      <c r="Z202" s="316"/>
      <c r="AB202" s="10"/>
      <c r="AI202" s="128" t="s">
        <v>401</v>
      </c>
      <c r="AJ202" s="128" t="s">
        <v>402</v>
      </c>
      <c r="AK202" s="316"/>
      <c r="AM202" s="10"/>
      <c r="AT202" s="128" t="s">
        <v>401</v>
      </c>
      <c r="AU202" s="128" t="s">
        <v>402</v>
      </c>
      <c r="AV202" s="316"/>
      <c r="AX202" s="10"/>
      <c r="BE202" s="128" t="s">
        <v>401</v>
      </c>
      <c r="BF202" s="128" t="s">
        <v>402</v>
      </c>
      <c r="BG202" s="316"/>
      <c r="BI202" s="10"/>
      <c r="BP202" s="128" t="s">
        <v>401</v>
      </c>
      <c r="BQ202" s="128" t="s">
        <v>402</v>
      </c>
      <c r="BR202" s="316"/>
      <c r="BT202" s="10"/>
      <c r="CA202" s="128" t="s">
        <v>401</v>
      </c>
      <c r="CB202" s="128" t="s">
        <v>402</v>
      </c>
      <c r="CC202" s="316"/>
      <c r="CE202" s="10"/>
      <c r="CL202" s="128" t="s">
        <v>401</v>
      </c>
      <c r="CM202" s="128" t="s">
        <v>402</v>
      </c>
      <c r="CN202" s="316"/>
      <c r="CP202" s="10"/>
      <c r="CW202" s="128" t="s">
        <v>401</v>
      </c>
      <c r="CX202" s="128" t="s">
        <v>402</v>
      </c>
      <c r="CY202" s="316"/>
      <c r="DA202" s="10"/>
      <c r="DH202" s="128" t="s">
        <v>401</v>
      </c>
      <c r="DI202" s="128" t="s">
        <v>402</v>
      </c>
      <c r="DJ202" s="316"/>
      <c r="DL202" s="10"/>
      <c r="DS202" s="128" t="s">
        <v>401</v>
      </c>
      <c r="DT202" s="128" t="s">
        <v>402</v>
      </c>
      <c r="DU202" s="316"/>
      <c r="DW202" s="10"/>
      <c r="ED202" s="128" t="s">
        <v>401</v>
      </c>
      <c r="EE202" s="128" t="s">
        <v>402</v>
      </c>
      <c r="EF202" s="316"/>
      <c r="EH202" s="10"/>
      <c r="EO202" s="128" t="s">
        <v>401</v>
      </c>
      <c r="EP202" s="128" t="s">
        <v>402</v>
      </c>
      <c r="EQ202" s="316"/>
      <c r="ES202" s="10"/>
      <c r="EZ202" s="128" t="s">
        <v>401</v>
      </c>
      <c r="FA202" s="128" t="s">
        <v>402</v>
      </c>
      <c r="FB202" s="316"/>
      <c r="FD202" s="10"/>
      <c r="FK202" s="128" t="s">
        <v>401</v>
      </c>
      <c r="FL202" s="128" t="s">
        <v>402</v>
      </c>
      <c r="FM202" s="316"/>
      <c r="FO202" s="10"/>
      <c r="FV202" s="128" t="s">
        <v>401</v>
      </c>
      <c r="FW202" s="128" t="s">
        <v>402</v>
      </c>
      <c r="FX202" s="316"/>
      <c r="FZ202" s="10"/>
      <c r="GG202" s="128" t="s">
        <v>401</v>
      </c>
      <c r="GH202" s="128" t="s">
        <v>402</v>
      </c>
      <c r="GI202" s="316"/>
      <c r="GK202" s="10"/>
      <c r="GR202" s="128" t="s">
        <v>401</v>
      </c>
      <c r="GS202" s="128" t="s">
        <v>402</v>
      </c>
      <c r="GT202" s="316"/>
      <c r="GV202" s="10"/>
      <c r="HC202" s="128" t="s">
        <v>401</v>
      </c>
      <c r="HD202" s="128" t="s">
        <v>402</v>
      </c>
      <c r="HE202" s="316"/>
      <c r="HG202" s="10"/>
    </row>
    <row r="203" spans="2:215" ht="15.75" thickBot="1" x14ac:dyDescent="0.3">
      <c r="C203"/>
      <c r="F203" s="10"/>
      <c r="G203" s="10"/>
      <c r="H203" s="10"/>
      <c r="I203" s="10"/>
      <c r="J203" s="10"/>
      <c r="K203" s="10"/>
      <c r="L203" s="10"/>
      <c r="N203"/>
      <c r="Q203" s="10"/>
      <c r="Y203"/>
      <c r="AB203" s="10"/>
      <c r="AJ203"/>
      <c r="AM203" s="10"/>
      <c r="AU203"/>
      <c r="AX203" s="10"/>
      <c r="BF203"/>
      <c r="BI203" s="10"/>
      <c r="BQ203"/>
      <c r="BT203" s="10"/>
      <c r="CB203"/>
      <c r="CE203" s="10"/>
      <c r="CM203"/>
      <c r="CP203" s="10"/>
      <c r="CX203"/>
      <c r="DA203" s="10"/>
      <c r="DI203"/>
      <c r="DL203" s="10"/>
      <c r="DT203"/>
      <c r="DW203" s="10"/>
      <c r="EE203"/>
      <c r="EH203" s="10"/>
      <c r="EP203"/>
      <c r="ES203" s="10"/>
      <c r="FA203"/>
      <c r="FD203" s="10"/>
      <c r="FL203"/>
      <c r="FO203" s="10"/>
      <c r="FW203"/>
      <c r="FZ203" s="10"/>
      <c r="GH203"/>
      <c r="GK203" s="10"/>
      <c r="GS203"/>
      <c r="GV203" s="10"/>
      <c r="HD203"/>
      <c r="HG203" s="10"/>
    </row>
    <row r="204" spans="2:215" ht="15.75" thickBot="1" x14ac:dyDescent="0.3">
      <c r="B204" s="18" t="s">
        <v>395</v>
      </c>
      <c r="C204" s="18" t="s">
        <v>403</v>
      </c>
      <c r="D204" s="18" t="s">
        <v>397</v>
      </c>
      <c r="F204" s="10"/>
      <c r="G204" s="10"/>
      <c r="H204" s="10"/>
      <c r="I204" s="10"/>
      <c r="J204" s="10"/>
      <c r="K204" s="10"/>
      <c r="L204" s="10"/>
      <c r="M204" s="18" t="s">
        <v>395</v>
      </c>
      <c r="N204" s="18" t="s">
        <v>403</v>
      </c>
      <c r="O204" s="18" t="s">
        <v>397</v>
      </c>
      <c r="Q204" s="10"/>
      <c r="X204" s="18" t="s">
        <v>395</v>
      </c>
      <c r="Y204" s="18" t="s">
        <v>403</v>
      </c>
      <c r="Z204" s="18" t="s">
        <v>397</v>
      </c>
      <c r="AB204" s="10"/>
      <c r="AI204" s="18" t="s">
        <v>395</v>
      </c>
      <c r="AJ204" s="18" t="s">
        <v>403</v>
      </c>
      <c r="AK204" s="18" t="s">
        <v>397</v>
      </c>
      <c r="AM204" s="10"/>
      <c r="AT204" s="18" t="s">
        <v>395</v>
      </c>
      <c r="AU204" s="18" t="s">
        <v>403</v>
      </c>
      <c r="AV204" s="18" t="s">
        <v>397</v>
      </c>
      <c r="AX204" s="10"/>
      <c r="BE204" s="18" t="s">
        <v>395</v>
      </c>
      <c r="BF204" s="18" t="s">
        <v>403</v>
      </c>
      <c r="BG204" s="18" t="s">
        <v>397</v>
      </c>
      <c r="BI204" s="10"/>
      <c r="BP204" s="18" t="s">
        <v>395</v>
      </c>
      <c r="BQ204" s="18" t="s">
        <v>403</v>
      </c>
      <c r="BR204" s="18" t="s">
        <v>397</v>
      </c>
      <c r="BT204" s="10"/>
      <c r="CA204" s="18" t="s">
        <v>395</v>
      </c>
      <c r="CB204" s="18" t="s">
        <v>403</v>
      </c>
      <c r="CC204" s="18" t="s">
        <v>397</v>
      </c>
      <c r="CE204" s="10"/>
      <c r="CL204" s="18" t="s">
        <v>395</v>
      </c>
      <c r="CM204" s="18" t="s">
        <v>403</v>
      </c>
      <c r="CN204" s="18" t="s">
        <v>397</v>
      </c>
      <c r="CP204" s="10"/>
      <c r="CW204" s="18" t="s">
        <v>395</v>
      </c>
      <c r="CX204" s="18" t="s">
        <v>403</v>
      </c>
      <c r="CY204" s="18" t="s">
        <v>397</v>
      </c>
      <c r="DA204" s="10"/>
      <c r="DH204" s="18" t="s">
        <v>395</v>
      </c>
      <c r="DI204" s="18" t="s">
        <v>403</v>
      </c>
      <c r="DJ204" s="18" t="s">
        <v>397</v>
      </c>
      <c r="DL204" s="10"/>
      <c r="DS204" s="18" t="s">
        <v>395</v>
      </c>
      <c r="DT204" s="18" t="s">
        <v>403</v>
      </c>
      <c r="DU204" s="18" t="s">
        <v>397</v>
      </c>
      <c r="DW204" s="10"/>
      <c r="ED204" s="18" t="s">
        <v>395</v>
      </c>
      <c r="EE204" s="18" t="s">
        <v>403</v>
      </c>
      <c r="EF204" s="18" t="s">
        <v>397</v>
      </c>
      <c r="EH204" s="10"/>
      <c r="EO204" s="18" t="s">
        <v>395</v>
      </c>
      <c r="EP204" s="18" t="s">
        <v>403</v>
      </c>
      <c r="EQ204" s="18" t="s">
        <v>397</v>
      </c>
      <c r="ES204" s="10"/>
      <c r="EZ204" s="18" t="s">
        <v>395</v>
      </c>
      <c r="FA204" s="18" t="s">
        <v>403</v>
      </c>
      <c r="FB204" s="18" t="s">
        <v>397</v>
      </c>
      <c r="FD204" s="10"/>
      <c r="FK204" s="18" t="s">
        <v>395</v>
      </c>
      <c r="FL204" s="18" t="s">
        <v>403</v>
      </c>
      <c r="FM204" s="18" t="s">
        <v>397</v>
      </c>
      <c r="FO204" s="10"/>
      <c r="FV204" s="18" t="s">
        <v>395</v>
      </c>
      <c r="FW204" s="18" t="s">
        <v>403</v>
      </c>
      <c r="FX204" s="18" t="s">
        <v>397</v>
      </c>
      <c r="FZ204" s="10"/>
      <c r="GG204" s="18" t="s">
        <v>395</v>
      </c>
      <c r="GH204" s="18" t="s">
        <v>403</v>
      </c>
      <c r="GI204" s="18" t="s">
        <v>397</v>
      </c>
      <c r="GK204" s="10"/>
      <c r="GR204" s="18" t="s">
        <v>395</v>
      </c>
      <c r="GS204" s="18" t="s">
        <v>403</v>
      </c>
      <c r="GT204" s="18" t="s">
        <v>397</v>
      </c>
      <c r="GV204" s="10"/>
      <c r="HC204" s="18" t="s">
        <v>395</v>
      </c>
      <c r="HD204" s="18" t="s">
        <v>403</v>
      </c>
      <c r="HE204" s="18" t="s">
        <v>397</v>
      </c>
      <c r="HG204" s="10"/>
    </row>
    <row r="205" spans="2:215" x14ac:dyDescent="0.25">
      <c r="B205" s="317" t="s">
        <v>398</v>
      </c>
      <c r="C205" s="129" t="s">
        <v>404</v>
      </c>
      <c r="D205" s="314" t="b">
        <f>+IF(AND(D197=B200,D200=B200),B200,IF(AND(D197=B200,D200=B201),B208,IF(AND(D197=B200,D200=B202),B202,IF(AND(D197=B201,D200=B200),B208,IF(AND(D197=B201,D200=B201),B208,IF(AND(D197=B201,D200=B202),B211,IF(AND(D197=B202,D200=B200),B211,IF(AND(D197=B202,D200=B201),B211,IF(AND(D197=B202,D200=B202),B211)))))))))</f>
        <v>0</v>
      </c>
      <c r="F205" s="10"/>
      <c r="G205" s="10"/>
      <c r="H205" s="10"/>
      <c r="I205" s="10"/>
      <c r="J205" s="10"/>
      <c r="K205" s="10"/>
      <c r="L205" s="10"/>
      <c r="M205" s="317" t="s">
        <v>398</v>
      </c>
      <c r="N205" s="129" t="s">
        <v>404</v>
      </c>
      <c r="O205" s="314" t="b">
        <f>+IF(AND(O197=M200,O200=M200),M200,IF(AND(O197=M200,O200=M201),M208,IF(AND(O197=M200,O200=M202),M202,IF(AND(O197=M201,O200=M200),M208,IF(AND(O197=M201,O200=M201),M208,IF(AND(O197=M201,O200=M202),M211,IF(AND(O197=M202,O200=M200),M211,IF(AND(O197=M202,O200=M201),M211,IF(AND(O197=M202,O200=M202),M211)))))))))</f>
        <v>0</v>
      </c>
      <c r="Q205" s="10"/>
      <c r="X205" s="317" t="s">
        <v>398</v>
      </c>
      <c r="Y205" s="129" t="s">
        <v>404</v>
      </c>
      <c r="Z205" s="314" t="b">
        <f>+IF(AND(Z197=X200,Z200=X200),X200,IF(AND(Z197=X200,Z200=X201),X208,IF(AND(Z197=X200,Z200=X202),X202,IF(AND(Z197=X201,Z200=X200),X208,IF(AND(Z197=X201,Z200=X201),X208,IF(AND(Z197=X201,Z200=X202),X211,IF(AND(Z197=X202,Z200=X200),X211,IF(AND(Z197=X202,Z200=X201),X211,IF(AND(Z197=X202,Z200=X202),X211)))))))))</f>
        <v>0</v>
      </c>
      <c r="AB205" s="10"/>
      <c r="AI205" s="317" t="s">
        <v>398</v>
      </c>
      <c r="AJ205" s="129" t="s">
        <v>404</v>
      </c>
      <c r="AK205" s="314" t="b">
        <f>+IF(AND(AK197=AI200,AK200=AI200),AI200,IF(AND(AK197=AI200,AK200=AI201),AI208,IF(AND(AK197=AI200,AK200=AI202),AI202,IF(AND(AK197=AI201,AK200=AI200),AI208,IF(AND(AK197=AI201,AK200=AI201),AI208,IF(AND(AK197=AI201,AK200=AI202),AI211,IF(AND(AK197=AI202,AK200=AI200),AI211,IF(AND(AK197=AI202,AK200=AI201),AI211,IF(AND(AK197=AI202,AK200=AI202),AI211)))))))))</f>
        <v>0</v>
      </c>
      <c r="AM205" s="10"/>
      <c r="AT205" s="317" t="s">
        <v>398</v>
      </c>
      <c r="AU205" s="129" t="s">
        <v>404</v>
      </c>
      <c r="AV205" s="314" t="b">
        <f>+IF(AND(AV197=AT200,AV200=AT200),AT200,IF(AND(AV197=AT200,AV200=AT201),AT208,IF(AND(AV197=AT200,AV200=AT202),AT202,IF(AND(AV197=AT201,AV200=AT200),AT208,IF(AND(AV197=AT201,AV200=AT201),AT208,IF(AND(AV197=AT201,AV200=AT202),AT211,IF(AND(AV197=AT202,AV200=AT200),AT211,IF(AND(AV197=AT202,AV200=AT201),AT211,IF(AND(AV197=AT202,AV200=AT202),AT211)))))))))</f>
        <v>0</v>
      </c>
      <c r="AX205" s="10"/>
      <c r="BE205" s="317" t="s">
        <v>398</v>
      </c>
      <c r="BF205" s="129" t="s">
        <v>404</v>
      </c>
      <c r="BG205" s="314" t="b">
        <f>+IF(AND(BG197=BE200,BG200=BE200),BE200,IF(AND(BG197=BE200,BG200=BE201),BE208,IF(AND(BG197=BE200,BG200=BE202),BE202,IF(AND(BG197=BE201,BG200=BE200),BE208,IF(AND(BG197=BE201,BG200=BE201),BE208,IF(AND(BG197=BE201,BG200=BE202),BE211,IF(AND(BG197=BE202,BG200=BE200),BE211,IF(AND(BG197=BE202,BG200=BE201),BE211,IF(AND(BG197=BE202,BG200=BE202),BE211)))))))))</f>
        <v>0</v>
      </c>
      <c r="BI205" s="10"/>
      <c r="BP205" s="317" t="s">
        <v>398</v>
      </c>
      <c r="BQ205" s="129" t="s">
        <v>404</v>
      </c>
      <c r="BR205" s="314" t="b">
        <f>+IF(AND(BR197=BP200,BR200=BP200),BP200,IF(AND(BR197=BP200,BR200=BP201),BP208,IF(AND(BR197=BP200,BR200=BP202),BP202,IF(AND(BR197=BP201,BR200=BP200),BP208,IF(AND(BR197=BP201,BR200=BP201),BP208,IF(AND(BR197=BP201,BR200=BP202),BP211,IF(AND(BR197=BP202,BR200=BP200),BP211,IF(AND(BR197=BP202,BR200=BP201),BP211,IF(AND(BR197=BP202,BR200=BP202),BP211)))))))))</f>
        <v>0</v>
      </c>
      <c r="BT205" s="10"/>
      <c r="CA205" s="317" t="s">
        <v>398</v>
      </c>
      <c r="CB205" s="129" t="s">
        <v>404</v>
      </c>
      <c r="CC205" s="314" t="b">
        <f>+IF(AND(CC197=CA200,CC200=CA200),CA200,IF(AND(CC197=CA200,CC200=CA201),CA208,IF(AND(CC197=CA200,CC200=CA202),CA202,IF(AND(CC197=CA201,CC200=CA200),CA208,IF(AND(CC197=CA201,CC200=CA201),CA208,IF(AND(CC197=CA201,CC200=CA202),CA211,IF(AND(CC197=CA202,CC200=CA200),CA211,IF(AND(CC197=CA202,CC200=CA201),CA211,IF(AND(CC197=CA202,CC200=CA202),CA211)))))))))</f>
        <v>0</v>
      </c>
      <c r="CE205" s="10"/>
      <c r="CL205" s="317" t="s">
        <v>398</v>
      </c>
      <c r="CM205" s="129" t="s">
        <v>404</v>
      </c>
      <c r="CN205" s="314" t="b">
        <f>+IF(AND(CN197=CL200,CN200=CL200),CL200,IF(AND(CN197=CL200,CN200=CL201),CL208,IF(AND(CN197=CL200,CN200=CL202),CL202,IF(AND(CN197=CL201,CN200=CL200),CL208,IF(AND(CN197=CL201,CN200=CL201),CL208,IF(AND(CN197=CL201,CN200=CL202),CL211,IF(AND(CN197=CL202,CN200=CL200),CL211,IF(AND(CN197=CL202,CN200=CL201),CL211,IF(AND(CN197=CL202,CN200=CL202),CL211)))))))))</f>
        <v>0</v>
      </c>
      <c r="CP205" s="10"/>
      <c r="CW205" s="317" t="s">
        <v>398</v>
      </c>
      <c r="CX205" s="129" t="s">
        <v>404</v>
      </c>
      <c r="CY205" s="314" t="b">
        <f>+IF(AND(CY197=CW200,CY200=CW200),CW200,IF(AND(CY197=CW200,CY200=CW201),CW208,IF(AND(CY197=CW200,CY200=CW202),CW202,IF(AND(CY197=CW201,CY200=CW200),CW208,IF(AND(CY197=CW201,CY200=CW201),CW208,IF(AND(CY197=CW201,CY200=CW202),CW211,IF(AND(CY197=CW202,CY200=CW200),CW211,IF(AND(CY197=CW202,CY200=CW201),CW211,IF(AND(CY197=CW202,CY200=CW202),CW211)))))))))</f>
        <v>0</v>
      </c>
      <c r="DA205" s="10"/>
      <c r="DH205" s="317" t="s">
        <v>398</v>
      </c>
      <c r="DI205" s="129" t="s">
        <v>404</v>
      </c>
      <c r="DJ205" s="314" t="b">
        <f>+IF(AND(DJ197=DH200,DJ200=DH200),DH200,IF(AND(DJ197=DH200,DJ200=DH201),DH208,IF(AND(DJ197=DH200,DJ200=DH202),DH202,IF(AND(DJ197=DH201,DJ200=DH200),DH208,IF(AND(DJ197=DH201,DJ200=DH201),DH208,IF(AND(DJ197=DH201,DJ200=DH202),DH211,IF(AND(DJ197=DH202,DJ200=DH200),DH211,IF(AND(DJ197=DH202,DJ200=DH201),DH211,IF(AND(DJ197=DH202,DJ200=DH202),DH211)))))))))</f>
        <v>0</v>
      </c>
      <c r="DL205" s="10"/>
      <c r="DS205" s="317" t="s">
        <v>398</v>
      </c>
      <c r="DT205" s="129" t="s">
        <v>404</v>
      </c>
      <c r="DU205" s="314" t="b">
        <f>+IF(AND(DU197=DS200,DU200=DS200),DS200,IF(AND(DU197=DS200,DU200=DS201),DS208,IF(AND(DU197=DS200,DU200=DS202),DS202,IF(AND(DU197=DS201,DU200=DS200),DS208,IF(AND(DU197=DS201,DU200=DS201),DS208,IF(AND(DU197=DS201,DU200=DS202),DS211,IF(AND(DU197=DS202,DU200=DS200),DS211,IF(AND(DU197=DS202,DU200=DS201),DS211,IF(AND(DU197=DS202,DU200=DS202),DS211)))))))))</f>
        <v>0</v>
      </c>
      <c r="DW205" s="10"/>
      <c r="ED205" s="317" t="s">
        <v>398</v>
      </c>
      <c r="EE205" s="129" t="s">
        <v>404</v>
      </c>
      <c r="EF205" s="314" t="b">
        <f>+IF(AND(EF197=ED200,EF200=ED200),ED200,IF(AND(EF197=ED200,EF200=ED201),ED208,IF(AND(EF197=ED200,EF200=ED202),ED202,IF(AND(EF197=ED201,EF200=ED200),ED208,IF(AND(EF197=ED201,EF200=ED201),ED208,IF(AND(EF197=ED201,EF200=ED202),ED211,IF(AND(EF197=ED202,EF200=ED200),ED211,IF(AND(EF197=ED202,EF200=ED201),ED211,IF(AND(EF197=ED202,EF200=ED202),ED211)))))))))</f>
        <v>0</v>
      </c>
      <c r="EH205" s="10"/>
      <c r="EO205" s="317" t="s">
        <v>398</v>
      </c>
      <c r="EP205" s="129" t="s">
        <v>404</v>
      </c>
      <c r="EQ205" s="314" t="b">
        <f>+IF(AND(EQ197=EO200,EQ200=EO200),EO200,IF(AND(EQ197=EO200,EQ200=EO201),EO208,IF(AND(EQ197=EO200,EQ200=EO202),EO202,IF(AND(EQ197=EO201,EQ200=EO200),EO208,IF(AND(EQ197=EO201,EQ200=EO201),EO208,IF(AND(EQ197=EO201,EQ200=EO202),EO211,IF(AND(EQ197=EO202,EQ200=EO200),EO211,IF(AND(EQ197=EO202,EQ200=EO201),EO211,IF(AND(EQ197=EO202,EQ200=EO202),EO211)))))))))</f>
        <v>0</v>
      </c>
      <c r="ES205" s="10"/>
      <c r="EZ205" s="317" t="s">
        <v>398</v>
      </c>
      <c r="FA205" s="129" t="s">
        <v>404</v>
      </c>
      <c r="FB205" s="314" t="b">
        <f>+IF(AND(FB197=EZ200,FB200=EZ200),EZ200,IF(AND(FB197=EZ200,FB200=EZ201),EZ208,IF(AND(FB197=EZ200,FB200=EZ202),EZ202,IF(AND(FB197=EZ201,FB200=EZ200),EZ208,IF(AND(FB197=EZ201,FB200=EZ201),EZ208,IF(AND(FB197=EZ201,FB200=EZ202),EZ211,IF(AND(FB197=EZ202,FB200=EZ200),EZ211,IF(AND(FB197=EZ202,FB200=EZ201),EZ211,IF(AND(FB197=EZ202,FB200=EZ202),EZ211)))))))))</f>
        <v>0</v>
      </c>
      <c r="FD205" s="10"/>
      <c r="FK205" s="317" t="s">
        <v>398</v>
      </c>
      <c r="FL205" s="129" t="s">
        <v>404</v>
      </c>
      <c r="FM205" s="314" t="b">
        <f>+IF(AND(FM197=FK200,FM200=FK200),FK200,IF(AND(FM197=FK200,FM200=FK201),FK208,IF(AND(FM197=FK200,FM200=FK202),FK202,IF(AND(FM197=FK201,FM200=FK200),FK208,IF(AND(FM197=FK201,FM200=FK201),FK208,IF(AND(FM197=FK201,FM200=FK202),FK211,IF(AND(FM197=FK202,FM200=FK200),FK211,IF(AND(FM197=FK202,FM200=FK201),FK211,IF(AND(FM197=FK202,FM200=FK202),FK211)))))))))</f>
        <v>0</v>
      </c>
      <c r="FO205" s="10"/>
      <c r="FV205" s="317" t="s">
        <v>398</v>
      </c>
      <c r="FW205" s="129" t="s">
        <v>404</v>
      </c>
      <c r="FX205" s="314" t="b">
        <f>+IF(AND(FX197=FV200,FX200=FV200),FV200,IF(AND(FX197=FV200,FX200=FV201),FV208,IF(AND(FX197=FV200,FX200=FV202),FV202,IF(AND(FX197=FV201,FX200=FV200),FV208,IF(AND(FX197=FV201,FX200=FV201),FV208,IF(AND(FX197=FV201,FX200=FV202),FV211,IF(AND(FX197=FV202,FX200=FV200),FV211,IF(AND(FX197=FV202,FX200=FV201),FV211,IF(AND(FX197=FV202,FX200=FV202),FV211)))))))))</f>
        <v>0</v>
      </c>
      <c r="FZ205" s="10"/>
      <c r="GG205" s="317" t="s">
        <v>398</v>
      </c>
      <c r="GH205" s="129" t="s">
        <v>404</v>
      </c>
      <c r="GI205" s="314" t="b">
        <f>+IF(AND(GI197=GG200,GI200=GG200),GG200,IF(AND(GI197=GG200,GI200=GG201),GG208,IF(AND(GI197=GG200,GI200=GG202),GG202,IF(AND(GI197=GG201,GI200=GG200),GG208,IF(AND(GI197=GG201,GI200=GG201),GG208,IF(AND(GI197=GG201,GI200=GG202),GG211,IF(AND(GI197=GG202,GI200=GG200),GG211,IF(AND(GI197=GG202,GI200=GG201),GG211,IF(AND(GI197=GG202,GI200=GG202),GG211)))))))))</f>
        <v>0</v>
      </c>
      <c r="GK205" s="10"/>
      <c r="GR205" s="317" t="s">
        <v>398</v>
      </c>
      <c r="GS205" s="129" t="s">
        <v>404</v>
      </c>
      <c r="GT205" s="314" t="b">
        <f>+IF(AND(GT197=GR200,GT200=GR200),GR200,IF(AND(GT197=GR200,GT200=GR201),GR208,IF(AND(GT197=GR200,GT200=GR202),GR202,IF(AND(GT197=GR201,GT200=GR200),GR208,IF(AND(GT197=GR201,GT200=GR201),GR208,IF(AND(GT197=GR201,GT200=GR202),GR211,IF(AND(GT197=GR202,GT200=GR200),GR211,IF(AND(GT197=GR202,GT200=GR201),GR211,IF(AND(GT197=GR202,GT200=GR202),GR211)))))))))</f>
        <v>0</v>
      </c>
      <c r="GV205" s="10"/>
      <c r="HC205" s="317" t="s">
        <v>398</v>
      </c>
      <c r="HD205" s="129" t="s">
        <v>404</v>
      </c>
      <c r="HE205" s="314" t="b">
        <f>+IF(AND(HE197=HC200,HE200=HC200),HC200,IF(AND(HE197=HC200,HE200=HC201),HC208,IF(AND(HE197=HC200,HE200=HC202),HC202,IF(AND(HE197=HC201,HE200=HC200),HC208,IF(AND(HE197=HC201,HE200=HC201),HC208,IF(AND(HE197=HC201,HE200=HC202),HC211,IF(AND(HE197=HC202,HE200=HC200),HC211,IF(AND(HE197=HC202,HE200=HC201),HC211,IF(AND(HE197=HC202,HE200=HC202),HC211)))))))))</f>
        <v>0</v>
      </c>
      <c r="HG205" s="10"/>
    </row>
    <row r="206" spans="2:215" x14ac:dyDescent="0.25">
      <c r="B206" s="310"/>
      <c r="C206" s="58" t="s">
        <v>405</v>
      </c>
      <c r="D206" s="315"/>
      <c r="F206" s="10"/>
      <c r="G206" s="10"/>
      <c r="H206" s="10"/>
      <c r="I206" s="10"/>
      <c r="J206" s="10"/>
      <c r="K206" s="10"/>
      <c r="L206" s="10"/>
      <c r="M206" s="310"/>
      <c r="N206" s="58" t="s">
        <v>405</v>
      </c>
      <c r="O206" s="315"/>
      <c r="Q206" s="10"/>
      <c r="X206" s="310"/>
      <c r="Y206" s="58" t="s">
        <v>405</v>
      </c>
      <c r="Z206" s="315"/>
      <c r="AB206" s="10"/>
      <c r="AI206" s="310"/>
      <c r="AJ206" s="58" t="s">
        <v>405</v>
      </c>
      <c r="AK206" s="315"/>
      <c r="AM206" s="10"/>
      <c r="AT206" s="310"/>
      <c r="AU206" s="58" t="s">
        <v>405</v>
      </c>
      <c r="AV206" s="315"/>
      <c r="AX206" s="10"/>
      <c r="BE206" s="310"/>
      <c r="BF206" s="58" t="s">
        <v>405</v>
      </c>
      <c r="BG206" s="315"/>
      <c r="BI206" s="10"/>
      <c r="BP206" s="310"/>
      <c r="BQ206" s="58" t="s">
        <v>405</v>
      </c>
      <c r="BR206" s="315"/>
      <c r="BT206" s="10"/>
      <c r="CA206" s="310"/>
      <c r="CB206" s="58" t="s">
        <v>405</v>
      </c>
      <c r="CC206" s="315"/>
      <c r="CE206" s="10"/>
      <c r="CL206" s="310"/>
      <c r="CM206" s="58" t="s">
        <v>405</v>
      </c>
      <c r="CN206" s="315"/>
      <c r="CP206" s="10"/>
      <c r="CW206" s="310"/>
      <c r="CX206" s="58" t="s">
        <v>405</v>
      </c>
      <c r="CY206" s="315"/>
      <c r="DA206" s="10"/>
      <c r="DH206" s="310"/>
      <c r="DI206" s="58" t="s">
        <v>405</v>
      </c>
      <c r="DJ206" s="315"/>
      <c r="DL206" s="10"/>
      <c r="DS206" s="310"/>
      <c r="DT206" s="58" t="s">
        <v>405</v>
      </c>
      <c r="DU206" s="315"/>
      <c r="DW206" s="10"/>
      <c r="ED206" s="310"/>
      <c r="EE206" s="58" t="s">
        <v>405</v>
      </c>
      <c r="EF206" s="315"/>
      <c r="EH206" s="10"/>
      <c r="EO206" s="310"/>
      <c r="EP206" s="58" t="s">
        <v>405</v>
      </c>
      <c r="EQ206" s="315"/>
      <c r="ES206" s="10"/>
      <c r="EZ206" s="310"/>
      <c r="FA206" s="58" t="s">
        <v>405</v>
      </c>
      <c r="FB206" s="315"/>
      <c r="FD206" s="10"/>
      <c r="FK206" s="310"/>
      <c r="FL206" s="58" t="s">
        <v>405</v>
      </c>
      <c r="FM206" s="315"/>
      <c r="FO206" s="10"/>
      <c r="FV206" s="310"/>
      <c r="FW206" s="58" t="s">
        <v>405</v>
      </c>
      <c r="FX206" s="315"/>
      <c r="FZ206" s="10"/>
      <c r="GG206" s="310"/>
      <c r="GH206" s="58" t="s">
        <v>405</v>
      </c>
      <c r="GI206" s="315"/>
      <c r="GK206" s="10"/>
      <c r="GR206" s="310"/>
      <c r="GS206" s="58" t="s">
        <v>405</v>
      </c>
      <c r="GT206" s="315"/>
      <c r="GV206" s="10"/>
      <c r="HC206" s="310"/>
      <c r="HD206" s="58" t="s">
        <v>405</v>
      </c>
      <c r="HE206" s="315"/>
      <c r="HG206" s="10"/>
    </row>
    <row r="207" spans="2:215" x14ac:dyDescent="0.25">
      <c r="B207" s="311"/>
      <c r="C207" s="130" t="s">
        <v>406</v>
      </c>
      <c r="D207" s="315"/>
      <c r="F207" s="10"/>
      <c r="G207" s="10"/>
      <c r="H207" s="10"/>
      <c r="I207" s="10"/>
      <c r="J207" s="10"/>
      <c r="K207" s="10"/>
      <c r="L207" s="10"/>
      <c r="M207" s="311"/>
      <c r="N207" s="130" t="s">
        <v>406</v>
      </c>
      <c r="O207" s="315"/>
      <c r="Q207" s="10"/>
      <c r="X207" s="311"/>
      <c r="Y207" s="130" t="s">
        <v>406</v>
      </c>
      <c r="Z207" s="315"/>
      <c r="AB207" s="10"/>
      <c r="AI207" s="311"/>
      <c r="AJ207" s="130" t="s">
        <v>406</v>
      </c>
      <c r="AK207" s="315"/>
      <c r="AM207" s="10"/>
      <c r="AT207" s="311"/>
      <c r="AU207" s="130" t="s">
        <v>406</v>
      </c>
      <c r="AV207" s="315"/>
      <c r="AX207" s="10"/>
      <c r="BE207" s="311"/>
      <c r="BF207" s="130" t="s">
        <v>406</v>
      </c>
      <c r="BG207" s="315"/>
      <c r="BI207" s="10"/>
      <c r="BP207" s="311"/>
      <c r="BQ207" s="130" t="s">
        <v>406</v>
      </c>
      <c r="BR207" s="315"/>
      <c r="BT207" s="10"/>
      <c r="CA207" s="311"/>
      <c r="CB207" s="130" t="s">
        <v>406</v>
      </c>
      <c r="CC207" s="315"/>
      <c r="CE207" s="10"/>
      <c r="CL207" s="311"/>
      <c r="CM207" s="130" t="s">
        <v>406</v>
      </c>
      <c r="CN207" s="315"/>
      <c r="CP207" s="10"/>
      <c r="CW207" s="311"/>
      <c r="CX207" s="130" t="s">
        <v>406</v>
      </c>
      <c r="CY207" s="315"/>
      <c r="DA207" s="10"/>
      <c r="DH207" s="311"/>
      <c r="DI207" s="130" t="s">
        <v>406</v>
      </c>
      <c r="DJ207" s="315"/>
      <c r="DL207" s="10"/>
      <c r="DS207" s="311"/>
      <c r="DT207" s="130" t="s">
        <v>406</v>
      </c>
      <c r="DU207" s="315"/>
      <c r="DW207" s="10"/>
      <c r="ED207" s="311"/>
      <c r="EE207" s="130" t="s">
        <v>406</v>
      </c>
      <c r="EF207" s="315"/>
      <c r="EH207" s="10"/>
      <c r="EO207" s="311"/>
      <c r="EP207" s="130" t="s">
        <v>406</v>
      </c>
      <c r="EQ207" s="315"/>
      <c r="ES207" s="10"/>
      <c r="EZ207" s="311"/>
      <c r="FA207" s="130" t="s">
        <v>406</v>
      </c>
      <c r="FB207" s="315"/>
      <c r="FD207" s="10"/>
      <c r="FK207" s="311"/>
      <c r="FL207" s="130" t="s">
        <v>406</v>
      </c>
      <c r="FM207" s="315"/>
      <c r="FO207" s="10"/>
      <c r="FV207" s="311"/>
      <c r="FW207" s="130" t="s">
        <v>406</v>
      </c>
      <c r="FX207" s="315"/>
      <c r="FZ207" s="10"/>
      <c r="GG207" s="311"/>
      <c r="GH207" s="130" t="s">
        <v>406</v>
      </c>
      <c r="GI207" s="315"/>
      <c r="GK207" s="10"/>
      <c r="GR207" s="311"/>
      <c r="GS207" s="130" t="s">
        <v>406</v>
      </c>
      <c r="GT207" s="315"/>
      <c r="GV207" s="10"/>
      <c r="HC207" s="311"/>
      <c r="HD207" s="130" t="s">
        <v>406</v>
      </c>
      <c r="HE207" s="315"/>
      <c r="HG207" s="10"/>
    </row>
    <row r="208" spans="2:215" x14ac:dyDescent="0.25">
      <c r="B208" s="309" t="s">
        <v>52</v>
      </c>
      <c r="C208" s="131" t="s">
        <v>407</v>
      </c>
      <c r="D208" s="315"/>
      <c r="F208" s="10"/>
      <c r="G208" s="10"/>
      <c r="H208" s="10"/>
      <c r="I208" s="10"/>
      <c r="J208" s="10"/>
      <c r="K208" s="10"/>
      <c r="L208" s="10"/>
      <c r="M208" s="309" t="s">
        <v>52</v>
      </c>
      <c r="N208" s="131" t="s">
        <v>407</v>
      </c>
      <c r="O208" s="315"/>
      <c r="Q208" s="10"/>
      <c r="X208" s="309" t="s">
        <v>52</v>
      </c>
      <c r="Y208" s="131" t="s">
        <v>407</v>
      </c>
      <c r="Z208" s="315"/>
      <c r="AB208" s="10"/>
      <c r="AI208" s="309" t="s">
        <v>52</v>
      </c>
      <c r="AJ208" s="131" t="s">
        <v>407</v>
      </c>
      <c r="AK208" s="315"/>
      <c r="AM208" s="10"/>
      <c r="AT208" s="309" t="s">
        <v>52</v>
      </c>
      <c r="AU208" s="131" t="s">
        <v>407</v>
      </c>
      <c r="AV208" s="315"/>
      <c r="AX208" s="10"/>
      <c r="BE208" s="309" t="s">
        <v>52</v>
      </c>
      <c r="BF208" s="131" t="s">
        <v>407</v>
      </c>
      <c r="BG208" s="315"/>
      <c r="BI208" s="10"/>
      <c r="BP208" s="309" t="s">
        <v>52</v>
      </c>
      <c r="BQ208" s="131" t="s">
        <v>407</v>
      </c>
      <c r="BR208" s="315"/>
      <c r="BT208" s="10"/>
      <c r="CA208" s="309" t="s">
        <v>52</v>
      </c>
      <c r="CB208" s="131" t="s">
        <v>407</v>
      </c>
      <c r="CC208" s="315"/>
      <c r="CE208" s="10"/>
      <c r="CL208" s="309" t="s">
        <v>52</v>
      </c>
      <c r="CM208" s="131" t="s">
        <v>407</v>
      </c>
      <c r="CN208" s="315"/>
      <c r="CP208" s="10"/>
      <c r="CW208" s="309" t="s">
        <v>52</v>
      </c>
      <c r="CX208" s="131" t="s">
        <v>407</v>
      </c>
      <c r="CY208" s="315"/>
      <c r="DA208" s="10"/>
      <c r="DH208" s="309" t="s">
        <v>52</v>
      </c>
      <c r="DI208" s="131" t="s">
        <v>407</v>
      </c>
      <c r="DJ208" s="315"/>
      <c r="DL208" s="10"/>
      <c r="DS208" s="309" t="s">
        <v>52</v>
      </c>
      <c r="DT208" s="131" t="s">
        <v>407</v>
      </c>
      <c r="DU208" s="315"/>
      <c r="DW208" s="10"/>
      <c r="ED208" s="309" t="s">
        <v>52</v>
      </c>
      <c r="EE208" s="131" t="s">
        <v>407</v>
      </c>
      <c r="EF208" s="315"/>
      <c r="EH208" s="10"/>
      <c r="EO208" s="309" t="s">
        <v>52</v>
      </c>
      <c r="EP208" s="131" t="s">
        <v>407</v>
      </c>
      <c r="EQ208" s="315"/>
      <c r="ES208" s="10"/>
      <c r="EZ208" s="309" t="s">
        <v>52</v>
      </c>
      <c r="FA208" s="131" t="s">
        <v>407</v>
      </c>
      <c r="FB208" s="315"/>
      <c r="FD208" s="10"/>
      <c r="FK208" s="309" t="s">
        <v>52</v>
      </c>
      <c r="FL208" s="131" t="s">
        <v>407</v>
      </c>
      <c r="FM208" s="315"/>
      <c r="FO208" s="10"/>
      <c r="FV208" s="309" t="s">
        <v>52</v>
      </c>
      <c r="FW208" s="131" t="s">
        <v>407</v>
      </c>
      <c r="FX208" s="315"/>
      <c r="FZ208" s="10"/>
      <c r="GG208" s="309" t="s">
        <v>52</v>
      </c>
      <c r="GH208" s="131" t="s">
        <v>407</v>
      </c>
      <c r="GI208" s="315"/>
      <c r="GK208" s="10"/>
      <c r="GR208" s="309" t="s">
        <v>52</v>
      </c>
      <c r="GS208" s="131" t="s">
        <v>407</v>
      </c>
      <c r="GT208" s="315"/>
      <c r="GV208" s="10"/>
      <c r="HC208" s="309" t="s">
        <v>52</v>
      </c>
      <c r="HD208" s="131" t="s">
        <v>407</v>
      </c>
      <c r="HE208" s="315"/>
      <c r="HG208" s="10"/>
    </row>
    <row r="209" spans="2:215" x14ac:dyDescent="0.25">
      <c r="B209" s="310"/>
      <c r="C209" s="56" t="s">
        <v>408</v>
      </c>
      <c r="D209" s="315"/>
      <c r="F209" s="10"/>
      <c r="G209" s="10"/>
      <c r="H209" s="10"/>
      <c r="I209" s="10"/>
      <c r="J209" s="10"/>
      <c r="K209" s="10"/>
      <c r="L209" s="10"/>
      <c r="M209" s="310"/>
      <c r="N209" s="56" t="s">
        <v>408</v>
      </c>
      <c r="O209" s="315"/>
      <c r="Q209" s="10"/>
      <c r="X209" s="310"/>
      <c r="Y209" s="56" t="s">
        <v>408</v>
      </c>
      <c r="Z209" s="315"/>
      <c r="AB209" s="10"/>
      <c r="AI209" s="310"/>
      <c r="AJ209" s="56" t="s">
        <v>408</v>
      </c>
      <c r="AK209" s="315"/>
      <c r="AM209" s="10"/>
      <c r="AT209" s="310"/>
      <c r="AU209" s="56" t="s">
        <v>408</v>
      </c>
      <c r="AV209" s="315"/>
      <c r="AX209" s="10"/>
      <c r="BE209" s="310"/>
      <c r="BF209" s="56" t="s">
        <v>408</v>
      </c>
      <c r="BG209" s="315"/>
      <c r="BI209" s="10"/>
      <c r="BP209" s="310"/>
      <c r="BQ209" s="56" t="s">
        <v>408</v>
      </c>
      <c r="BR209" s="315"/>
      <c r="BT209" s="10"/>
      <c r="CA209" s="310"/>
      <c r="CB209" s="56" t="s">
        <v>408</v>
      </c>
      <c r="CC209" s="315"/>
      <c r="CE209" s="10"/>
      <c r="CL209" s="310"/>
      <c r="CM209" s="56" t="s">
        <v>408</v>
      </c>
      <c r="CN209" s="315"/>
      <c r="CP209" s="10"/>
      <c r="CW209" s="310"/>
      <c r="CX209" s="56" t="s">
        <v>408</v>
      </c>
      <c r="CY209" s="315"/>
      <c r="DA209" s="10"/>
      <c r="DH209" s="310"/>
      <c r="DI209" s="56" t="s">
        <v>408</v>
      </c>
      <c r="DJ209" s="315"/>
      <c r="DL209" s="10"/>
      <c r="DS209" s="310"/>
      <c r="DT209" s="56" t="s">
        <v>408</v>
      </c>
      <c r="DU209" s="315"/>
      <c r="DW209" s="10"/>
      <c r="ED209" s="310"/>
      <c r="EE209" s="56" t="s">
        <v>408</v>
      </c>
      <c r="EF209" s="315"/>
      <c r="EH209" s="10"/>
      <c r="EO209" s="310"/>
      <c r="EP209" s="56" t="s">
        <v>408</v>
      </c>
      <c r="EQ209" s="315"/>
      <c r="ES209" s="10"/>
      <c r="EZ209" s="310"/>
      <c r="FA209" s="56" t="s">
        <v>408</v>
      </c>
      <c r="FB209" s="315"/>
      <c r="FD209" s="10"/>
      <c r="FK209" s="310"/>
      <c r="FL209" s="56" t="s">
        <v>408</v>
      </c>
      <c r="FM209" s="315"/>
      <c r="FO209" s="10"/>
      <c r="FV209" s="310"/>
      <c r="FW209" s="56" t="s">
        <v>408</v>
      </c>
      <c r="FX209" s="315"/>
      <c r="FZ209" s="10"/>
      <c r="GG209" s="310"/>
      <c r="GH209" s="56" t="s">
        <v>408</v>
      </c>
      <c r="GI209" s="315"/>
      <c r="GK209" s="10"/>
      <c r="GR209" s="310"/>
      <c r="GS209" s="56" t="s">
        <v>408</v>
      </c>
      <c r="GT209" s="315"/>
      <c r="GV209" s="10"/>
      <c r="HC209" s="310"/>
      <c r="HD209" s="56" t="s">
        <v>408</v>
      </c>
      <c r="HE209" s="315"/>
      <c r="HG209" s="10"/>
    </row>
    <row r="210" spans="2:215" x14ac:dyDescent="0.25">
      <c r="B210" s="311"/>
      <c r="C210" s="132" t="s">
        <v>409</v>
      </c>
      <c r="D210" s="315"/>
      <c r="F210" s="10"/>
      <c r="G210" s="10"/>
      <c r="H210" s="10"/>
      <c r="I210" s="10"/>
      <c r="J210" s="10"/>
      <c r="K210" s="10"/>
      <c r="L210" s="10"/>
      <c r="M210" s="311"/>
      <c r="N210" s="132" t="s">
        <v>409</v>
      </c>
      <c r="O210" s="315"/>
      <c r="Q210" s="10"/>
      <c r="X210" s="311"/>
      <c r="Y210" s="132" t="s">
        <v>409</v>
      </c>
      <c r="Z210" s="315"/>
      <c r="AB210" s="10"/>
      <c r="AI210" s="311"/>
      <c r="AJ210" s="132" t="s">
        <v>409</v>
      </c>
      <c r="AK210" s="315"/>
      <c r="AM210" s="10"/>
      <c r="AT210" s="311"/>
      <c r="AU210" s="132" t="s">
        <v>409</v>
      </c>
      <c r="AV210" s="315"/>
      <c r="AX210" s="10"/>
      <c r="BE210" s="311"/>
      <c r="BF210" s="132" t="s">
        <v>409</v>
      </c>
      <c r="BG210" s="315"/>
      <c r="BI210" s="10"/>
      <c r="BP210" s="311"/>
      <c r="BQ210" s="132" t="s">
        <v>409</v>
      </c>
      <c r="BR210" s="315"/>
      <c r="BT210" s="10"/>
      <c r="CA210" s="311"/>
      <c r="CB210" s="132" t="s">
        <v>409</v>
      </c>
      <c r="CC210" s="315"/>
      <c r="CE210" s="10"/>
      <c r="CL210" s="311"/>
      <c r="CM210" s="132" t="s">
        <v>409</v>
      </c>
      <c r="CN210" s="315"/>
      <c r="CP210" s="10"/>
      <c r="CW210" s="311"/>
      <c r="CX210" s="132" t="s">
        <v>409</v>
      </c>
      <c r="CY210" s="315"/>
      <c r="DA210" s="10"/>
      <c r="DH210" s="311"/>
      <c r="DI210" s="132" t="s">
        <v>409</v>
      </c>
      <c r="DJ210" s="315"/>
      <c r="DL210" s="10"/>
      <c r="DS210" s="311"/>
      <c r="DT210" s="132" t="s">
        <v>409</v>
      </c>
      <c r="DU210" s="315"/>
      <c r="DW210" s="10"/>
      <c r="ED210" s="311"/>
      <c r="EE210" s="132" t="s">
        <v>409</v>
      </c>
      <c r="EF210" s="315"/>
      <c r="EH210" s="10"/>
      <c r="EO210" s="311"/>
      <c r="EP210" s="132" t="s">
        <v>409</v>
      </c>
      <c r="EQ210" s="315"/>
      <c r="ES210" s="10"/>
      <c r="EZ210" s="311"/>
      <c r="FA210" s="132" t="s">
        <v>409</v>
      </c>
      <c r="FB210" s="315"/>
      <c r="FD210" s="10"/>
      <c r="FK210" s="311"/>
      <c r="FL210" s="132" t="s">
        <v>409</v>
      </c>
      <c r="FM210" s="315"/>
      <c r="FO210" s="10"/>
      <c r="FV210" s="311"/>
      <c r="FW210" s="132" t="s">
        <v>409</v>
      </c>
      <c r="FX210" s="315"/>
      <c r="FZ210" s="10"/>
      <c r="GG210" s="311"/>
      <c r="GH210" s="132" t="s">
        <v>409</v>
      </c>
      <c r="GI210" s="315"/>
      <c r="GK210" s="10"/>
      <c r="GR210" s="311"/>
      <c r="GS210" s="132" t="s">
        <v>409</v>
      </c>
      <c r="GT210" s="315"/>
      <c r="GV210" s="10"/>
      <c r="HC210" s="311"/>
      <c r="HD210" s="132" t="s">
        <v>409</v>
      </c>
      <c r="HE210" s="315"/>
      <c r="HG210" s="10"/>
    </row>
    <row r="211" spans="2:215" x14ac:dyDescent="0.25">
      <c r="B211" s="312" t="s">
        <v>401</v>
      </c>
      <c r="C211" s="58" t="s">
        <v>410</v>
      </c>
      <c r="D211" s="315"/>
      <c r="F211" s="10"/>
      <c r="G211" s="10"/>
      <c r="H211" s="10"/>
      <c r="I211" s="10"/>
      <c r="J211" s="10"/>
      <c r="K211" s="10"/>
      <c r="L211" s="10"/>
      <c r="M211" s="312" t="s">
        <v>401</v>
      </c>
      <c r="N211" s="58" t="s">
        <v>410</v>
      </c>
      <c r="O211" s="315"/>
      <c r="Q211" s="10"/>
      <c r="X211" s="312" t="s">
        <v>401</v>
      </c>
      <c r="Y211" s="58" t="s">
        <v>410</v>
      </c>
      <c r="Z211" s="315"/>
      <c r="AB211" s="10"/>
      <c r="AI211" s="312" t="s">
        <v>401</v>
      </c>
      <c r="AJ211" s="58" t="s">
        <v>410</v>
      </c>
      <c r="AK211" s="315"/>
      <c r="AM211" s="10"/>
      <c r="AT211" s="312" t="s">
        <v>401</v>
      </c>
      <c r="AU211" s="58" t="s">
        <v>410</v>
      </c>
      <c r="AV211" s="315"/>
      <c r="AX211" s="10"/>
      <c r="BE211" s="312" t="s">
        <v>401</v>
      </c>
      <c r="BF211" s="58" t="s">
        <v>410</v>
      </c>
      <c r="BG211" s="315"/>
      <c r="BI211" s="10"/>
      <c r="BP211" s="312" t="s">
        <v>401</v>
      </c>
      <c r="BQ211" s="58" t="s">
        <v>410</v>
      </c>
      <c r="BR211" s="315"/>
      <c r="BT211" s="10"/>
      <c r="CA211" s="312" t="s">
        <v>401</v>
      </c>
      <c r="CB211" s="58" t="s">
        <v>410</v>
      </c>
      <c r="CC211" s="315"/>
      <c r="CE211" s="10"/>
      <c r="CL211" s="312" t="s">
        <v>401</v>
      </c>
      <c r="CM211" s="58" t="s">
        <v>410</v>
      </c>
      <c r="CN211" s="315"/>
      <c r="CP211" s="10"/>
      <c r="CW211" s="312" t="s">
        <v>401</v>
      </c>
      <c r="CX211" s="58" t="s">
        <v>410</v>
      </c>
      <c r="CY211" s="315"/>
      <c r="DA211" s="10"/>
      <c r="DH211" s="312" t="s">
        <v>401</v>
      </c>
      <c r="DI211" s="58" t="s">
        <v>410</v>
      </c>
      <c r="DJ211" s="315"/>
      <c r="DL211" s="10"/>
      <c r="DS211" s="312" t="s">
        <v>401</v>
      </c>
      <c r="DT211" s="58" t="s">
        <v>410</v>
      </c>
      <c r="DU211" s="315"/>
      <c r="DW211" s="10"/>
      <c r="ED211" s="312" t="s">
        <v>401</v>
      </c>
      <c r="EE211" s="58" t="s">
        <v>410</v>
      </c>
      <c r="EF211" s="315"/>
      <c r="EH211" s="10"/>
      <c r="EO211" s="312" t="s">
        <v>401</v>
      </c>
      <c r="EP211" s="58" t="s">
        <v>410</v>
      </c>
      <c r="EQ211" s="315"/>
      <c r="ES211" s="10"/>
      <c r="EZ211" s="312" t="s">
        <v>401</v>
      </c>
      <c r="FA211" s="58" t="s">
        <v>410</v>
      </c>
      <c r="FB211" s="315"/>
      <c r="FD211" s="10"/>
      <c r="FK211" s="312" t="s">
        <v>401</v>
      </c>
      <c r="FL211" s="58" t="s">
        <v>410</v>
      </c>
      <c r="FM211" s="315"/>
      <c r="FO211" s="10"/>
      <c r="FV211" s="312" t="s">
        <v>401</v>
      </c>
      <c r="FW211" s="58" t="s">
        <v>410</v>
      </c>
      <c r="FX211" s="315"/>
      <c r="FZ211" s="10"/>
      <c r="GG211" s="312" t="s">
        <v>401</v>
      </c>
      <c r="GH211" s="58" t="s">
        <v>410</v>
      </c>
      <c r="GI211" s="315"/>
      <c r="GK211" s="10"/>
      <c r="GR211" s="312" t="s">
        <v>401</v>
      </c>
      <c r="GS211" s="58" t="s">
        <v>410</v>
      </c>
      <c r="GT211" s="315"/>
      <c r="GV211" s="10"/>
      <c r="HC211" s="312" t="s">
        <v>401</v>
      </c>
      <c r="HD211" s="58" t="s">
        <v>410</v>
      </c>
      <c r="HE211" s="315"/>
      <c r="HG211" s="10"/>
    </row>
    <row r="212" spans="2:215" x14ac:dyDescent="0.25">
      <c r="B212" s="312"/>
      <c r="C212" s="133" t="s">
        <v>411</v>
      </c>
      <c r="D212" s="315"/>
      <c r="F212" s="10"/>
      <c r="G212" s="10"/>
      <c r="H212" s="10"/>
      <c r="I212" s="10"/>
      <c r="J212" s="10"/>
      <c r="K212" s="10"/>
      <c r="L212" s="10"/>
      <c r="M212" s="312"/>
      <c r="N212" s="133" t="s">
        <v>411</v>
      </c>
      <c r="O212" s="315"/>
      <c r="Q212" s="10"/>
      <c r="X212" s="312"/>
      <c r="Y212" s="133" t="s">
        <v>411</v>
      </c>
      <c r="Z212" s="315"/>
      <c r="AB212" s="10"/>
      <c r="AI212" s="312"/>
      <c r="AJ212" s="133" t="s">
        <v>411</v>
      </c>
      <c r="AK212" s="315"/>
      <c r="AM212" s="10"/>
      <c r="AT212" s="312"/>
      <c r="AU212" s="133" t="s">
        <v>411</v>
      </c>
      <c r="AV212" s="315"/>
      <c r="AX212" s="10"/>
      <c r="BE212" s="312"/>
      <c r="BF212" s="133" t="s">
        <v>411</v>
      </c>
      <c r="BG212" s="315"/>
      <c r="BI212" s="10"/>
      <c r="BP212" s="312"/>
      <c r="BQ212" s="133" t="s">
        <v>411</v>
      </c>
      <c r="BR212" s="315"/>
      <c r="BT212" s="10"/>
      <c r="CA212" s="312"/>
      <c r="CB212" s="133" t="s">
        <v>411</v>
      </c>
      <c r="CC212" s="315"/>
      <c r="CE212" s="10"/>
      <c r="CL212" s="312"/>
      <c r="CM212" s="133" t="s">
        <v>411</v>
      </c>
      <c r="CN212" s="315"/>
      <c r="CP212" s="10"/>
      <c r="CW212" s="312"/>
      <c r="CX212" s="133" t="s">
        <v>411</v>
      </c>
      <c r="CY212" s="315"/>
      <c r="DA212" s="10"/>
      <c r="DH212" s="312"/>
      <c r="DI212" s="133" t="s">
        <v>411</v>
      </c>
      <c r="DJ212" s="315"/>
      <c r="DL212" s="10"/>
      <c r="DS212" s="312"/>
      <c r="DT212" s="133" t="s">
        <v>411</v>
      </c>
      <c r="DU212" s="315"/>
      <c r="DW212" s="10"/>
      <c r="ED212" s="312"/>
      <c r="EE212" s="133" t="s">
        <v>411</v>
      </c>
      <c r="EF212" s="315"/>
      <c r="EH212" s="10"/>
      <c r="EO212" s="312"/>
      <c r="EP212" s="133" t="s">
        <v>411</v>
      </c>
      <c r="EQ212" s="315"/>
      <c r="ES212" s="10"/>
      <c r="EZ212" s="312"/>
      <c r="FA212" s="133" t="s">
        <v>411</v>
      </c>
      <c r="FB212" s="315"/>
      <c r="FD212" s="10"/>
      <c r="FK212" s="312"/>
      <c r="FL212" s="133" t="s">
        <v>411</v>
      </c>
      <c r="FM212" s="315"/>
      <c r="FO212" s="10"/>
      <c r="FV212" s="312"/>
      <c r="FW212" s="133" t="s">
        <v>411</v>
      </c>
      <c r="FX212" s="315"/>
      <c r="FZ212" s="10"/>
      <c r="GG212" s="312"/>
      <c r="GH212" s="133" t="s">
        <v>411</v>
      </c>
      <c r="GI212" s="315"/>
      <c r="GK212" s="10"/>
      <c r="GR212" s="312"/>
      <c r="GS212" s="133" t="s">
        <v>411</v>
      </c>
      <c r="GT212" s="315"/>
      <c r="GV212" s="10"/>
      <c r="HC212" s="312"/>
      <c r="HD212" s="133" t="s">
        <v>411</v>
      </c>
      <c r="HE212" s="315"/>
      <c r="HG212" s="10"/>
    </row>
    <row r="213" spans="2:215" ht="15.75" thickBot="1" x14ac:dyDescent="0.3">
      <c r="B213" s="313"/>
      <c r="C213" s="6" t="s">
        <v>412</v>
      </c>
      <c r="D213" s="316"/>
      <c r="F213" s="10"/>
      <c r="G213" s="10"/>
      <c r="H213" s="10"/>
      <c r="I213" s="10"/>
      <c r="J213" s="10"/>
      <c r="K213" s="10"/>
      <c r="L213" s="10"/>
      <c r="M213" s="313"/>
      <c r="N213" s="6" t="s">
        <v>412</v>
      </c>
      <c r="O213" s="316"/>
      <c r="Q213" s="10"/>
      <c r="X213" s="313"/>
      <c r="Y213" s="6" t="s">
        <v>412</v>
      </c>
      <c r="Z213" s="316"/>
      <c r="AB213" s="10"/>
      <c r="AI213" s="313"/>
      <c r="AJ213" s="6" t="s">
        <v>412</v>
      </c>
      <c r="AK213" s="316"/>
      <c r="AM213" s="10"/>
      <c r="AT213" s="313"/>
      <c r="AU213" s="6" t="s">
        <v>412</v>
      </c>
      <c r="AV213" s="316"/>
      <c r="AX213" s="10"/>
      <c r="BE213" s="313"/>
      <c r="BF213" s="6" t="s">
        <v>412</v>
      </c>
      <c r="BG213" s="316"/>
      <c r="BI213" s="10"/>
      <c r="BP213" s="313"/>
      <c r="BQ213" s="6" t="s">
        <v>412</v>
      </c>
      <c r="BR213" s="316"/>
      <c r="BT213" s="10"/>
      <c r="CA213" s="313"/>
      <c r="CB213" s="6" t="s">
        <v>412</v>
      </c>
      <c r="CC213" s="316"/>
      <c r="CE213" s="10"/>
      <c r="CL213" s="313"/>
      <c r="CM213" s="6" t="s">
        <v>412</v>
      </c>
      <c r="CN213" s="316"/>
      <c r="CP213" s="10"/>
      <c r="CW213" s="313"/>
      <c r="CX213" s="6" t="s">
        <v>412</v>
      </c>
      <c r="CY213" s="316"/>
      <c r="DA213" s="10"/>
      <c r="DH213" s="313"/>
      <c r="DI213" s="6" t="s">
        <v>412</v>
      </c>
      <c r="DJ213" s="316"/>
      <c r="DL213" s="10"/>
      <c r="DS213" s="313"/>
      <c r="DT213" s="6" t="s">
        <v>412</v>
      </c>
      <c r="DU213" s="316"/>
      <c r="DW213" s="10"/>
      <c r="ED213" s="313"/>
      <c r="EE213" s="6" t="s">
        <v>412</v>
      </c>
      <c r="EF213" s="316"/>
      <c r="EH213" s="10"/>
      <c r="EO213" s="313"/>
      <c r="EP213" s="6" t="s">
        <v>412</v>
      </c>
      <c r="EQ213" s="316"/>
      <c r="ES213" s="10"/>
      <c r="EZ213" s="313"/>
      <c r="FA213" s="6" t="s">
        <v>412</v>
      </c>
      <c r="FB213" s="316"/>
      <c r="FD213" s="10"/>
      <c r="FK213" s="313"/>
      <c r="FL213" s="6" t="s">
        <v>412</v>
      </c>
      <c r="FM213" s="316"/>
      <c r="FO213" s="10"/>
      <c r="FV213" s="313"/>
      <c r="FW213" s="6" t="s">
        <v>412</v>
      </c>
      <c r="FX213" s="316"/>
      <c r="FZ213" s="10"/>
      <c r="GG213" s="313"/>
      <c r="GH213" s="6" t="s">
        <v>412</v>
      </c>
      <c r="GI213" s="316"/>
      <c r="GK213" s="10"/>
      <c r="GR213" s="313"/>
      <c r="GS213" s="6" t="s">
        <v>412</v>
      </c>
      <c r="GT213" s="316"/>
      <c r="GV213" s="10"/>
      <c r="HC213" s="313"/>
      <c r="HD213" s="6" t="s">
        <v>412</v>
      </c>
      <c r="HE213" s="316"/>
      <c r="HG213" s="10"/>
    </row>
    <row r="214" spans="2:215" x14ac:dyDescent="0.25">
      <c r="D214" s="10"/>
      <c r="E214" s="10"/>
      <c r="F214" s="10"/>
      <c r="G214" s="10"/>
      <c r="H214" s="10"/>
      <c r="I214" s="10"/>
      <c r="J214" s="10"/>
      <c r="K214" s="10"/>
      <c r="L214" s="10"/>
      <c r="O214" s="10"/>
      <c r="P214" s="10"/>
      <c r="Q214" s="10"/>
      <c r="Z214" s="10"/>
      <c r="AA214" s="10"/>
      <c r="AB214" s="10"/>
      <c r="AK214" s="10"/>
      <c r="AL214" s="10"/>
      <c r="AM214" s="10"/>
      <c r="AV214" s="10"/>
      <c r="AW214" s="10"/>
      <c r="AX214" s="10"/>
      <c r="BG214" s="10"/>
      <c r="BH214" s="10"/>
      <c r="BI214" s="10"/>
      <c r="BR214" s="10"/>
      <c r="BS214" s="10"/>
      <c r="BT214" s="10"/>
      <c r="CC214" s="10"/>
      <c r="CD214" s="10"/>
      <c r="CE214" s="10"/>
      <c r="CN214" s="10"/>
      <c r="CO214" s="10"/>
      <c r="CP214" s="10"/>
      <c r="CY214" s="10"/>
      <c r="CZ214" s="10"/>
      <c r="DA214" s="10"/>
      <c r="DJ214" s="10"/>
      <c r="DK214" s="10"/>
      <c r="DL214" s="10"/>
      <c r="DU214" s="10"/>
      <c r="DV214" s="10"/>
      <c r="DW214" s="10"/>
      <c r="EF214" s="10"/>
      <c r="EG214" s="10"/>
      <c r="EH214" s="10"/>
      <c r="EQ214" s="10"/>
      <c r="ER214" s="10"/>
      <c r="ES214" s="10"/>
      <c r="FB214" s="10"/>
      <c r="FC214" s="10"/>
      <c r="FD214" s="10"/>
      <c r="FM214" s="10"/>
      <c r="FN214" s="10"/>
      <c r="FO214" s="10"/>
      <c r="FX214" s="10"/>
      <c r="FY214" s="10"/>
      <c r="FZ214" s="10"/>
      <c r="GI214" s="10"/>
      <c r="GJ214" s="10"/>
      <c r="GK214" s="10"/>
      <c r="GT214" s="10"/>
      <c r="GU214" s="10"/>
      <c r="GV214" s="10"/>
      <c r="HE214" s="10"/>
      <c r="HF214" s="10"/>
      <c r="HG214" s="10"/>
    </row>
    <row r="215" spans="2:215" ht="15.75" thickBot="1" x14ac:dyDescent="0.3">
      <c r="D215" s="10"/>
      <c r="E215" s="10"/>
      <c r="F215" s="10"/>
      <c r="G215" s="10"/>
      <c r="H215" s="10"/>
      <c r="I215" s="10"/>
      <c r="J215" s="10"/>
      <c r="K215" s="10"/>
      <c r="L215" s="10"/>
      <c r="O215" s="10"/>
      <c r="P215" s="10"/>
      <c r="Q215" s="10"/>
      <c r="Z215" s="10"/>
      <c r="AA215" s="10"/>
      <c r="AB215" s="10"/>
      <c r="AK215" s="10"/>
      <c r="AL215" s="10"/>
      <c r="AM215" s="10"/>
      <c r="AV215" s="10"/>
      <c r="AW215" s="10"/>
      <c r="AX215" s="10"/>
      <c r="BG215" s="10"/>
      <c r="BH215" s="10"/>
      <c r="BI215" s="10"/>
      <c r="BR215" s="10"/>
      <c r="BS215" s="10"/>
      <c r="BT215" s="10"/>
      <c r="CC215" s="10"/>
      <c r="CD215" s="10"/>
      <c r="CE215" s="10"/>
      <c r="CN215" s="10"/>
      <c r="CO215" s="10"/>
      <c r="CP215" s="10"/>
      <c r="CY215" s="10"/>
      <c r="CZ215" s="10"/>
      <c r="DA215" s="10"/>
      <c r="DJ215" s="10"/>
      <c r="DK215" s="10"/>
      <c r="DL215" s="10"/>
      <c r="DU215" s="10"/>
      <c r="DV215" s="10"/>
      <c r="DW215" s="10"/>
      <c r="EF215" s="10"/>
      <c r="EG215" s="10"/>
      <c r="EH215" s="10"/>
      <c r="EQ215" s="10"/>
      <c r="ER215" s="10"/>
      <c r="ES215" s="10"/>
      <c r="FB215" s="10"/>
      <c r="FC215" s="10"/>
      <c r="FD215" s="10"/>
      <c r="FM215" s="10"/>
      <c r="FN215" s="10"/>
      <c r="FO215" s="10"/>
      <c r="FX215" s="10"/>
      <c r="FY215" s="10"/>
      <c r="FZ215" s="10"/>
      <c r="GI215" s="10"/>
      <c r="GJ215" s="10"/>
      <c r="GK215" s="10"/>
      <c r="GT215" s="10"/>
      <c r="GU215" s="10"/>
      <c r="GV215" s="10"/>
      <c r="HE215" s="10"/>
      <c r="HF215" s="10"/>
      <c r="HG215" s="10"/>
    </row>
    <row r="216" spans="2:215" ht="15.75" thickBot="1" x14ac:dyDescent="0.3">
      <c r="B216" s="18" t="s">
        <v>353</v>
      </c>
      <c r="C216" s="3" t="s">
        <v>481</v>
      </c>
      <c r="D216" s="21"/>
      <c r="E216" s="21"/>
      <c r="F216" s="10"/>
      <c r="G216" s="10"/>
      <c r="H216" s="10"/>
      <c r="I216" s="10"/>
      <c r="J216" s="10"/>
      <c r="K216" s="10"/>
      <c r="L216" s="10"/>
      <c r="M216" s="18" t="s">
        <v>353</v>
      </c>
      <c r="N216" s="3" t="s">
        <v>481</v>
      </c>
      <c r="O216" s="21"/>
      <c r="P216" s="21"/>
      <c r="Q216" s="10"/>
      <c r="X216" s="18" t="s">
        <v>353</v>
      </c>
      <c r="Y216" s="3" t="s">
        <v>481</v>
      </c>
      <c r="Z216" s="21"/>
      <c r="AA216" s="21"/>
      <c r="AB216" s="10"/>
      <c r="AI216" s="18" t="s">
        <v>353</v>
      </c>
      <c r="AJ216" s="3" t="s">
        <v>481</v>
      </c>
      <c r="AK216" s="21"/>
      <c r="AL216" s="21"/>
      <c r="AM216" s="10"/>
      <c r="AT216" s="18" t="s">
        <v>353</v>
      </c>
      <c r="AU216" s="3" t="s">
        <v>481</v>
      </c>
      <c r="AV216" s="21"/>
      <c r="AW216" s="21"/>
      <c r="AX216" s="10"/>
      <c r="BE216" s="18" t="s">
        <v>353</v>
      </c>
      <c r="BF216" s="3" t="s">
        <v>481</v>
      </c>
      <c r="BG216" s="21"/>
      <c r="BH216" s="21"/>
      <c r="BI216" s="10"/>
      <c r="BP216" s="18" t="s">
        <v>353</v>
      </c>
      <c r="BQ216" s="3" t="s">
        <v>481</v>
      </c>
      <c r="BR216" s="21"/>
      <c r="BS216" s="21"/>
      <c r="BT216" s="10"/>
      <c r="CA216" s="18" t="s">
        <v>353</v>
      </c>
      <c r="CB216" s="3" t="s">
        <v>481</v>
      </c>
      <c r="CC216" s="21"/>
      <c r="CD216" s="21"/>
      <c r="CE216" s="10"/>
      <c r="CL216" s="18" t="s">
        <v>353</v>
      </c>
      <c r="CM216" s="3" t="s">
        <v>481</v>
      </c>
      <c r="CN216" s="21"/>
      <c r="CO216" s="21"/>
      <c r="CP216" s="10"/>
      <c r="CW216" s="18" t="s">
        <v>353</v>
      </c>
      <c r="CX216" s="3" t="s">
        <v>481</v>
      </c>
      <c r="CY216" s="21"/>
      <c r="CZ216" s="21"/>
      <c r="DA216" s="10"/>
      <c r="DH216" s="18" t="s">
        <v>353</v>
      </c>
      <c r="DI216" s="3" t="s">
        <v>481</v>
      </c>
      <c r="DJ216" s="21"/>
      <c r="DK216" s="21"/>
      <c r="DL216" s="10"/>
      <c r="DS216" s="18" t="s">
        <v>353</v>
      </c>
      <c r="DT216" s="3" t="s">
        <v>481</v>
      </c>
      <c r="DU216" s="21"/>
      <c r="DV216" s="21"/>
      <c r="DW216" s="10"/>
      <c r="ED216" s="18" t="s">
        <v>353</v>
      </c>
      <c r="EE216" s="3" t="s">
        <v>481</v>
      </c>
      <c r="EF216" s="21"/>
      <c r="EG216" s="21"/>
      <c r="EH216" s="10"/>
      <c r="EO216" s="18" t="s">
        <v>353</v>
      </c>
      <c r="EP216" s="3" t="s">
        <v>481</v>
      </c>
      <c r="EQ216" s="21"/>
      <c r="ER216" s="21"/>
      <c r="ES216" s="10"/>
      <c r="EZ216" s="18" t="s">
        <v>353</v>
      </c>
      <c r="FA216" s="3" t="s">
        <v>481</v>
      </c>
      <c r="FB216" s="21"/>
      <c r="FC216" s="21"/>
      <c r="FD216" s="10"/>
      <c r="FK216" s="18" t="s">
        <v>353</v>
      </c>
      <c r="FL216" s="3" t="s">
        <v>481</v>
      </c>
      <c r="FM216" s="21"/>
      <c r="FN216" s="21"/>
      <c r="FO216" s="10"/>
      <c r="FV216" s="18" t="s">
        <v>353</v>
      </c>
      <c r="FW216" s="3" t="s">
        <v>481</v>
      </c>
      <c r="FX216" s="21"/>
      <c r="FY216" s="21"/>
      <c r="FZ216" s="10"/>
      <c r="GG216" s="18" t="s">
        <v>353</v>
      </c>
      <c r="GH216" s="3" t="s">
        <v>481</v>
      </c>
      <c r="GI216" s="21"/>
      <c r="GJ216" s="21"/>
      <c r="GK216" s="10"/>
      <c r="GR216" s="18" t="s">
        <v>353</v>
      </c>
      <c r="GS216" s="3" t="s">
        <v>481</v>
      </c>
      <c r="GT216" s="21"/>
      <c r="GU216" s="21"/>
      <c r="GV216" s="10"/>
      <c r="HC216" s="18" t="s">
        <v>353</v>
      </c>
      <c r="HD216" s="3" t="s">
        <v>481</v>
      </c>
      <c r="HE216" s="21"/>
      <c r="HF216" s="21"/>
      <c r="HG216" s="10"/>
    </row>
    <row r="217" spans="2:215" ht="15.75" thickBot="1" x14ac:dyDescent="0.3">
      <c r="B217" s="110">
        <f>+B186+1</f>
        <v>6</v>
      </c>
      <c r="C217" s="111"/>
      <c r="F217" s="10"/>
      <c r="G217" s="10"/>
      <c r="H217" s="10"/>
      <c r="I217" s="10"/>
      <c r="J217" s="10"/>
      <c r="K217" s="10"/>
      <c r="L217" s="10"/>
      <c r="M217" s="110">
        <f>+M186+1</f>
        <v>6</v>
      </c>
      <c r="N217" s="111"/>
      <c r="Q217" s="10"/>
      <c r="X217" s="110">
        <f>+X186+1</f>
        <v>6</v>
      </c>
      <c r="Y217" s="111"/>
      <c r="AB217" s="10"/>
      <c r="AI217" s="110">
        <f>+AI186+1</f>
        <v>6</v>
      </c>
      <c r="AJ217" s="111"/>
      <c r="AM217" s="10"/>
      <c r="AT217" s="110">
        <f>+AT186+1</f>
        <v>6</v>
      </c>
      <c r="AU217" s="111"/>
      <c r="AX217" s="10"/>
      <c r="BE217" s="110">
        <f>+BE186+1</f>
        <v>6</v>
      </c>
      <c r="BF217" s="111"/>
      <c r="BI217" s="10"/>
      <c r="BP217" s="110">
        <f>+BP186+1</f>
        <v>6</v>
      </c>
      <c r="BQ217" s="111"/>
      <c r="BT217" s="10"/>
      <c r="CA217" s="110">
        <f>+CA186+1</f>
        <v>6</v>
      </c>
      <c r="CB217" s="111"/>
      <c r="CE217" s="10"/>
      <c r="CL217" s="110">
        <f>+CL186+1</f>
        <v>6</v>
      </c>
      <c r="CM217" s="111"/>
      <c r="CP217" s="10"/>
      <c r="CW217" s="110">
        <f>+CW186+1</f>
        <v>6</v>
      </c>
      <c r="CX217" s="111"/>
      <c r="DA217" s="10"/>
      <c r="DH217" s="110">
        <f>+DH186+1</f>
        <v>6</v>
      </c>
      <c r="DI217" s="111"/>
      <c r="DL217" s="10"/>
      <c r="DS217" s="110">
        <f>+DS186+1</f>
        <v>6</v>
      </c>
      <c r="DT217" s="111"/>
      <c r="DW217" s="10"/>
      <c r="ED217" s="110">
        <f>+ED186+1</f>
        <v>6</v>
      </c>
      <c r="EE217" s="111"/>
      <c r="EH217" s="10"/>
      <c r="EO217" s="110">
        <f>+EO186+1</f>
        <v>6</v>
      </c>
      <c r="EP217" s="111"/>
      <c r="ES217" s="10"/>
      <c r="EZ217" s="110">
        <f>+EZ186+1</f>
        <v>6</v>
      </c>
      <c r="FA217" s="111"/>
      <c r="FD217" s="10"/>
      <c r="FK217" s="110">
        <f>+FK186+1</f>
        <v>6</v>
      </c>
      <c r="FL217" s="111"/>
      <c r="FO217" s="10"/>
      <c r="FV217" s="110">
        <f>+FV186+1</f>
        <v>6</v>
      </c>
      <c r="FW217" s="111"/>
      <c r="FZ217" s="10"/>
      <c r="GG217" s="110">
        <f>+GG186+1</f>
        <v>6</v>
      </c>
      <c r="GH217" s="111"/>
      <c r="GK217" s="10"/>
      <c r="GR217" s="110">
        <f>+GR186+1</f>
        <v>6</v>
      </c>
      <c r="GS217" s="111"/>
      <c r="GV217" s="10"/>
      <c r="HC217" s="110">
        <f>+HC186+1</f>
        <v>6</v>
      </c>
      <c r="HD217" s="111"/>
      <c r="HG217" s="10"/>
    </row>
    <row r="218" spans="2:215" ht="15.75" thickBot="1" x14ac:dyDescent="0.3">
      <c r="B218" s="166"/>
      <c r="C218" s="167"/>
      <c r="F218" s="10"/>
      <c r="G218" s="10"/>
      <c r="H218" s="10"/>
      <c r="I218" s="10"/>
      <c r="J218" s="10"/>
      <c r="K218" s="10"/>
      <c r="L218" s="10"/>
      <c r="M218" s="166"/>
      <c r="N218" s="167"/>
      <c r="Q218" s="10"/>
      <c r="X218" s="166"/>
      <c r="Y218" s="167"/>
      <c r="AB218" s="10"/>
      <c r="AI218" s="166"/>
      <c r="AJ218" s="167"/>
      <c r="AM218" s="10"/>
      <c r="AT218" s="166"/>
      <c r="AU218" s="167"/>
      <c r="AX218" s="10"/>
      <c r="BE218" s="166"/>
      <c r="BF218" s="167"/>
      <c r="BI218" s="10"/>
      <c r="BP218" s="166"/>
      <c r="BQ218" s="167"/>
      <c r="BT218" s="10"/>
      <c r="CA218" s="166"/>
      <c r="CB218" s="167"/>
      <c r="CE218" s="10"/>
      <c r="CL218" s="166"/>
      <c r="CM218" s="167"/>
      <c r="CP218" s="10"/>
      <c r="CW218" s="166"/>
      <c r="CX218" s="167"/>
      <c r="DA218" s="10"/>
      <c r="DH218" s="166"/>
      <c r="DI218" s="167"/>
      <c r="DL218" s="10"/>
      <c r="DS218" s="166"/>
      <c r="DT218" s="167"/>
      <c r="DW218" s="10"/>
      <c r="ED218" s="166"/>
      <c r="EE218" s="167"/>
      <c r="EH218" s="10"/>
      <c r="EO218" s="166"/>
      <c r="EP218" s="167"/>
      <c r="ES218" s="10"/>
      <c r="EZ218" s="166"/>
      <c r="FA218" s="167"/>
      <c r="FD218" s="10"/>
      <c r="FK218" s="166"/>
      <c r="FL218" s="167"/>
      <c r="FO218" s="10"/>
      <c r="FV218" s="166"/>
      <c r="FW218" s="167"/>
      <c r="FZ218" s="10"/>
      <c r="GG218" s="166"/>
      <c r="GH218" s="167"/>
      <c r="GK218" s="10"/>
      <c r="GR218" s="166"/>
      <c r="GS218" s="167"/>
      <c r="GV218" s="10"/>
      <c r="HC218" s="166"/>
      <c r="HD218" s="167"/>
      <c r="HG218" s="10"/>
    </row>
    <row r="219" spans="2:215" ht="15.75" thickBot="1" x14ac:dyDescent="0.3">
      <c r="B219" s="18" t="s">
        <v>370</v>
      </c>
      <c r="C219" s="18" t="s">
        <v>371</v>
      </c>
      <c r="D219" s="18" t="s">
        <v>372</v>
      </c>
      <c r="E219" s="18" t="s">
        <v>6</v>
      </c>
      <c r="F219" s="10"/>
      <c r="G219" s="10"/>
      <c r="H219" s="10"/>
      <c r="I219" s="10"/>
      <c r="J219" s="10"/>
      <c r="K219" s="10"/>
      <c r="L219" s="10"/>
      <c r="M219" s="18" t="s">
        <v>370</v>
      </c>
      <c r="N219" s="18" t="s">
        <v>371</v>
      </c>
      <c r="O219" s="18" t="s">
        <v>372</v>
      </c>
      <c r="P219" s="18" t="s">
        <v>6</v>
      </c>
      <c r="Q219" s="10"/>
      <c r="X219" s="18" t="s">
        <v>370</v>
      </c>
      <c r="Y219" s="18" t="s">
        <v>371</v>
      </c>
      <c r="Z219" s="18" t="s">
        <v>372</v>
      </c>
      <c r="AA219" s="18" t="s">
        <v>6</v>
      </c>
      <c r="AB219" s="10"/>
      <c r="AI219" s="18" t="s">
        <v>370</v>
      </c>
      <c r="AJ219" s="18" t="s">
        <v>371</v>
      </c>
      <c r="AK219" s="18" t="s">
        <v>372</v>
      </c>
      <c r="AL219" s="18" t="s">
        <v>6</v>
      </c>
      <c r="AM219" s="10"/>
      <c r="AT219" s="18" t="s">
        <v>370</v>
      </c>
      <c r="AU219" s="18" t="s">
        <v>371</v>
      </c>
      <c r="AV219" s="18" t="s">
        <v>372</v>
      </c>
      <c r="AW219" s="18" t="s">
        <v>6</v>
      </c>
      <c r="AX219" s="10"/>
      <c r="BE219" s="18" t="s">
        <v>370</v>
      </c>
      <c r="BF219" s="18" t="s">
        <v>371</v>
      </c>
      <c r="BG219" s="18" t="s">
        <v>372</v>
      </c>
      <c r="BH219" s="18" t="s">
        <v>6</v>
      </c>
      <c r="BI219" s="10"/>
      <c r="BP219" s="18" t="s">
        <v>370</v>
      </c>
      <c r="BQ219" s="18" t="s">
        <v>371</v>
      </c>
      <c r="BR219" s="18" t="s">
        <v>372</v>
      </c>
      <c r="BS219" s="18" t="s">
        <v>6</v>
      </c>
      <c r="BT219" s="10"/>
      <c r="CA219" s="18" t="s">
        <v>370</v>
      </c>
      <c r="CB219" s="18" t="s">
        <v>371</v>
      </c>
      <c r="CC219" s="18" t="s">
        <v>372</v>
      </c>
      <c r="CD219" s="18" t="s">
        <v>6</v>
      </c>
      <c r="CE219" s="10"/>
      <c r="CL219" s="18" t="s">
        <v>370</v>
      </c>
      <c r="CM219" s="18" t="s">
        <v>371</v>
      </c>
      <c r="CN219" s="18" t="s">
        <v>372</v>
      </c>
      <c r="CO219" s="18" t="s">
        <v>6</v>
      </c>
      <c r="CP219" s="10"/>
      <c r="CW219" s="18" t="s">
        <v>370</v>
      </c>
      <c r="CX219" s="18" t="s">
        <v>371</v>
      </c>
      <c r="CY219" s="18" t="s">
        <v>372</v>
      </c>
      <c r="CZ219" s="18" t="s">
        <v>6</v>
      </c>
      <c r="DA219" s="10"/>
      <c r="DH219" s="18" t="s">
        <v>370</v>
      </c>
      <c r="DI219" s="18" t="s">
        <v>371</v>
      </c>
      <c r="DJ219" s="18" t="s">
        <v>372</v>
      </c>
      <c r="DK219" s="18" t="s">
        <v>6</v>
      </c>
      <c r="DL219" s="10"/>
      <c r="DS219" s="18" t="s">
        <v>370</v>
      </c>
      <c r="DT219" s="18" t="s">
        <v>371</v>
      </c>
      <c r="DU219" s="18" t="s">
        <v>372</v>
      </c>
      <c r="DV219" s="18" t="s">
        <v>6</v>
      </c>
      <c r="DW219" s="10"/>
      <c r="ED219" s="18" t="s">
        <v>370</v>
      </c>
      <c r="EE219" s="18" t="s">
        <v>371</v>
      </c>
      <c r="EF219" s="18" t="s">
        <v>372</v>
      </c>
      <c r="EG219" s="18" t="s">
        <v>6</v>
      </c>
      <c r="EH219" s="10"/>
      <c r="EO219" s="18" t="s">
        <v>370</v>
      </c>
      <c r="EP219" s="18" t="s">
        <v>371</v>
      </c>
      <c r="EQ219" s="18" t="s">
        <v>372</v>
      </c>
      <c r="ER219" s="18" t="s">
        <v>6</v>
      </c>
      <c r="ES219" s="10"/>
      <c r="EZ219" s="18" t="s">
        <v>370</v>
      </c>
      <c r="FA219" s="18" t="s">
        <v>371</v>
      </c>
      <c r="FB219" s="18" t="s">
        <v>372</v>
      </c>
      <c r="FC219" s="18" t="s">
        <v>6</v>
      </c>
      <c r="FD219" s="10"/>
      <c r="FK219" s="18" t="s">
        <v>370</v>
      </c>
      <c r="FL219" s="18" t="s">
        <v>371</v>
      </c>
      <c r="FM219" s="18" t="s">
        <v>372</v>
      </c>
      <c r="FN219" s="18" t="s">
        <v>6</v>
      </c>
      <c r="FO219" s="10"/>
      <c r="FV219" s="18" t="s">
        <v>370</v>
      </c>
      <c r="FW219" s="18" t="s">
        <v>371</v>
      </c>
      <c r="FX219" s="18" t="s">
        <v>372</v>
      </c>
      <c r="FY219" s="18" t="s">
        <v>6</v>
      </c>
      <c r="FZ219" s="10"/>
      <c r="GG219" s="18" t="s">
        <v>370</v>
      </c>
      <c r="GH219" s="18" t="s">
        <v>371</v>
      </c>
      <c r="GI219" s="18" t="s">
        <v>372</v>
      </c>
      <c r="GJ219" s="18" t="s">
        <v>6</v>
      </c>
      <c r="GK219" s="10"/>
      <c r="GR219" s="18" t="s">
        <v>370</v>
      </c>
      <c r="GS219" s="18" t="s">
        <v>371</v>
      </c>
      <c r="GT219" s="18" t="s">
        <v>372</v>
      </c>
      <c r="GU219" s="18" t="s">
        <v>6</v>
      </c>
      <c r="GV219" s="10"/>
      <c r="HC219" s="18" t="s">
        <v>370</v>
      </c>
      <c r="HD219" s="18" t="s">
        <v>371</v>
      </c>
      <c r="HE219" s="18" t="s">
        <v>372</v>
      </c>
      <c r="HF219" s="18" t="s">
        <v>6</v>
      </c>
      <c r="HG219" s="10"/>
    </row>
    <row r="220" spans="2:215" x14ac:dyDescent="0.25">
      <c r="B220" s="318" t="s">
        <v>373</v>
      </c>
      <c r="C220" s="58" t="s">
        <v>374</v>
      </c>
      <c r="D220" s="212"/>
      <c r="E220" s="134" t="str">
        <f>+IF(D220="","",VLOOKUP(D220,Parámetros!$B$100:$C$116,2,0))</f>
        <v/>
      </c>
      <c r="F220" s="10"/>
      <c r="G220" s="10"/>
      <c r="H220" s="10"/>
      <c r="I220" s="10"/>
      <c r="J220" s="10"/>
      <c r="K220" s="10"/>
      <c r="L220" s="10"/>
      <c r="M220" s="318" t="s">
        <v>373</v>
      </c>
      <c r="N220" s="58" t="s">
        <v>374</v>
      </c>
      <c r="O220" s="212"/>
      <c r="P220" s="134" t="str">
        <f>+IF(O220="","",VLOOKUP(O220,Parámetros!$B$100:$C$116,2,0))</f>
        <v/>
      </c>
      <c r="Q220" s="10"/>
      <c r="X220" s="318" t="s">
        <v>373</v>
      </c>
      <c r="Y220" s="58" t="s">
        <v>374</v>
      </c>
      <c r="Z220" s="212"/>
      <c r="AA220" s="134" t="str">
        <f>+IF(Z220="","",VLOOKUP(Z220,Parámetros!$B$100:$C$116,2,0))</f>
        <v/>
      </c>
      <c r="AB220" s="10"/>
      <c r="AI220" s="318" t="s">
        <v>373</v>
      </c>
      <c r="AJ220" s="58" t="s">
        <v>374</v>
      </c>
      <c r="AK220" s="212"/>
      <c r="AL220" s="134" t="str">
        <f>+IF(AK220="","",VLOOKUP(AK220,Parámetros!$B$100:$C$116,2,0))</f>
        <v/>
      </c>
      <c r="AM220" s="10"/>
      <c r="AT220" s="318" t="s">
        <v>373</v>
      </c>
      <c r="AU220" s="58" t="s">
        <v>374</v>
      </c>
      <c r="AV220" s="212"/>
      <c r="AW220" s="134" t="str">
        <f>+IF(AV220="","",VLOOKUP(AV220,Parámetros!$B$100:$C$116,2,0))</f>
        <v/>
      </c>
      <c r="AX220" s="10"/>
      <c r="BE220" s="318" t="s">
        <v>373</v>
      </c>
      <c r="BF220" s="58" t="s">
        <v>374</v>
      </c>
      <c r="BG220" s="212"/>
      <c r="BH220" s="134" t="str">
        <f>+IF(BG220="","",VLOOKUP(BG220,Parámetros!$B$100:$C$116,2,0))</f>
        <v/>
      </c>
      <c r="BI220" s="10"/>
      <c r="BP220" s="318" t="s">
        <v>373</v>
      </c>
      <c r="BQ220" s="58" t="s">
        <v>374</v>
      </c>
      <c r="BR220" s="212"/>
      <c r="BS220" s="134" t="str">
        <f>+IF(BR220="","",VLOOKUP(BR220,Parámetros!$B$100:$C$116,2,0))</f>
        <v/>
      </c>
      <c r="BT220" s="10"/>
      <c r="CA220" s="318" t="s">
        <v>373</v>
      </c>
      <c r="CB220" s="58" t="s">
        <v>374</v>
      </c>
      <c r="CC220" s="212"/>
      <c r="CD220" s="134" t="str">
        <f>+IF(CC220="","",VLOOKUP(CC220,Parámetros!$B$100:$C$116,2,0))</f>
        <v/>
      </c>
      <c r="CE220" s="10"/>
      <c r="CL220" s="318" t="s">
        <v>373</v>
      </c>
      <c r="CM220" s="58" t="s">
        <v>374</v>
      </c>
      <c r="CN220" s="212"/>
      <c r="CO220" s="134" t="str">
        <f>+IF(CN220="","",VLOOKUP(CN220,Parámetros!$B$100:$C$116,2,0))</f>
        <v/>
      </c>
      <c r="CP220" s="10"/>
      <c r="CW220" s="318" t="s">
        <v>373</v>
      </c>
      <c r="CX220" s="58" t="s">
        <v>374</v>
      </c>
      <c r="CY220" s="212"/>
      <c r="CZ220" s="134" t="str">
        <f>+IF(CY220="","",VLOOKUP(CY220,Parámetros!$B$100:$C$116,2,0))</f>
        <v/>
      </c>
      <c r="DA220" s="10"/>
      <c r="DH220" s="318" t="s">
        <v>373</v>
      </c>
      <c r="DI220" s="58" t="s">
        <v>374</v>
      </c>
      <c r="DJ220" s="212"/>
      <c r="DK220" s="134" t="str">
        <f>+IF(DJ220="","",VLOOKUP(DJ220,Parámetros!$B$100:$C$116,2,0))</f>
        <v/>
      </c>
      <c r="DL220" s="10"/>
      <c r="DS220" s="318" t="s">
        <v>373</v>
      </c>
      <c r="DT220" s="58" t="s">
        <v>374</v>
      </c>
      <c r="DU220" s="212"/>
      <c r="DV220" s="134" t="str">
        <f>+IF(DU220="","",VLOOKUP(DU220,Parámetros!$B$100:$C$116,2,0))</f>
        <v/>
      </c>
      <c r="DW220" s="10"/>
      <c r="ED220" s="318" t="s">
        <v>373</v>
      </c>
      <c r="EE220" s="58" t="s">
        <v>374</v>
      </c>
      <c r="EF220" s="212"/>
      <c r="EG220" s="134" t="str">
        <f>+IF(EF220="","",VLOOKUP(EF220,Parámetros!$B$100:$C$116,2,0))</f>
        <v/>
      </c>
      <c r="EH220" s="10"/>
      <c r="EO220" s="318" t="s">
        <v>373</v>
      </c>
      <c r="EP220" s="58" t="s">
        <v>374</v>
      </c>
      <c r="EQ220" s="212"/>
      <c r="ER220" s="134" t="str">
        <f>+IF(EQ220="","",VLOOKUP(EQ220,Parámetros!$B$100:$C$116,2,0))</f>
        <v/>
      </c>
      <c r="ES220" s="10"/>
      <c r="EZ220" s="318" t="s">
        <v>373</v>
      </c>
      <c r="FA220" s="58" t="s">
        <v>374</v>
      </c>
      <c r="FB220" s="212"/>
      <c r="FC220" s="134" t="str">
        <f>+IF(FB220="","",VLOOKUP(FB220,Parámetros!$B$100:$C$116,2,0))</f>
        <v/>
      </c>
      <c r="FD220" s="10"/>
      <c r="FK220" s="318" t="s">
        <v>373</v>
      </c>
      <c r="FL220" s="58" t="s">
        <v>374</v>
      </c>
      <c r="FM220" s="212"/>
      <c r="FN220" s="134" t="str">
        <f>+IF(FM220="","",VLOOKUP(FM220,Parámetros!$B$100:$C$116,2,0))</f>
        <v/>
      </c>
      <c r="FO220" s="10"/>
      <c r="FV220" s="318" t="s">
        <v>373</v>
      </c>
      <c r="FW220" s="58" t="s">
        <v>374</v>
      </c>
      <c r="FX220" s="212"/>
      <c r="FY220" s="134" t="str">
        <f>+IF(FX220="","",VLOOKUP(FX220,Parámetros!$B$100:$C$116,2,0))</f>
        <v/>
      </c>
      <c r="FZ220" s="10"/>
      <c r="GG220" s="318" t="s">
        <v>373</v>
      </c>
      <c r="GH220" s="58" t="s">
        <v>374</v>
      </c>
      <c r="GI220" s="212"/>
      <c r="GJ220" s="134" t="str">
        <f>+IF(GI220="","",VLOOKUP(GI220,Parámetros!$B$100:$C$116,2,0))</f>
        <v/>
      </c>
      <c r="GK220" s="10"/>
      <c r="GR220" s="318" t="s">
        <v>373</v>
      </c>
      <c r="GS220" s="58" t="s">
        <v>374</v>
      </c>
      <c r="GT220" s="212"/>
      <c r="GU220" s="134" t="str">
        <f>+IF(GT220="","",VLOOKUP(GT220,Parámetros!$B$100:$C$116,2,0))</f>
        <v/>
      </c>
      <c r="GV220" s="10"/>
      <c r="HC220" s="318" t="s">
        <v>373</v>
      </c>
      <c r="HD220" s="58" t="s">
        <v>374</v>
      </c>
      <c r="HE220" s="212"/>
      <c r="HF220" s="134" t="str">
        <f>+IF(HE220="","",VLOOKUP(HE220,Parámetros!$B$100:$C$116,2,0))</f>
        <v/>
      </c>
      <c r="HG220" s="10"/>
    </row>
    <row r="221" spans="2:215" ht="30" x14ac:dyDescent="0.25">
      <c r="B221" s="319"/>
      <c r="C221" s="56" t="s">
        <v>376</v>
      </c>
      <c r="D221" s="213"/>
      <c r="E221" s="134" t="str">
        <f>+IF(D221="","",VLOOKUP(D221,Parámetros!$B$100:$C$116,2,0))</f>
        <v/>
      </c>
      <c r="F221" s="10"/>
      <c r="G221" s="10"/>
      <c r="H221" s="10"/>
      <c r="I221" s="10"/>
      <c r="J221" s="10"/>
      <c r="K221" s="10"/>
      <c r="L221" s="10"/>
      <c r="M221" s="319"/>
      <c r="N221" s="56" t="s">
        <v>376</v>
      </c>
      <c r="O221" s="213"/>
      <c r="P221" s="134" t="str">
        <f>+IF(O221="","",VLOOKUP(O221,Parámetros!$B$100:$C$116,2,0))</f>
        <v/>
      </c>
      <c r="Q221" s="10"/>
      <c r="X221" s="319"/>
      <c r="Y221" s="56" t="s">
        <v>376</v>
      </c>
      <c r="Z221" s="213"/>
      <c r="AA221" s="134" t="str">
        <f>+IF(Z221="","",VLOOKUP(Z221,Parámetros!$B$100:$C$116,2,0))</f>
        <v/>
      </c>
      <c r="AB221" s="10"/>
      <c r="AI221" s="319"/>
      <c r="AJ221" s="56" t="s">
        <v>376</v>
      </c>
      <c r="AK221" s="213"/>
      <c r="AL221" s="134" t="str">
        <f>+IF(AK221="","",VLOOKUP(AK221,Parámetros!$B$100:$C$116,2,0))</f>
        <v/>
      </c>
      <c r="AM221" s="10"/>
      <c r="AT221" s="319"/>
      <c r="AU221" s="56" t="s">
        <v>376</v>
      </c>
      <c r="AV221" s="213"/>
      <c r="AW221" s="134" t="str">
        <f>+IF(AV221="","",VLOOKUP(AV221,Parámetros!$B$100:$C$116,2,0))</f>
        <v/>
      </c>
      <c r="AX221" s="10"/>
      <c r="BE221" s="319"/>
      <c r="BF221" s="56" t="s">
        <v>376</v>
      </c>
      <c r="BG221" s="213"/>
      <c r="BH221" s="134" t="str">
        <f>+IF(BG221="","",VLOOKUP(BG221,Parámetros!$B$100:$C$116,2,0))</f>
        <v/>
      </c>
      <c r="BI221" s="10"/>
      <c r="BP221" s="319"/>
      <c r="BQ221" s="56" t="s">
        <v>376</v>
      </c>
      <c r="BR221" s="213"/>
      <c r="BS221" s="134" t="str">
        <f>+IF(BR221="","",VLOOKUP(BR221,Parámetros!$B$100:$C$116,2,0))</f>
        <v/>
      </c>
      <c r="BT221" s="10"/>
      <c r="CA221" s="319"/>
      <c r="CB221" s="56" t="s">
        <v>376</v>
      </c>
      <c r="CC221" s="213"/>
      <c r="CD221" s="134" t="str">
        <f>+IF(CC221="","",VLOOKUP(CC221,Parámetros!$B$100:$C$116,2,0))</f>
        <v/>
      </c>
      <c r="CE221" s="10"/>
      <c r="CL221" s="319"/>
      <c r="CM221" s="56" t="s">
        <v>376</v>
      </c>
      <c r="CN221" s="213"/>
      <c r="CO221" s="134" t="str">
        <f>+IF(CN221="","",VLOOKUP(CN221,Parámetros!$B$100:$C$116,2,0))</f>
        <v/>
      </c>
      <c r="CP221" s="10"/>
      <c r="CW221" s="319"/>
      <c r="CX221" s="56" t="s">
        <v>376</v>
      </c>
      <c r="CY221" s="213"/>
      <c r="CZ221" s="134" t="str">
        <f>+IF(CY221="","",VLOOKUP(CY221,Parámetros!$B$100:$C$116,2,0))</f>
        <v/>
      </c>
      <c r="DA221" s="10"/>
      <c r="DH221" s="319"/>
      <c r="DI221" s="56" t="s">
        <v>376</v>
      </c>
      <c r="DJ221" s="213"/>
      <c r="DK221" s="134" t="str">
        <f>+IF(DJ221="","",VLOOKUP(DJ221,Parámetros!$B$100:$C$116,2,0))</f>
        <v/>
      </c>
      <c r="DL221" s="10"/>
      <c r="DS221" s="319"/>
      <c r="DT221" s="56" t="s">
        <v>376</v>
      </c>
      <c r="DU221" s="213"/>
      <c r="DV221" s="134" t="str">
        <f>+IF(DU221="","",VLOOKUP(DU221,Parámetros!$B$100:$C$116,2,0))</f>
        <v/>
      </c>
      <c r="DW221" s="10"/>
      <c r="ED221" s="319"/>
      <c r="EE221" s="56" t="s">
        <v>376</v>
      </c>
      <c r="EF221" s="213"/>
      <c r="EG221" s="134" t="str">
        <f>+IF(EF221="","",VLOOKUP(EF221,Parámetros!$B$100:$C$116,2,0))</f>
        <v/>
      </c>
      <c r="EH221" s="10"/>
      <c r="EO221" s="319"/>
      <c r="EP221" s="56" t="s">
        <v>376</v>
      </c>
      <c r="EQ221" s="213"/>
      <c r="ER221" s="134" t="str">
        <f>+IF(EQ221="","",VLOOKUP(EQ221,Parámetros!$B$100:$C$116,2,0))</f>
        <v/>
      </c>
      <c r="ES221" s="10"/>
      <c r="EZ221" s="319"/>
      <c r="FA221" s="56" t="s">
        <v>376</v>
      </c>
      <c r="FB221" s="213"/>
      <c r="FC221" s="134" t="str">
        <f>+IF(FB221="","",VLOOKUP(FB221,Parámetros!$B$100:$C$116,2,0))</f>
        <v/>
      </c>
      <c r="FD221" s="10"/>
      <c r="FK221" s="319"/>
      <c r="FL221" s="56" t="s">
        <v>376</v>
      </c>
      <c r="FM221" s="213"/>
      <c r="FN221" s="134" t="str">
        <f>+IF(FM221="","",VLOOKUP(FM221,Parámetros!$B$100:$C$116,2,0))</f>
        <v/>
      </c>
      <c r="FO221" s="10"/>
      <c r="FV221" s="319"/>
      <c r="FW221" s="56" t="s">
        <v>376</v>
      </c>
      <c r="FX221" s="213"/>
      <c r="FY221" s="134" t="str">
        <f>+IF(FX221="","",VLOOKUP(FX221,Parámetros!$B$100:$C$116,2,0))</f>
        <v/>
      </c>
      <c r="FZ221" s="10"/>
      <c r="GG221" s="319"/>
      <c r="GH221" s="56" t="s">
        <v>376</v>
      </c>
      <c r="GI221" s="213"/>
      <c r="GJ221" s="134" t="str">
        <f>+IF(GI221="","",VLOOKUP(GI221,Parámetros!$B$100:$C$116,2,0))</f>
        <v/>
      </c>
      <c r="GK221" s="10"/>
      <c r="GR221" s="319"/>
      <c r="GS221" s="56" t="s">
        <v>376</v>
      </c>
      <c r="GT221" s="213"/>
      <c r="GU221" s="134" t="str">
        <f>+IF(GT221="","",VLOOKUP(GT221,Parámetros!$B$100:$C$116,2,0))</f>
        <v/>
      </c>
      <c r="GV221" s="10"/>
      <c r="HC221" s="319"/>
      <c r="HD221" s="56" t="s">
        <v>376</v>
      </c>
      <c r="HE221" s="213"/>
      <c r="HF221" s="134" t="str">
        <f>+IF(HE221="","",VLOOKUP(HE221,Parámetros!$B$100:$C$116,2,0))</f>
        <v/>
      </c>
      <c r="HG221" s="10"/>
    </row>
    <row r="222" spans="2:215" ht="30" x14ac:dyDescent="0.25">
      <c r="B222" s="56" t="s">
        <v>378</v>
      </c>
      <c r="C222" s="56" t="s">
        <v>379</v>
      </c>
      <c r="D222" s="213"/>
      <c r="E222" s="134" t="str">
        <f>+IF(D222="","",VLOOKUP(D222,Parámetros!$B$100:$C$116,2,0))</f>
        <v/>
      </c>
      <c r="F222" s="10"/>
      <c r="G222" s="10"/>
      <c r="H222" s="10"/>
      <c r="I222" s="10"/>
      <c r="J222" s="10"/>
      <c r="K222" s="10"/>
      <c r="L222" s="10"/>
      <c r="M222" s="56" t="s">
        <v>378</v>
      </c>
      <c r="N222" s="56" t="s">
        <v>379</v>
      </c>
      <c r="O222" s="213"/>
      <c r="P222" s="134" t="str">
        <f>+IF(O222="","",VLOOKUP(O222,Parámetros!$B$100:$C$116,2,0))</f>
        <v/>
      </c>
      <c r="Q222" s="10"/>
      <c r="X222" s="56" t="s">
        <v>378</v>
      </c>
      <c r="Y222" s="56" t="s">
        <v>379</v>
      </c>
      <c r="Z222" s="213"/>
      <c r="AA222" s="134" t="str">
        <f>+IF(Z222="","",VLOOKUP(Z222,Parámetros!$B$100:$C$116,2,0))</f>
        <v/>
      </c>
      <c r="AB222" s="10"/>
      <c r="AI222" s="56" t="s">
        <v>378</v>
      </c>
      <c r="AJ222" s="56" t="s">
        <v>379</v>
      </c>
      <c r="AK222" s="213"/>
      <c r="AL222" s="134" t="str">
        <f>+IF(AK222="","",VLOOKUP(AK222,Parámetros!$B$100:$C$116,2,0))</f>
        <v/>
      </c>
      <c r="AM222" s="10"/>
      <c r="AT222" s="56" t="s">
        <v>378</v>
      </c>
      <c r="AU222" s="56" t="s">
        <v>379</v>
      </c>
      <c r="AV222" s="213"/>
      <c r="AW222" s="134" t="str">
        <f>+IF(AV222="","",VLOOKUP(AV222,Parámetros!$B$100:$C$116,2,0))</f>
        <v/>
      </c>
      <c r="AX222" s="10"/>
      <c r="BE222" s="56" t="s">
        <v>378</v>
      </c>
      <c r="BF222" s="56" t="s">
        <v>379</v>
      </c>
      <c r="BG222" s="213"/>
      <c r="BH222" s="134" t="str">
        <f>+IF(BG222="","",VLOOKUP(BG222,Parámetros!$B$100:$C$116,2,0))</f>
        <v/>
      </c>
      <c r="BI222" s="10"/>
      <c r="BP222" s="56" t="s">
        <v>378</v>
      </c>
      <c r="BQ222" s="56" t="s">
        <v>379</v>
      </c>
      <c r="BR222" s="213"/>
      <c r="BS222" s="134" t="str">
        <f>+IF(BR222="","",VLOOKUP(BR222,Parámetros!$B$100:$C$116,2,0))</f>
        <v/>
      </c>
      <c r="BT222" s="10"/>
      <c r="CA222" s="56" t="s">
        <v>378</v>
      </c>
      <c r="CB222" s="56" t="s">
        <v>379</v>
      </c>
      <c r="CC222" s="213"/>
      <c r="CD222" s="134" t="str">
        <f>+IF(CC222="","",VLOOKUP(CC222,Parámetros!$B$100:$C$116,2,0))</f>
        <v/>
      </c>
      <c r="CE222" s="10"/>
      <c r="CL222" s="56" t="s">
        <v>378</v>
      </c>
      <c r="CM222" s="56" t="s">
        <v>379</v>
      </c>
      <c r="CN222" s="213"/>
      <c r="CO222" s="134" t="str">
        <f>+IF(CN222="","",VLOOKUP(CN222,Parámetros!$B$100:$C$116,2,0))</f>
        <v/>
      </c>
      <c r="CP222" s="10"/>
      <c r="CW222" s="56" t="s">
        <v>378</v>
      </c>
      <c r="CX222" s="56" t="s">
        <v>379</v>
      </c>
      <c r="CY222" s="213"/>
      <c r="CZ222" s="134" t="str">
        <f>+IF(CY222="","",VLOOKUP(CY222,Parámetros!$B$100:$C$116,2,0))</f>
        <v/>
      </c>
      <c r="DA222" s="10"/>
      <c r="DH222" s="56" t="s">
        <v>378</v>
      </c>
      <c r="DI222" s="56" t="s">
        <v>379</v>
      </c>
      <c r="DJ222" s="213"/>
      <c r="DK222" s="134" t="str">
        <f>+IF(DJ222="","",VLOOKUP(DJ222,Parámetros!$B$100:$C$116,2,0))</f>
        <v/>
      </c>
      <c r="DL222" s="10"/>
      <c r="DS222" s="56" t="s">
        <v>378</v>
      </c>
      <c r="DT222" s="56" t="s">
        <v>379</v>
      </c>
      <c r="DU222" s="213"/>
      <c r="DV222" s="134" t="str">
        <f>+IF(DU222="","",VLOOKUP(DU222,Parámetros!$B$100:$C$116,2,0))</f>
        <v/>
      </c>
      <c r="DW222" s="10"/>
      <c r="ED222" s="56" t="s">
        <v>378</v>
      </c>
      <c r="EE222" s="56" t="s">
        <v>379</v>
      </c>
      <c r="EF222" s="213"/>
      <c r="EG222" s="134" t="str">
        <f>+IF(EF222="","",VLOOKUP(EF222,Parámetros!$B$100:$C$116,2,0))</f>
        <v/>
      </c>
      <c r="EH222" s="10"/>
      <c r="EO222" s="56" t="s">
        <v>378</v>
      </c>
      <c r="EP222" s="56" t="s">
        <v>379</v>
      </c>
      <c r="EQ222" s="213"/>
      <c r="ER222" s="134" t="str">
        <f>+IF(EQ222="","",VLOOKUP(EQ222,Parámetros!$B$100:$C$116,2,0))</f>
        <v/>
      </c>
      <c r="ES222" s="10"/>
      <c r="EZ222" s="56" t="s">
        <v>378</v>
      </c>
      <c r="FA222" s="56" t="s">
        <v>379</v>
      </c>
      <c r="FB222" s="213"/>
      <c r="FC222" s="134" t="str">
        <f>+IF(FB222="","",VLOOKUP(FB222,Parámetros!$B$100:$C$116,2,0))</f>
        <v/>
      </c>
      <c r="FD222" s="10"/>
      <c r="FK222" s="56" t="s">
        <v>378</v>
      </c>
      <c r="FL222" s="56" t="s">
        <v>379</v>
      </c>
      <c r="FM222" s="213"/>
      <c r="FN222" s="134" t="str">
        <f>+IF(FM222="","",VLOOKUP(FM222,Parámetros!$B$100:$C$116,2,0))</f>
        <v/>
      </c>
      <c r="FO222" s="10"/>
      <c r="FV222" s="56" t="s">
        <v>378</v>
      </c>
      <c r="FW222" s="56" t="s">
        <v>379</v>
      </c>
      <c r="FX222" s="213"/>
      <c r="FY222" s="134" t="str">
        <f>+IF(FX222="","",VLOOKUP(FX222,Parámetros!$B$100:$C$116,2,0))</f>
        <v/>
      </c>
      <c r="FZ222" s="10"/>
      <c r="GG222" s="56" t="s">
        <v>378</v>
      </c>
      <c r="GH222" s="56" t="s">
        <v>379</v>
      </c>
      <c r="GI222" s="213"/>
      <c r="GJ222" s="134" t="str">
        <f>+IF(GI222="","",VLOOKUP(GI222,Parámetros!$B$100:$C$116,2,0))</f>
        <v/>
      </c>
      <c r="GK222" s="10"/>
      <c r="GR222" s="56" t="s">
        <v>378</v>
      </c>
      <c r="GS222" s="56" t="s">
        <v>379</v>
      </c>
      <c r="GT222" s="213"/>
      <c r="GU222" s="134" t="str">
        <f>+IF(GT222="","",VLOOKUP(GT222,Parámetros!$B$100:$C$116,2,0))</f>
        <v/>
      </c>
      <c r="GV222" s="10"/>
      <c r="HC222" s="56" t="s">
        <v>378</v>
      </c>
      <c r="HD222" s="56" t="s">
        <v>379</v>
      </c>
      <c r="HE222" s="213"/>
      <c r="HF222" s="134" t="str">
        <f>+IF(HE222="","",VLOOKUP(HE222,Parámetros!$B$100:$C$116,2,0))</f>
        <v/>
      </c>
      <c r="HG222" s="10"/>
    </row>
    <row r="223" spans="2:215" ht="45" x14ac:dyDescent="0.25">
      <c r="B223" s="56" t="s">
        <v>381</v>
      </c>
      <c r="C223" s="56" t="s">
        <v>382</v>
      </c>
      <c r="D223" s="213"/>
      <c r="E223" s="134" t="str">
        <f>+IF(D223="","",VLOOKUP(D223,Parámetros!$B$100:$C$116,2,0))</f>
        <v/>
      </c>
      <c r="F223" s="10"/>
      <c r="G223" s="10"/>
      <c r="H223" s="10"/>
      <c r="I223" s="10"/>
      <c r="J223" s="10"/>
      <c r="K223" s="10"/>
      <c r="L223" s="10"/>
      <c r="M223" s="56" t="s">
        <v>381</v>
      </c>
      <c r="N223" s="56" t="s">
        <v>382</v>
      </c>
      <c r="O223" s="213"/>
      <c r="P223" s="134" t="str">
        <f>+IF(O223="","",VLOOKUP(O223,Parámetros!$B$100:$C$116,2,0))</f>
        <v/>
      </c>
      <c r="Q223" s="10"/>
      <c r="X223" s="56" t="s">
        <v>381</v>
      </c>
      <c r="Y223" s="56" t="s">
        <v>382</v>
      </c>
      <c r="Z223" s="213"/>
      <c r="AA223" s="134" t="str">
        <f>+IF(Z223="","",VLOOKUP(Z223,Parámetros!$B$100:$C$116,2,0))</f>
        <v/>
      </c>
      <c r="AB223" s="10"/>
      <c r="AI223" s="56" t="s">
        <v>381</v>
      </c>
      <c r="AJ223" s="56" t="s">
        <v>382</v>
      </c>
      <c r="AK223" s="213"/>
      <c r="AL223" s="134" t="str">
        <f>+IF(AK223="","",VLOOKUP(AK223,Parámetros!$B$100:$C$116,2,0))</f>
        <v/>
      </c>
      <c r="AM223" s="10"/>
      <c r="AT223" s="56" t="s">
        <v>381</v>
      </c>
      <c r="AU223" s="56" t="s">
        <v>382</v>
      </c>
      <c r="AV223" s="213"/>
      <c r="AW223" s="134" t="str">
        <f>+IF(AV223="","",VLOOKUP(AV223,Parámetros!$B$100:$C$116,2,0))</f>
        <v/>
      </c>
      <c r="AX223" s="10"/>
      <c r="BE223" s="56" t="s">
        <v>381</v>
      </c>
      <c r="BF223" s="56" t="s">
        <v>382</v>
      </c>
      <c r="BG223" s="213"/>
      <c r="BH223" s="134" t="str">
        <f>+IF(BG223="","",VLOOKUP(BG223,Parámetros!$B$100:$C$116,2,0))</f>
        <v/>
      </c>
      <c r="BI223" s="10"/>
      <c r="BP223" s="56" t="s">
        <v>381</v>
      </c>
      <c r="BQ223" s="56" t="s">
        <v>382</v>
      </c>
      <c r="BR223" s="213"/>
      <c r="BS223" s="134" t="str">
        <f>+IF(BR223="","",VLOOKUP(BR223,Parámetros!$B$100:$C$116,2,0))</f>
        <v/>
      </c>
      <c r="BT223" s="10"/>
      <c r="CA223" s="56" t="s">
        <v>381</v>
      </c>
      <c r="CB223" s="56" t="s">
        <v>382</v>
      </c>
      <c r="CC223" s="213"/>
      <c r="CD223" s="134" t="str">
        <f>+IF(CC223="","",VLOOKUP(CC223,Parámetros!$B$100:$C$116,2,0))</f>
        <v/>
      </c>
      <c r="CE223" s="10"/>
      <c r="CL223" s="56" t="s">
        <v>381</v>
      </c>
      <c r="CM223" s="56" t="s">
        <v>382</v>
      </c>
      <c r="CN223" s="213"/>
      <c r="CO223" s="134" t="str">
        <f>+IF(CN223="","",VLOOKUP(CN223,Parámetros!$B$100:$C$116,2,0))</f>
        <v/>
      </c>
      <c r="CP223" s="10"/>
      <c r="CW223" s="56" t="s">
        <v>381</v>
      </c>
      <c r="CX223" s="56" t="s">
        <v>382</v>
      </c>
      <c r="CY223" s="213"/>
      <c r="CZ223" s="134" t="str">
        <f>+IF(CY223="","",VLOOKUP(CY223,Parámetros!$B$100:$C$116,2,0))</f>
        <v/>
      </c>
      <c r="DA223" s="10"/>
      <c r="DH223" s="56" t="s">
        <v>381</v>
      </c>
      <c r="DI223" s="56" t="s">
        <v>382</v>
      </c>
      <c r="DJ223" s="213"/>
      <c r="DK223" s="134" t="str">
        <f>+IF(DJ223="","",VLOOKUP(DJ223,Parámetros!$B$100:$C$116,2,0))</f>
        <v/>
      </c>
      <c r="DL223" s="10"/>
      <c r="DS223" s="56" t="s">
        <v>381</v>
      </c>
      <c r="DT223" s="56" t="s">
        <v>382</v>
      </c>
      <c r="DU223" s="213"/>
      <c r="DV223" s="134" t="str">
        <f>+IF(DU223="","",VLOOKUP(DU223,Parámetros!$B$100:$C$116,2,0))</f>
        <v/>
      </c>
      <c r="DW223" s="10"/>
      <c r="ED223" s="56" t="s">
        <v>381</v>
      </c>
      <c r="EE223" s="56" t="s">
        <v>382</v>
      </c>
      <c r="EF223" s="213"/>
      <c r="EG223" s="134" t="str">
        <f>+IF(EF223="","",VLOOKUP(EF223,Parámetros!$B$100:$C$116,2,0))</f>
        <v/>
      </c>
      <c r="EH223" s="10"/>
      <c r="EO223" s="56" t="s">
        <v>381</v>
      </c>
      <c r="EP223" s="56" t="s">
        <v>382</v>
      </c>
      <c r="EQ223" s="213"/>
      <c r="ER223" s="134" t="str">
        <f>+IF(EQ223="","",VLOOKUP(EQ223,Parámetros!$B$100:$C$116,2,0))</f>
        <v/>
      </c>
      <c r="ES223" s="10"/>
      <c r="EZ223" s="56" t="s">
        <v>381</v>
      </c>
      <c r="FA223" s="56" t="s">
        <v>382</v>
      </c>
      <c r="FB223" s="213"/>
      <c r="FC223" s="134" t="str">
        <f>+IF(FB223="","",VLOOKUP(FB223,Parámetros!$B$100:$C$116,2,0))</f>
        <v/>
      </c>
      <c r="FD223" s="10"/>
      <c r="FK223" s="56" t="s">
        <v>381</v>
      </c>
      <c r="FL223" s="56" t="s">
        <v>382</v>
      </c>
      <c r="FM223" s="213"/>
      <c r="FN223" s="134" t="str">
        <f>+IF(FM223="","",VLOOKUP(FM223,Parámetros!$B$100:$C$116,2,0))</f>
        <v/>
      </c>
      <c r="FO223" s="10"/>
      <c r="FV223" s="56" t="s">
        <v>381</v>
      </c>
      <c r="FW223" s="56" t="s">
        <v>382</v>
      </c>
      <c r="FX223" s="213"/>
      <c r="FY223" s="134" t="str">
        <f>+IF(FX223="","",VLOOKUP(FX223,Parámetros!$B$100:$C$116,2,0))</f>
        <v/>
      </c>
      <c r="FZ223" s="10"/>
      <c r="GG223" s="56" t="s">
        <v>381</v>
      </c>
      <c r="GH223" s="56" t="s">
        <v>382</v>
      </c>
      <c r="GI223" s="213"/>
      <c r="GJ223" s="134" t="str">
        <f>+IF(GI223="","",VLOOKUP(GI223,Parámetros!$B$100:$C$116,2,0))</f>
        <v/>
      </c>
      <c r="GK223" s="10"/>
      <c r="GR223" s="56" t="s">
        <v>381</v>
      </c>
      <c r="GS223" s="56" t="s">
        <v>382</v>
      </c>
      <c r="GT223" s="213"/>
      <c r="GU223" s="134" t="str">
        <f>+IF(GT223="","",VLOOKUP(GT223,Parámetros!$B$100:$C$116,2,0))</f>
        <v/>
      </c>
      <c r="GV223" s="10"/>
      <c r="HC223" s="56" t="s">
        <v>381</v>
      </c>
      <c r="HD223" s="56" t="s">
        <v>382</v>
      </c>
      <c r="HE223" s="213"/>
      <c r="HF223" s="134" t="str">
        <f>+IF(HE223="","",VLOOKUP(HE223,Parámetros!$B$100:$C$116,2,0))</f>
        <v/>
      </c>
      <c r="HG223" s="10"/>
    </row>
    <row r="224" spans="2:215" ht="30" x14ac:dyDescent="0.25">
      <c r="B224" s="56" t="s">
        <v>384</v>
      </c>
      <c r="C224" s="56" t="s">
        <v>385</v>
      </c>
      <c r="D224" s="213"/>
      <c r="E224" s="134" t="str">
        <f>+IF(D224="","",VLOOKUP(D224,Parámetros!$B$100:$C$116,2,0))</f>
        <v/>
      </c>
      <c r="F224" s="10"/>
      <c r="G224" s="10"/>
      <c r="H224" s="10"/>
      <c r="I224" s="10"/>
      <c r="J224" s="10"/>
      <c r="K224" s="10"/>
      <c r="L224" s="10"/>
      <c r="M224" s="56" t="s">
        <v>384</v>
      </c>
      <c r="N224" s="56" t="s">
        <v>385</v>
      </c>
      <c r="O224" s="213"/>
      <c r="P224" s="134" t="str">
        <f>+IF(O224="","",VLOOKUP(O224,Parámetros!$B$100:$C$116,2,0))</f>
        <v/>
      </c>
      <c r="Q224" s="10"/>
      <c r="X224" s="56" t="s">
        <v>384</v>
      </c>
      <c r="Y224" s="56" t="s">
        <v>385</v>
      </c>
      <c r="Z224" s="213"/>
      <c r="AA224" s="134" t="str">
        <f>+IF(Z224="","",VLOOKUP(Z224,Parámetros!$B$100:$C$116,2,0))</f>
        <v/>
      </c>
      <c r="AB224" s="10"/>
      <c r="AI224" s="56" t="s">
        <v>384</v>
      </c>
      <c r="AJ224" s="56" t="s">
        <v>385</v>
      </c>
      <c r="AK224" s="213"/>
      <c r="AL224" s="134" t="str">
        <f>+IF(AK224="","",VLOOKUP(AK224,Parámetros!$B$100:$C$116,2,0))</f>
        <v/>
      </c>
      <c r="AM224" s="10"/>
      <c r="AT224" s="56" t="s">
        <v>384</v>
      </c>
      <c r="AU224" s="56" t="s">
        <v>385</v>
      </c>
      <c r="AV224" s="213"/>
      <c r="AW224" s="134" t="str">
        <f>+IF(AV224="","",VLOOKUP(AV224,Parámetros!$B$100:$C$116,2,0))</f>
        <v/>
      </c>
      <c r="AX224" s="10"/>
      <c r="BE224" s="56" t="s">
        <v>384</v>
      </c>
      <c r="BF224" s="56" t="s">
        <v>385</v>
      </c>
      <c r="BG224" s="213"/>
      <c r="BH224" s="134" t="str">
        <f>+IF(BG224="","",VLOOKUP(BG224,Parámetros!$B$100:$C$116,2,0))</f>
        <v/>
      </c>
      <c r="BI224" s="10"/>
      <c r="BP224" s="56" t="s">
        <v>384</v>
      </c>
      <c r="BQ224" s="56" t="s">
        <v>385</v>
      </c>
      <c r="BR224" s="213"/>
      <c r="BS224" s="134" t="str">
        <f>+IF(BR224="","",VLOOKUP(BR224,Parámetros!$B$100:$C$116,2,0))</f>
        <v/>
      </c>
      <c r="BT224" s="10"/>
      <c r="CA224" s="56" t="s">
        <v>384</v>
      </c>
      <c r="CB224" s="56" t="s">
        <v>385</v>
      </c>
      <c r="CC224" s="213"/>
      <c r="CD224" s="134" t="str">
        <f>+IF(CC224="","",VLOOKUP(CC224,Parámetros!$B$100:$C$116,2,0))</f>
        <v/>
      </c>
      <c r="CE224" s="10"/>
      <c r="CL224" s="56" t="s">
        <v>384</v>
      </c>
      <c r="CM224" s="56" t="s">
        <v>385</v>
      </c>
      <c r="CN224" s="213"/>
      <c r="CO224" s="134" t="str">
        <f>+IF(CN224="","",VLOOKUP(CN224,Parámetros!$B$100:$C$116,2,0))</f>
        <v/>
      </c>
      <c r="CP224" s="10"/>
      <c r="CW224" s="56" t="s">
        <v>384</v>
      </c>
      <c r="CX224" s="56" t="s">
        <v>385</v>
      </c>
      <c r="CY224" s="213"/>
      <c r="CZ224" s="134" t="str">
        <f>+IF(CY224="","",VLOOKUP(CY224,Parámetros!$B$100:$C$116,2,0))</f>
        <v/>
      </c>
      <c r="DA224" s="10"/>
      <c r="DH224" s="56" t="s">
        <v>384</v>
      </c>
      <c r="DI224" s="56" t="s">
        <v>385</v>
      </c>
      <c r="DJ224" s="213"/>
      <c r="DK224" s="134" t="str">
        <f>+IF(DJ224="","",VLOOKUP(DJ224,Parámetros!$B$100:$C$116,2,0))</f>
        <v/>
      </c>
      <c r="DL224" s="10"/>
      <c r="DS224" s="56" t="s">
        <v>384</v>
      </c>
      <c r="DT224" s="56" t="s">
        <v>385</v>
      </c>
      <c r="DU224" s="213"/>
      <c r="DV224" s="134" t="str">
        <f>+IF(DU224="","",VLOOKUP(DU224,Parámetros!$B$100:$C$116,2,0))</f>
        <v/>
      </c>
      <c r="DW224" s="10"/>
      <c r="ED224" s="56" t="s">
        <v>384</v>
      </c>
      <c r="EE224" s="56" t="s">
        <v>385</v>
      </c>
      <c r="EF224" s="213"/>
      <c r="EG224" s="134" t="str">
        <f>+IF(EF224="","",VLOOKUP(EF224,Parámetros!$B$100:$C$116,2,0))</f>
        <v/>
      </c>
      <c r="EH224" s="10"/>
      <c r="EO224" s="56" t="s">
        <v>384</v>
      </c>
      <c r="EP224" s="56" t="s">
        <v>385</v>
      </c>
      <c r="EQ224" s="213"/>
      <c r="ER224" s="134" t="str">
        <f>+IF(EQ224="","",VLOOKUP(EQ224,Parámetros!$B$100:$C$116,2,0))</f>
        <v/>
      </c>
      <c r="ES224" s="10"/>
      <c r="EZ224" s="56" t="s">
        <v>384</v>
      </c>
      <c r="FA224" s="56" t="s">
        <v>385</v>
      </c>
      <c r="FB224" s="213"/>
      <c r="FC224" s="134" t="str">
        <f>+IF(FB224="","",VLOOKUP(FB224,Parámetros!$B$100:$C$116,2,0))</f>
        <v/>
      </c>
      <c r="FD224" s="10"/>
      <c r="FK224" s="56" t="s">
        <v>384</v>
      </c>
      <c r="FL224" s="56" t="s">
        <v>385</v>
      </c>
      <c r="FM224" s="213"/>
      <c r="FN224" s="134" t="str">
        <f>+IF(FM224="","",VLOOKUP(FM224,Parámetros!$B$100:$C$116,2,0))</f>
        <v/>
      </c>
      <c r="FO224" s="10"/>
      <c r="FV224" s="56" t="s">
        <v>384</v>
      </c>
      <c r="FW224" s="56" t="s">
        <v>385</v>
      </c>
      <c r="FX224" s="213"/>
      <c r="FY224" s="134" t="str">
        <f>+IF(FX224="","",VLOOKUP(FX224,Parámetros!$B$100:$C$116,2,0))</f>
        <v/>
      </c>
      <c r="FZ224" s="10"/>
      <c r="GG224" s="56" t="s">
        <v>384</v>
      </c>
      <c r="GH224" s="56" t="s">
        <v>385</v>
      </c>
      <c r="GI224" s="213"/>
      <c r="GJ224" s="134" t="str">
        <f>+IF(GI224="","",VLOOKUP(GI224,Parámetros!$B$100:$C$116,2,0))</f>
        <v/>
      </c>
      <c r="GK224" s="10"/>
      <c r="GR224" s="56" t="s">
        <v>384</v>
      </c>
      <c r="GS224" s="56" t="s">
        <v>385</v>
      </c>
      <c r="GT224" s="213"/>
      <c r="GU224" s="134" t="str">
        <f>+IF(GT224="","",VLOOKUP(GT224,Parámetros!$B$100:$C$116,2,0))</f>
        <v/>
      </c>
      <c r="GV224" s="10"/>
      <c r="HC224" s="56" t="s">
        <v>384</v>
      </c>
      <c r="HD224" s="56" t="s">
        <v>385</v>
      </c>
      <c r="HE224" s="213"/>
      <c r="HF224" s="134" t="str">
        <f>+IF(HE224="","",VLOOKUP(HE224,Parámetros!$B$100:$C$116,2,0))</f>
        <v/>
      </c>
      <c r="HG224" s="10"/>
    </row>
    <row r="225" spans="2:215" ht="45" x14ac:dyDescent="0.25">
      <c r="B225" s="56" t="s">
        <v>387</v>
      </c>
      <c r="C225" s="56" t="s">
        <v>388</v>
      </c>
      <c r="D225" s="213"/>
      <c r="E225" s="134" t="str">
        <f>+IF(D225="","",VLOOKUP(D225,Parámetros!$B$100:$C$116,2,0))</f>
        <v/>
      </c>
      <c r="F225" s="10"/>
      <c r="G225" s="10"/>
      <c r="H225" s="10"/>
      <c r="I225" s="10"/>
      <c r="J225" s="10"/>
      <c r="K225" s="10"/>
      <c r="L225" s="10"/>
      <c r="M225" s="56" t="s">
        <v>387</v>
      </c>
      <c r="N225" s="56" t="s">
        <v>388</v>
      </c>
      <c r="O225" s="213"/>
      <c r="P225" s="134" t="str">
        <f>+IF(O225="","",VLOOKUP(O225,Parámetros!$B$100:$C$116,2,0))</f>
        <v/>
      </c>
      <c r="Q225" s="10"/>
      <c r="X225" s="56" t="s">
        <v>387</v>
      </c>
      <c r="Y225" s="56" t="s">
        <v>388</v>
      </c>
      <c r="Z225" s="213"/>
      <c r="AA225" s="134" t="str">
        <f>+IF(Z225="","",VLOOKUP(Z225,Parámetros!$B$100:$C$116,2,0))</f>
        <v/>
      </c>
      <c r="AB225" s="10"/>
      <c r="AI225" s="56" t="s">
        <v>387</v>
      </c>
      <c r="AJ225" s="56" t="s">
        <v>388</v>
      </c>
      <c r="AK225" s="213"/>
      <c r="AL225" s="134" t="str">
        <f>+IF(AK225="","",VLOOKUP(AK225,Parámetros!$B$100:$C$116,2,0))</f>
        <v/>
      </c>
      <c r="AM225" s="10"/>
      <c r="AT225" s="56" t="s">
        <v>387</v>
      </c>
      <c r="AU225" s="56" t="s">
        <v>388</v>
      </c>
      <c r="AV225" s="213"/>
      <c r="AW225" s="134" t="str">
        <f>+IF(AV225="","",VLOOKUP(AV225,Parámetros!$B$100:$C$116,2,0))</f>
        <v/>
      </c>
      <c r="AX225" s="10"/>
      <c r="BE225" s="56" t="s">
        <v>387</v>
      </c>
      <c r="BF225" s="56" t="s">
        <v>388</v>
      </c>
      <c r="BG225" s="213"/>
      <c r="BH225" s="134" t="str">
        <f>+IF(BG225="","",VLOOKUP(BG225,Parámetros!$B$100:$C$116,2,0))</f>
        <v/>
      </c>
      <c r="BI225" s="10"/>
      <c r="BP225" s="56" t="s">
        <v>387</v>
      </c>
      <c r="BQ225" s="56" t="s">
        <v>388</v>
      </c>
      <c r="BR225" s="213"/>
      <c r="BS225" s="134" t="str">
        <f>+IF(BR225="","",VLOOKUP(BR225,Parámetros!$B$100:$C$116,2,0))</f>
        <v/>
      </c>
      <c r="BT225" s="10"/>
      <c r="CA225" s="56" t="s">
        <v>387</v>
      </c>
      <c r="CB225" s="56" t="s">
        <v>388</v>
      </c>
      <c r="CC225" s="213"/>
      <c r="CD225" s="134" t="str">
        <f>+IF(CC225="","",VLOOKUP(CC225,Parámetros!$B$100:$C$116,2,0))</f>
        <v/>
      </c>
      <c r="CE225" s="10"/>
      <c r="CL225" s="56" t="s">
        <v>387</v>
      </c>
      <c r="CM225" s="56" t="s">
        <v>388</v>
      </c>
      <c r="CN225" s="213"/>
      <c r="CO225" s="134" t="str">
        <f>+IF(CN225="","",VLOOKUP(CN225,Parámetros!$B$100:$C$116,2,0))</f>
        <v/>
      </c>
      <c r="CP225" s="10"/>
      <c r="CW225" s="56" t="s">
        <v>387</v>
      </c>
      <c r="CX225" s="56" t="s">
        <v>388</v>
      </c>
      <c r="CY225" s="213"/>
      <c r="CZ225" s="134" t="str">
        <f>+IF(CY225="","",VLOOKUP(CY225,Parámetros!$B$100:$C$116,2,0))</f>
        <v/>
      </c>
      <c r="DA225" s="10"/>
      <c r="DH225" s="56" t="s">
        <v>387</v>
      </c>
      <c r="DI225" s="56" t="s">
        <v>388</v>
      </c>
      <c r="DJ225" s="213"/>
      <c r="DK225" s="134" t="str">
        <f>+IF(DJ225="","",VLOOKUP(DJ225,Parámetros!$B$100:$C$116,2,0))</f>
        <v/>
      </c>
      <c r="DL225" s="10"/>
      <c r="DS225" s="56" t="s">
        <v>387</v>
      </c>
      <c r="DT225" s="56" t="s">
        <v>388</v>
      </c>
      <c r="DU225" s="213"/>
      <c r="DV225" s="134" t="str">
        <f>+IF(DU225="","",VLOOKUP(DU225,Parámetros!$B$100:$C$116,2,0))</f>
        <v/>
      </c>
      <c r="DW225" s="10"/>
      <c r="ED225" s="56" t="s">
        <v>387</v>
      </c>
      <c r="EE225" s="56" t="s">
        <v>388</v>
      </c>
      <c r="EF225" s="213"/>
      <c r="EG225" s="134" t="str">
        <f>+IF(EF225="","",VLOOKUP(EF225,Parámetros!$B$100:$C$116,2,0))</f>
        <v/>
      </c>
      <c r="EH225" s="10"/>
      <c r="EO225" s="56" t="s">
        <v>387</v>
      </c>
      <c r="EP225" s="56" t="s">
        <v>388</v>
      </c>
      <c r="EQ225" s="213"/>
      <c r="ER225" s="134" t="str">
        <f>+IF(EQ225="","",VLOOKUP(EQ225,Parámetros!$B$100:$C$116,2,0))</f>
        <v/>
      </c>
      <c r="ES225" s="10"/>
      <c r="EZ225" s="56" t="s">
        <v>387</v>
      </c>
      <c r="FA225" s="56" t="s">
        <v>388</v>
      </c>
      <c r="FB225" s="213"/>
      <c r="FC225" s="134" t="str">
        <f>+IF(FB225="","",VLOOKUP(FB225,Parámetros!$B$100:$C$116,2,0))</f>
        <v/>
      </c>
      <c r="FD225" s="10"/>
      <c r="FK225" s="56" t="s">
        <v>387</v>
      </c>
      <c r="FL225" s="56" t="s">
        <v>388</v>
      </c>
      <c r="FM225" s="213"/>
      <c r="FN225" s="134" t="str">
        <f>+IF(FM225="","",VLOOKUP(FM225,Parámetros!$B$100:$C$116,2,0))</f>
        <v/>
      </c>
      <c r="FO225" s="10"/>
      <c r="FV225" s="56" t="s">
        <v>387</v>
      </c>
      <c r="FW225" s="56" t="s">
        <v>388</v>
      </c>
      <c r="FX225" s="213"/>
      <c r="FY225" s="134" t="str">
        <f>+IF(FX225="","",VLOOKUP(FX225,Parámetros!$B$100:$C$116,2,0))</f>
        <v/>
      </c>
      <c r="FZ225" s="10"/>
      <c r="GG225" s="56" t="s">
        <v>387</v>
      </c>
      <c r="GH225" s="56" t="s">
        <v>388</v>
      </c>
      <c r="GI225" s="213"/>
      <c r="GJ225" s="134" t="str">
        <f>+IF(GI225="","",VLOOKUP(GI225,Parámetros!$B$100:$C$116,2,0))</f>
        <v/>
      </c>
      <c r="GK225" s="10"/>
      <c r="GR225" s="56" t="s">
        <v>387</v>
      </c>
      <c r="GS225" s="56" t="s">
        <v>388</v>
      </c>
      <c r="GT225" s="213"/>
      <c r="GU225" s="134" t="str">
        <f>+IF(GT225="","",VLOOKUP(GT225,Parámetros!$B$100:$C$116,2,0))</f>
        <v/>
      </c>
      <c r="GV225" s="10"/>
      <c r="HC225" s="56" t="s">
        <v>387</v>
      </c>
      <c r="HD225" s="56" t="s">
        <v>388</v>
      </c>
      <c r="HE225" s="213"/>
      <c r="HF225" s="134" t="str">
        <f>+IF(HE225="","",VLOOKUP(HE225,Parámetros!$B$100:$C$116,2,0))</f>
        <v/>
      </c>
      <c r="HG225" s="10"/>
    </row>
    <row r="226" spans="2:215" ht="30.75" thickBot="1" x14ac:dyDescent="0.3">
      <c r="B226" s="57" t="s">
        <v>390</v>
      </c>
      <c r="C226" s="14" t="s">
        <v>391</v>
      </c>
      <c r="D226" s="123"/>
      <c r="E226" s="135" t="str">
        <f>+IF(D226="","",VLOOKUP(D226,Parámetros!$B$100:$C$116,2,0))</f>
        <v/>
      </c>
      <c r="F226" s="10"/>
      <c r="G226" s="10"/>
      <c r="H226" s="10"/>
      <c r="I226" s="10"/>
      <c r="J226" s="10"/>
      <c r="K226" s="10"/>
      <c r="L226" s="10"/>
      <c r="M226" s="57" t="s">
        <v>390</v>
      </c>
      <c r="N226" s="14" t="s">
        <v>391</v>
      </c>
      <c r="O226" s="123"/>
      <c r="P226" s="135" t="str">
        <f>+IF(O226="","",VLOOKUP(O226,Parámetros!$B$100:$C$116,2,0))</f>
        <v/>
      </c>
      <c r="Q226" s="10"/>
      <c r="X226" s="57" t="s">
        <v>390</v>
      </c>
      <c r="Y226" s="14" t="s">
        <v>391</v>
      </c>
      <c r="Z226" s="123"/>
      <c r="AA226" s="135" t="str">
        <f>+IF(Z226="","",VLOOKUP(Z226,Parámetros!$B$100:$C$116,2,0))</f>
        <v/>
      </c>
      <c r="AB226" s="10"/>
      <c r="AI226" s="57" t="s">
        <v>390</v>
      </c>
      <c r="AJ226" s="14" t="s">
        <v>391</v>
      </c>
      <c r="AK226" s="123"/>
      <c r="AL226" s="135" t="str">
        <f>+IF(AK226="","",VLOOKUP(AK226,Parámetros!$B$100:$C$116,2,0))</f>
        <v/>
      </c>
      <c r="AM226" s="10"/>
      <c r="AT226" s="57" t="s">
        <v>390</v>
      </c>
      <c r="AU226" s="14" t="s">
        <v>391</v>
      </c>
      <c r="AV226" s="123"/>
      <c r="AW226" s="135" t="str">
        <f>+IF(AV226="","",VLOOKUP(AV226,Parámetros!$B$100:$C$116,2,0))</f>
        <v/>
      </c>
      <c r="AX226" s="10"/>
      <c r="BE226" s="57" t="s">
        <v>390</v>
      </c>
      <c r="BF226" s="14" t="s">
        <v>391</v>
      </c>
      <c r="BG226" s="123"/>
      <c r="BH226" s="135" t="str">
        <f>+IF(BG226="","",VLOOKUP(BG226,Parámetros!$B$100:$C$116,2,0))</f>
        <v/>
      </c>
      <c r="BI226" s="10"/>
      <c r="BP226" s="57" t="s">
        <v>390</v>
      </c>
      <c r="BQ226" s="14" t="s">
        <v>391</v>
      </c>
      <c r="BR226" s="123"/>
      <c r="BS226" s="135" t="str">
        <f>+IF(BR226="","",VLOOKUP(BR226,Parámetros!$B$100:$C$116,2,0))</f>
        <v/>
      </c>
      <c r="BT226" s="10"/>
      <c r="CA226" s="57" t="s">
        <v>390</v>
      </c>
      <c r="CB226" s="14" t="s">
        <v>391</v>
      </c>
      <c r="CC226" s="123"/>
      <c r="CD226" s="135" t="str">
        <f>+IF(CC226="","",VLOOKUP(CC226,Parámetros!$B$100:$C$116,2,0))</f>
        <v/>
      </c>
      <c r="CE226" s="10"/>
      <c r="CL226" s="57" t="s">
        <v>390</v>
      </c>
      <c r="CM226" s="14" t="s">
        <v>391</v>
      </c>
      <c r="CN226" s="123"/>
      <c r="CO226" s="135" t="str">
        <f>+IF(CN226="","",VLOOKUP(CN226,Parámetros!$B$100:$C$116,2,0))</f>
        <v/>
      </c>
      <c r="CP226" s="10"/>
      <c r="CW226" s="57" t="s">
        <v>390</v>
      </c>
      <c r="CX226" s="14" t="s">
        <v>391</v>
      </c>
      <c r="CY226" s="123"/>
      <c r="CZ226" s="135" t="str">
        <f>+IF(CY226="","",VLOOKUP(CY226,Parámetros!$B$100:$C$116,2,0))</f>
        <v/>
      </c>
      <c r="DA226" s="10"/>
      <c r="DH226" s="57" t="s">
        <v>390</v>
      </c>
      <c r="DI226" s="14" t="s">
        <v>391</v>
      </c>
      <c r="DJ226" s="123"/>
      <c r="DK226" s="135" t="str">
        <f>+IF(DJ226="","",VLOOKUP(DJ226,Parámetros!$B$100:$C$116,2,0))</f>
        <v/>
      </c>
      <c r="DL226" s="10"/>
      <c r="DS226" s="57" t="s">
        <v>390</v>
      </c>
      <c r="DT226" s="14" t="s">
        <v>391</v>
      </c>
      <c r="DU226" s="123"/>
      <c r="DV226" s="135" t="str">
        <f>+IF(DU226="","",VLOOKUP(DU226,Parámetros!$B$100:$C$116,2,0))</f>
        <v/>
      </c>
      <c r="DW226" s="10"/>
      <c r="ED226" s="57" t="s">
        <v>390</v>
      </c>
      <c r="EE226" s="14" t="s">
        <v>391</v>
      </c>
      <c r="EF226" s="123"/>
      <c r="EG226" s="135" t="str">
        <f>+IF(EF226="","",VLOOKUP(EF226,Parámetros!$B$100:$C$116,2,0))</f>
        <v/>
      </c>
      <c r="EH226" s="10"/>
      <c r="EO226" s="57" t="s">
        <v>390</v>
      </c>
      <c r="EP226" s="14" t="s">
        <v>391</v>
      </c>
      <c r="EQ226" s="123"/>
      <c r="ER226" s="135" t="str">
        <f>+IF(EQ226="","",VLOOKUP(EQ226,Parámetros!$B$100:$C$116,2,0))</f>
        <v/>
      </c>
      <c r="ES226" s="10"/>
      <c r="EZ226" s="57" t="s">
        <v>390</v>
      </c>
      <c r="FA226" s="14" t="s">
        <v>391</v>
      </c>
      <c r="FB226" s="123"/>
      <c r="FC226" s="135" t="str">
        <f>+IF(FB226="","",VLOOKUP(FB226,Parámetros!$B$100:$C$116,2,0))</f>
        <v/>
      </c>
      <c r="FD226" s="10"/>
      <c r="FK226" s="57" t="s">
        <v>390</v>
      </c>
      <c r="FL226" s="14" t="s">
        <v>391</v>
      </c>
      <c r="FM226" s="123"/>
      <c r="FN226" s="135" t="str">
        <f>+IF(FM226="","",VLOOKUP(FM226,Parámetros!$B$100:$C$116,2,0))</f>
        <v/>
      </c>
      <c r="FO226" s="10"/>
      <c r="FV226" s="57" t="s">
        <v>390</v>
      </c>
      <c r="FW226" s="14" t="s">
        <v>391</v>
      </c>
      <c r="FX226" s="123"/>
      <c r="FY226" s="135" t="str">
        <f>+IF(FX226="","",VLOOKUP(FX226,Parámetros!$B$100:$C$116,2,0))</f>
        <v/>
      </c>
      <c r="FZ226" s="10"/>
      <c r="GG226" s="57" t="s">
        <v>390</v>
      </c>
      <c r="GH226" s="14" t="s">
        <v>391</v>
      </c>
      <c r="GI226" s="123"/>
      <c r="GJ226" s="135" t="str">
        <f>+IF(GI226="","",VLOOKUP(GI226,Parámetros!$B$100:$C$116,2,0))</f>
        <v/>
      </c>
      <c r="GK226" s="10"/>
      <c r="GR226" s="57" t="s">
        <v>390</v>
      </c>
      <c r="GS226" s="14" t="s">
        <v>391</v>
      </c>
      <c r="GT226" s="123"/>
      <c r="GU226" s="135" t="str">
        <f>+IF(GT226="","",VLOOKUP(GT226,Parámetros!$B$100:$C$116,2,0))</f>
        <v/>
      </c>
      <c r="GV226" s="10"/>
      <c r="HC226" s="57" t="s">
        <v>390</v>
      </c>
      <c r="HD226" s="14" t="s">
        <v>391</v>
      </c>
      <c r="HE226" s="123"/>
      <c r="HF226" s="135" t="str">
        <f>+IF(HE226="","",VLOOKUP(HE226,Parámetros!$B$100:$C$116,2,0))</f>
        <v/>
      </c>
      <c r="HG226" s="10"/>
    </row>
    <row r="227" spans="2:215" ht="15.75" thickBot="1" x14ac:dyDescent="0.3">
      <c r="B227" s="124" t="s">
        <v>393</v>
      </c>
      <c r="C227" s="125"/>
      <c r="D227" s="136">
        <f>+SUM(E220:E226)</f>
        <v>0</v>
      </c>
      <c r="E227" s="137"/>
      <c r="F227" s="10"/>
      <c r="G227" s="10"/>
      <c r="H227" s="10"/>
      <c r="I227" s="10"/>
      <c r="J227" s="10"/>
      <c r="K227" s="10"/>
      <c r="L227" s="10"/>
      <c r="M227" s="124" t="s">
        <v>393</v>
      </c>
      <c r="N227" s="125"/>
      <c r="O227" s="136">
        <f>+SUM(P220:P226)</f>
        <v>0</v>
      </c>
      <c r="P227" s="137"/>
      <c r="Q227" s="10"/>
      <c r="X227" s="124" t="s">
        <v>393</v>
      </c>
      <c r="Y227" s="125"/>
      <c r="Z227" s="136">
        <f>+SUM(AA220:AA226)</f>
        <v>0</v>
      </c>
      <c r="AA227" s="137"/>
      <c r="AB227" s="10"/>
      <c r="AI227" s="124" t="s">
        <v>393</v>
      </c>
      <c r="AJ227" s="125"/>
      <c r="AK227" s="136">
        <f>+SUM(AL220:AL226)</f>
        <v>0</v>
      </c>
      <c r="AL227" s="137"/>
      <c r="AM227" s="10"/>
      <c r="AT227" s="124" t="s">
        <v>393</v>
      </c>
      <c r="AU227" s="125"/>
      <c r="AV227" s="136">
        <f>+SUM(AW220:AW226)</f>
        <v>0</v>
      </c>
      <c r="AW227" s="137"/>
      <c r="AX227" s="10"/>
      <c r="BE227" s="124" t="s">
        <v>393</v>
      </c>
      <c r="BF227" s="125"/>
      <c r="BG227" s="136">
        <f>+SUM(BH220:BH226)</f>
        <v>0</v>
      </c>
      <c r="BH227" s="137"/>
      <c r="BI227" s="10"/>
      <c r="BP227" s="124" t="s">
        <v>393</v>
      </c>
      <c r="BQ227" s="125"/>
      <c r="BR227" s="136">
        <f>+SUM(BS220:BS226)</f>
        <v>0</v>
      </c>
      <c r="BS227" s="137"/>
      <c r="BT227" s="10"/>
      <c r="CA227" s="124" t="s">
        <v>393</v>
      </c>
      <c r="CB227" s="125"/>
      <c r="CC227" s="136">
        <f>+SUM(CD220:CD226)</f>
        <v>0</v>
      </c>
      <c r="CD227" s="137"/>
      <c r="CE227" s="10"/>
      <c r="CL227" s="124" t="s">
        <v>393</v>
      </c>
      <c r="CM227" s="125"/>
      <c r="CN227" s="136">
        <f>+SUM(CO220:CO226)</f>
        <v>0</v>
      </c>
      <c r="CO227" s="137"/>
      <c r="CP227" s="10"/>
      <c r="CW227" s="124" t="s">
        <v>393</v>
      </c>
      <c r="CX227" s="125"/>
      <c r="CY227" s="136">
        <f>+SUM(CZ220:CZ226)</f>
        <v>0</v>
      </c>
      <c r="CZ227" s="137"/>
      <c r="DA227" s="10"/>
      <c r="DH227" s="124" t="s">
        <v>393</v>
      </c>
      <c r="DI227" s="125"/>
      <c r="DJ227" s="136">
        <f>+SUM(DK220:DK226)</f>
        <v>0</v>
      </c>
      <c r="DK227" s="137"/>
      <c r="DL227" s="10"/>
      <c r="DS227" s="124" t="s">
        <v>393</v>
      </c>
      <c r="DT227" s="125"/>
      <c r="DU227" s="136">
        <f>+SUM(DV220:DV226)</f>
        <v>0</v>
      </c>
      <c r="DV227" s="137"/>
      <c r="DW227" s="10"/>
      <c r="ED227" s="124" t="s">
        <v>393</v>
      </c>
      <c r="EE227" s="125"/>
      <c r="EF227" s="136">
        <f>+SUM(EG220:EG226)</f>
        <v>0</v>
      </c>
      <c r="EG227" s="137"/>
      <c r="EH227" s="10"/>
      <c r="EO227" s="124" t="s">
        <v>393</v>
      </c>
      <c r="EP227" s="125"/>
      <c r="EQ227" s="136">
        <f>+SUM(ER220:ER226)</f>
        <v>0</v>
      </c>
      <c r="ER227" s="137"/>
      <c r="ES227" s="10"/>
      <c r="EZ227" s="124" t="s">
        <v>393</v>
      </c>
      <c r="FA227" s="125"/>
      <c r="FB227" s="136">
        <f>+SUM(FC220:FC226)</f>
        <v>0</v>
      </c>
      <c r="FC227" s="137"/>
      <c r="FD227" s="10"/>
      <c r="FK227" s="124" t="s">
        <v>393</v>
      </c>
      <c r="FL227" s="125"/>
      <c r="FM227" s="136">
        <f>+SUM(FN220:FN226)</f>
        <v>0</v>
      </c>
      <c r="FN227" s="137"/>
      <c r="FO227" s="10"/>
      <c r="FV227" s="124" t="s">
        <v>393</v>
      </c>
      <c r="FW227" s="125"/>
      <c r="FX227" s="136">
        <f>+SUM(FY220:FY226)</f>
        <v>0</v>
      </c>
      <c r="FY227" s="137"/>
      <c r="FZ227" s="10"/>
      <c r="GG227" s="124" t="s">
        <v>393</v>
      </c>
      <c r="GH227" s="125"/>
      <c r="GI227" s="136">
        <f>+SUM(GJ220:GJ226)</f>
        <v>0</v>
      </c>
      <c r="GJ227" s="137"/>
      <c r="GK227" s="10"/>
      <c r="GR227" s="124" t="s">
        <v>393</v>
      </c>
      <c r="GS227" s="125"/>
      <c r="GT227" s="136">
        <f>+SUM(GU220:GU226)</f>
        <v>0</v>
      </c>
      <c r="GU227" s="137"/>
      <c r="GV227" s="10"/>
      <c r="HC227" s="124" t="s">
        <v>393</v>
      </c>
      <c r="HD227" s="125"/>
      <c r="HE227" s="136">
        <f>+SUM(HF220:HF226)</f>
        <v>0</v>
      </c>
      <c r="HF227" s="137"/>
      <c r="HG227" s="10"/>
    </row>
    <row r="228" spans="2:215" ht="15.75" thickBot="1" x14ac:dyDescent="0.3">
      <c r="B228" s="126" t="s">
        <v>394</v>
      </c>
      <c r="C228" s="127"/>
      <c r="D228" s="138" t="str">
        <f>+IF(AND(D227&gt;=Parámetros!$C$122,D227&lt;=Parámetros!$D$122),Parámetros!$B$122,IF(AND(D227&gt;=Parámetros!$C$121,D227&lt;=Parámetros!$D$121),Parámetros!$B$121,IF(AND(D227&gt;=Parámetros!$C$120,D227&lt;=Parámetros!$D$120),Parámetros!$B$120,"Error")))</f>
        <v>Débil</v>
      </c>
      <c r="E228" s="138"/>
      <c r="F228" s="10"/>
      <c r="G228" s="10"/>
      <c r="H228" s="10"/>
      <c r="I228" s="10"/>
      <c r="J228" s="10"/>
      <c r="K228" s="10"/>
      <c r="L228" s="10"/>
      <c r="M228" s="126" t="s">
        <v>394</v>
      </c>
      <c r="N228" s="127"/>
      <c r="O228" s="138" t="str">
        <f>+IF(AND(O227&gt;=Parámetros!$C$122,O227&lt;=Parámetros!$D$122),Parámetros!$B$122,IF(AND(O227&gt;=Parámetros!$C$121,O227&lt;=Parámetros!$D$121),Parámetros!$B$121,IF(AND(O227&gt;=Parámetros!$C$120,O227&lt;=Parámetros!$D$120),Parámetros!$B$120,"Error")))</f>
        <v>Débil</v>
      </c>
      <c r="P228" s="138"/>
      <c r="Q228" s="10"/>
      <c r="X228" s="126" t="s">
        <v>394</v>
      </c>
      <c r="Y228" s="127"/>
      <c r="Z228" s="138" t="str">
        <f>+IF(AND(Z227&gt;=Parámetros!$C$122,Z227&lt;=Parámetros!$D$122),Parámetros!$B$122,IF(AND(Z227&gt;=Parámetros!$C$121,Z227&lt;=Parámetros!$D$121),Parámetros!$B$121,IF(AND(Z227&gt;=Parámetros!$C$120,Z227&lt;=Parámetros!$D$120),Parámetros!$B$120,"Error")))</f>
        <v>Débil</v>
      </c>
      <c r="AA228" s="138"/>
      <c r="AB228" s="10"/>
      <c r="AI228" s="126" t="s">
        <v>394</v>
      </c>
      <c r="AJ228" s="127"/>
      <c r="AK228" s="138" t="str">
        <f>+IF(AND(AK227&gt;=Parámetros!$C$122,AK227&lt;=Parámetros!$D$122),Parámetros!$B$122,IF(AND(AK227&gt;=Parámetros!$C$121,AK227&lt;=Parámetros!$D$121),Parámetros!$B$121,IF(AND(AK227&gt;=Parámetros!$C$120,AK227&lt;=Parámetros!$D$120),Parámetros!$B$120,"Error")))</f>
        <v>Débil</v>
      </c>
      <c r="AL228" s="138"/>
      <c r="AM228" s="10"/>
      <c r="AT228" s="126" t="s">
        <v>394</v>
      </c>
      <c r="AU228" s="127"/>
      <c r="AV228" s="138" t="str">
        <f>+IF(AND(AV227&gt;=Parámetros!$C$122,AV227&lt;=Parámetros!$D$122),Parámetros!$B$122,IF(AND(AV227&gt;=Parámetros!$C$121,AV227&lt;=Parámetros!$D$121),Parámetros!$B$121,IF(AND(AV227&gt;=Parámetros!$C$120,AV227&lt;=Parámetros!$D$120),Parámetros!$B$120,"Error")))</f>
        <v>Débil</v>
      </c>
      <c r="AW228" s="138"/>
      <c r="AX228" s="10"/>
      <c r="BE228" s="126" t="s">
        <v>394</v>
      </c>
      <c r="BF228" s="127"/>
      <c r="BG228" s="138" t="str">
        <f>+IF(AND(BG227&gt;=Parámetros!$C$122,BG227&lt;=Parámetros!$D$122),Parámetros!$B$122,IF(AND(BG227&gt;=Parámetros!$C$121,BG227&lt;=Parámetros!$D$121),Parámetros!$B$121,IF(AND(BG227&gt;=Parámetros!$C$120,BG227&lt;=Parámetros!$D$120),Parámetros!$B$120,"Error")))</f>
        <v>Débil</v>
      </c>
      <c r="BH228" s="138"/>
      <c r="BI228" s="10"/>
      <c r="BP228" s="126" t="s">
        <v>394</v>
      </c>
      <c r="BQ228" s="127"/>
      <c r="BR228" s="138" t="str">
        <f>+IF(AND(BR227&gt;=Parámetros!$C$122,BR227&lt;=Parámetros!$D$122),Parámetros!$B$122,IF(AND(BR227&gt;=Parámetros!$C$121,BR227&lt;=Parámetros!$D$121),Parámetros!$B$121,IF(AND(BR227&gt;=Parámetros!$C$120,BR227&lt;=Parámetros!$D$120),Parámetros!$B$120,"Error")))</f>
        <v>Débil</v>
      </c>
      <c r="BS228" s="138"/>
      <c r="BT228" s="10"/>
      <c r="CA228" s="126" t="s">
        <v>394</v>
      </c>
      <c r="CB228" s="127"/>
      <c r="CC228" s="138" t="str">
        <f>+IF(AND(CC227&gt;=Parámetros!$C$122,CC227&lt;=Parámetros!$D$122),Parámetros!$B$122,IF(AND(CC227&gt;=Parámetros!$C$121,CC227&lt;=Parámetros!$D$121),Parámetros!$B$121,IF(AND(CC227&gt;=Parámetros!$C$120,CC227&lt;=Parámetros!$D$120),Parámetros!$B$120,"Error")))</f>
        <v>Débil</v>
      </c>
      <c r="CD228" s="138"/>
      <c r="CE228" s="10"/>
      <c r="CL228" s="126" t="s">
        <v>394</v>
      </c>
      <c r="CM228" s="127"/>
      <c r="CN228" s="138" t="str">
        <f>+IF(AND(CN227&gt;=Parámetros!$C$122,CN227&lt;=Parámetros!$D$122),Parámetros!$B$122,IF(AND(CN227&gt;=Parámetros!$C$121,CN227&lt;=Parámetros!$D$121),Parámetros!$B$121,IF(AND(CN227&gt;=Parámetros!$C$120,CN227&lt;=Parámetros!$D$120),Parámetros!$B$120,"Error")))</f>
        <v>Débil</v>
      </c>
      <c r="CO228" s="138"/>
      <c r="CP228" s="10"/>
      <c r="CW228" s="126" t="s">
        <v>394</v>
      </c>
      <c r="CX228" s="127"/>
      <c r="CY228" s="138" t="str">
        <f>+IF(AND(CY227&gt;=Parámetros!$C$122,CY227&lt;=Parámetros!$D$122),Parámetros!$B$122,IF(AND(CY227&gt;=Parámetros!$C$121,CY227&lt;=Parámetros!$D$121),Parámetros!$B$121,IF(AND(CY227&gt;=Parámetros!$C$120,CY227&lt;=Parámetros!$D$120),Parámetros!$B$120,"Error")))</f>
        <v>Débil</v>
      </c>
      <c r="CZ228" s="138"/>
      <c r="DA228" s="10"/>
      <c r="DH228" s="126" t="s">
        <v>394</v>
      </c>
      <c r="DI228" s="127"/>
      <c r="DJ228" s="138" t="str">
        <f>+IF(AND(DJ227&gt;=Parámetros!$C$122,DJ227&lt;=Parámetros!$D$122),Parámetros!$B$122,IF(AND(DJ227&gt;=Parámetros!$C$121,DJ227&lt;=Parámetros!$D$121),Parámetros!$B$121,IF(AND(DJ227&gt;=Parámetros!$C$120,DJ227&lt;=Parámetros!$D$120),Parámetros!$B$120,"Error")))</f>
        <v>Débil</v>
      </c>
      <c r="DK228" s="138"/>
      <c r="DL228" s="10"/>
      <c r="DS228" s="126" t="s">
        <v>394</v>
      </c>
      <c r="DT228" s="127"/>
      <c r="DU228" s="138" t="str">
        <f>+IF(AND(DU227&gt;=Parámetros!$C$122,DU227&lt;=Parámetros!$D$122),Parámetros!$B$122,IF(AND(DU227&gt;=Parámetros!$C$121,DU227&lt;=Parámetros!$D$121),Parámetros!$B$121,IF(AND(DU227&gt;=Parámetros!$C$120,DU227&lt;=Parámetros!$D$120),Parámetros!$B$120,"Error")))</f>
        <v>Débil</v>
      </c>
      <c r="DV228" s="138"/>
      <c r="DW228" s="10"/>
      <c r="ED228" s="126" t="s">
        <v>394</v>
      </c>
      <c r="EE228" s="127"/>
      <c r="EF228" s="138" t="str">
        <f>+IF(AND(EF227&gt;=Parámetros!$C$122,EF227&lt;=Parámetros!$D$122),Parámetros!$B$122,IF(AND(EF227&gt;=Parámetros!$C$121,EF227&lt;=Parámetros!$D$121),Parámetros!$B$121,IF(AND(EF227&gt;=Parámetros!$C$120,EF227&lt;=Parámetros!$D$120),Parámetros!$B$120,"Error")))</f>
        <v>Débil</v>
      </c>
      <c r="EG228" s="138"/>
      <c r="EH228" s="10"/>
      <c r="EO228" s="126" t="s">
        <v>394</v>
      </c>
      <c r="EP228" s="127"/>
      <c r="EQ228" s="138" t="str">
        <f>+IF(AND(EQ227&gt;=Parámetros!$C$122,EQ227&lt;=Parámetros!$D$122),Parámetros!$B$122,IF(AND(EQ227&gt;=Parámetros!$C$121,EQ227&lt;=Parámetros!$D$121),Parámetros!$B$121,IF(AND(EQ227&gt;=Parámetros!$C$120,EQ227&lt;=Parámetros!$D$120),Parámetros!$B$120,"Error")))</f>
        <v>Débil</v>
      </c>
      <c r="ER228" s="138"/>
      <c r="ES228" s="10"/>
      <c r="EZ228" s="126" t="s">
        <v>394</v>
      </c>
      <c r="FA228" s="127"/>
      <c r="FB228" s="138" t="str">
        <f>+IF(AND(FB227&gt;=Parámetros!$C$122,FB227&lt;=Parámetros!$D$122),Parámetros!$B$122,IF(AND(FB227&gt;=Parámetros!$C$121,FB227&lt;=Parámetros!$D$121),Parámetros!$B$121,IF(AND(FB227&gt;=Parámetros!$C$120,FB227&lt;=Parámetros!$D$120),Parámetros!$B$120,"Error")))</f>
        <v>Débil</v>
      </c>
      <c r="FC228" s="138"/>
      <c r="FD228" s="10"/>
      <c r="FK228" s="126" t="s">
        <v>394</v>
      </c>
      <c r="FL228" s="127"/>
      <c r="FM228" s="138" t="str">
        <f>+IF(AND(FM227&gt;=Parámetros!$C$122,FM227&lt;=Parámetros!$D$122),Parámetros!$B$122,IF(AND(FM227&gt;=Parámetros!$C$121,FM227&lt;=Parámetros!$D$121),Parámetros!$B$121,IF(AND(FM227&gt;=Parámetros!$C$120,FM227&lt;=Parámetros!$D$120),Parámetros!$B$120,"Error")))</f>
        <v>Débil</v>
      </c>
      <c r="FN228" s="138"/>
      <c r="FO228" s="10"/>
      <c r="FV228" s="126" t="s">
        <v>394</v>
      </c>
      <c r="FW228" s="127"/>
      <c r="FX228" s="138" t="str">
        <f>+IF(AND(FX227&gt;=Parámetros!$C$122,FX227&lt;=Parámetros!$D$122),Parámetros!$B$122,IF(AND(FX227&gt;=Parámetros!$C$121,FX227&lt;=Parámetros!$D$121),Parámetros!$B$121,IF(AND(FX227&gt;=Parámetros!$C$120,FX227&lt;=Parámetros!$D$120),Parámetros!$B$120,"Error")))</f>
        <v>Débil</v>
      </c>
      <c r="FY228" s="138"/>
      <c r="FZ228" s="10"/>
      <c r="GG228" s="126" t="s">
        <v>394</v>
      </c>
      <c r="GH228" s="127"/>
      <c r="GI228" s="138" t="str">
        <f>+IF(AND(GI227&gt;=Parámetros!$C$122,GI227&lt;=Parámetros!$D$122),Parámetros!$B$122,IF(AND(GI227&gt;=Parámetros!$C$121,GI227&lt;=Parámetros!$D$121),Parámetros!$B$121,IF(AND(GI227&gt;=Parámetros!$C$120,GI227&lt;=Parámetros!$D$120),Parámetros!$B$120,"Error")))</f>
        <v>Débil</v>
      </c>
      <c r="GJ228" s="138"/>
      <c r="GK228" s="10"/>
      <c r="GR228" s="126" t="s">
        <v>394</v>
      </c>
      <c r="GS228" s="127"/>
      <c r="GT228" s="138" t="str">
        <f>+IF(AND(GT227&gt;=Parámetros!$C$122,GT227&lt;=Parámetros!$D$122),Parámetros!$B$122,IF(AND(GT227&gt;=Parámetros!$C$121,GT227&lt;=Parámetros!$D$121),Parámetros!$B$121,IF(AND(GT227&gt;=Parámetros!$C$120,GT227&lt;=Parámetros!$D$120),Parámetros!$B$120,"Error")))</f>
        <v>Débil</v>
      </c>
      <c r="GU228" s="138"/>
      <c r="GV228" s="10"/>
      <c r="HC228" s="126" t="s">
        <v>394</v>
      </c>
      <c r="HD228" s="127"/>
      <c r="HE228" s="138" t="str">
        <f>+IF(AND(HE227&gt;=Parámetros!$C$122,HE227&lt;=Parámetros!$D$122),Parámetros!$B$122,IF(AND(HE227&gt;=Parámetros!$C$121,HE227&lt;=Parámetros!$D$121),Parámetros!$B$121,IF(AND(HE227&gt;=Parámetros!$C$120,HE227&lt;=Parámetros!$D$120),Parámetros!$B$120,"Error")))</f>
        <v>Débil</v>
      </c>
      <c r="HF228" s="138"/>
      <c r="HG228" s="10"/>
    </row>
    <row r="229" spans="2:215" ht="15.75" thickBot="1" x14ac:dyDescent="0.3">
      <c r="C229"/>
      <c r="F229" s="10"/>
      <c r="G229" s="10"/>
      <c r="H229" s="10"/>
      <c r="I229" s="10"/>
      <c r="J229" s="10"/>
      <c r="K229" s="10"/>
      <c r="L229" s="10"/>
      <c r="N229"/>
      <c r="Q229" s="10"/>
      <c r="Y229"/>
      <c r="AB229" s="10"/>
      <c r="AJ229"/>
      <c r="AM229" s="10"/>
      <c r="AU229"/>
      <c r="AX229" s="10"/>
      <c r="BF229"/>
      <c r="BI229" s="10"/>
      <c r="BQ229"/>
      <c r="BT229" s="10"/>
      <c r="CB229"/>
      <c r="CE229" s="10"/>
      <c r="CM229"/>
      <c r="CP229" s="10"/>
      <c r="CX229"/>
      <c r="DA229" s="10"/>
      <c r="DI229"/>
      <c r="DL229" s="10"/>
      <c r="DT229"/>
      <c r="DW229" s="10"/>
      <c r="EE229"/>
      <c r="EH229" s="10"/>
      <c r="EP229"/>
      <c r="ES229" s="10"/>
      <c r="FA229"/>
      <c r="FD229" s="10"/>
      <c r="FL229"/>
      <c r="FO229" s="10"/>
      <c r="FW229"/>
      <c r="FZ229" s="10"/>
      <c r="GH229"/>
      <c r="GK229" s="10"/>
      <c r="GS229"/>
      <c r="GV229" s="10"/>
      <c r="HD229"/>
      <c r="HG229" s="10"/>
    </row>
    <row r="230" spans="2:215" ht="15.75" thickBot="1" x14ac:dyDescent="0.3">
      <c r="B230" s="18" t="s">
        <v>395</v>
      </c>
      <c r="C230" s="18" t="s">
        <v>396</v>
      </c>
      <c r="D230" s="18" t="s">
        <v>397</v>
      </c>
      <c r="F230" s="10"/>
      <c r="G230" s="10"/>
      <c r="H230" s="10"/>
      <c r="I230" s="10"/>
      <c r="J230" s="10"/>
      <c r="K230" s="10"/>
      <c r="L230" s="10"/>
      <c r="M230" s="18" t="s">
        <v>395</v>
      </c>
      <c r="N230" s="18" t="s">
        <v>396</v>
      </c>
      <c r="O230" s="18" t="s">
        <v>397</v>
      </c>
      <c r="Q230" s="10"/>
      <c r="X230" s="18" t="s">
        <v>395</v>
      </c>
      <c r="Y230" s="18" t="s">
        <v>396</v>
      </c>
      <c r="Z230" s="18" t="s">
        <v>397</v>
      </c>
      <c r="AB230" s="10"/>
      <c r="AI230" s="18" t="s">
        <v>395</v>
      </c>
      <c r="AJ230" s="18" t="s">
        <v>396</v>
      </c>
      <c r="AK230" s="18" t="s">
        <v>397</v>
      </c>
      <c r="AM230" s="10"/>
      <c r="AT230" s="18" t="s">
        <v>395</v>
      </c>
      <c r="AU230" s="18" t="s">
        <v>396</v>
      </c>
      <c r="AV230" s="18" t="s">
        <v>397</v>
      </c>
      <c r="AX230" s="10"/>
      <c r="BE230" s="18" t="s">
        <v>395</v>
      </c>
      <c r="BF230" s="18" t="s">
        <v>396</v>
      </c>
      <c r="BG230" s="18" t="s">
        <v>397</v>
      </c>
      <c r="BI230" s="10"/>
      <c r="BP230" s="18" t="s">
        <v>395</v>
      </c>
      <c r="BQ230" s="18" t="s">
        <v>396</v>
      </c>
      <c r="BR230" s="18" t="s">
        <v>397</v>
      </c>
      <c r="BT230" s="10"/>
      <c r="CA230" s="18" t="s">
        <v>395</v>
      </c>
      <c r="CB230" s="18" t="s">
        <v>396</v>
      </c>
      <c r="CC230" s="18" t="s">
        <v>397</v>
      </c>
      <c r="CE230" s="10"/>
      <c r="CL230" s="18" t="s">
        <v>395</v>
      </c>
      <c r="CM230" s="18" t="s">
        <v>396</v>
      </c>
      <c r="CN230" s="18" t="s">
        <v>397</v>
      </c>
      <c r="CP230" s="10"/>
      <c r="CW230" s="18" t="s">
        <v>395</v>
      </c>
      <c r="CX230" s="18" t="s">
        <v>396</v>
      </c>
      <c r="CY230" s="18" t="s">
        <v>397</v>
      </c>
      <c r="DA230" s="10"/>
      <c r="DH230" s="18" t="s">
        <v>395</v>
      </c>
      <c r="DI230" s="18" t="s">
        <v>396</v>
      </c>
      <c r="DJ230" s="18" t="s">
        <v>397</v>
      </c>
      <c r="DL230" s="10"/>
      <c r="DS230" s="18" t="s">
        <v>395</v>
      </c>
      <c r="DT230" s="18" t="s">
        <v>396</v>
      </c>
      <c r="DU230" s="18" t="s">
        <v>397</v>
      </c>
      <c r="DW230" s="10"/>
      <c r="ED230" s="18" t="s">
        <v>395</v>
      </c>
      <c r="EE230" s="18" t="s">
        <v>396</v>
      </c>
      <c r="EF230" s="18" t="s">
        <v>397</v>
      </c>
      <c r="EH230" s="10"/>
      <c r="EO230" s="18" t="s">
        <v>395</v>
      </c>
      <c r="EP230" s="18" t="s">
        <v>396</v>
      </c>
      <c r="EQ230" s="18" t="s">
        <v>397</v>
      </c>
      <c r="ES230" s="10"/>
      <c r="EZ230" s="18" t="s">
        <v>395</v>
      </c>
      <c r="FA230" s="18" t="s">
        <v>396</v>
      </c>
      <c r="FB230" s="18" t="s">
        <v>397</v>
      </c>
      <c r="FD230" s="10"/>
      <c r="FK230" s="18" t="s">
        <v>395</v>
      </c>
      <c r="FL230" s="18" t="s">
        <v>396</v>
      </c>
      <c r="FM230" s="18" t="s">
        <v>397</v>
      </c>
      <c r="FO230" s="10"/>
      <c r="FV230" s="18" t="s">
        <v>395</v>
      </c>
      <c r="FW230" s="18" t="s">
        <v>396</v>
      </c>
      <c r="FX230" s="18" t="s">
        <v>397</v>
      </c>
      <c r="FZ230" s="10"/>
      <c r="GG230" s="18" t="s">
        <v>395</v>
      </c>
      <c r="GH230" s="18" t="s">
        <v>396</v>
      </c>
      <c r="GI230" s="18" t="s">
        <v>397</v>
      </c>
      <c r="GK230" s="10"/>
      <c r="GR230" s="18" t="s">
        <v>395</v>
      </c>
      <c r="GS230" s="18" t="s">
        <v>396</v>
      </c>
      <c r="GT230" s="18" t="s">
        <v>397</v>
      </c>
      <c r="GV230" s="10"/>
      <c r="HC230" s="18" t="s">
        <v>395</v>
      </c>
      <c r="HD230" s="18" t="s">
        <v>396</v>
      </c>
      <c r="HE230" s="18" t="s">
        <v>397</v>
      </c>
      <c r="HG230" s="10"/>
    </row>
    <row r="231" spans="2:215" x14ac:dyDescent="0.25">
      <c r="B231" s="58" t="s">
        <v>398</v>
      </c>
      <c r="C231" s="58" t="s">
        <v>399</v>
      </c>
      <c r="D231" s="314"/>
      <c r="F231" s="10"/>
      <c r="G231" s="10"/>
      <c r="H231" s="10"/>
      <c r="I231" s="10"/>
      <c r="J231" s="10"/>
      <c r="K231" s="10"/>
      <c r="L231" s="10"/>
      <c r="M231" s="58" t="s">
        <v>398</v>
      </c>
      <c r="N231" s="58" t="s">
        <v>399</v>
      </c>
      <c r="O231" s="314"/>
      <c r="Q231" s="10"/>
      <c r="X231" s="58" t="s">
        <v>398</v>
      </c>
      <c r="Y231" s="58" t="s">
        <v>399</v>
      </c>
      <c r="Z231" s="314"/>
      <c r="AB231" s="10"/>
      <c r="AI231" s="58" t="s">
        <v>398</v>
      </c>
      <c r="AJ231" s="58" t="s">
        <v>399</v>
      </c>
      <c r="AK231" s="314"/>
      <c r="AM231" s="10"/>
      <c r="AT231" s="58" t="s">
        <v>398</v>
      </c>
      <c r="AU231" s="58" t="s">
        <v>399</v>
      </c>
      <c r="AV231" s="314"/>
      <c r="AX231" s="10"/>
      <c r="BE231" s="58" t="s">
        <v>398</v>
      </c>
      <c r="BF231" s="58" t="s">
        <v>399</v>
      </c>
      <c r="BG231" s="314"/>
      <c r="BI231" s="10"/>
      <c r="BP231" s="58" t="s">
        <v>398</v>
      </c>
      <c r="BQ231" s="58" t="s">
        <v>399</v>
      </c>
      <c r="BR231" s="314"/>
      <c r="BT231" s="10"/>
      <c r="CA231" s="58" t="s">
        <v>398</v>
      </c>
      <c r="CB231" s="58" t="s">
        <v>399</v>
      </c>
      <c r="CC231" s="314"/>
      <c r="CE231" s="10"/>
      <c r="CL231" s="58" t="s">
        <v>398</v>
      </c>
      <c r="CM231" s="58" t="s">
        <v>399</v>
      </c>
      <c r="CN231" s="314"/>
      <c r="CP231" s="10"/>
      <c r="CW231" s="58" t="s">
        <v>398</v>
      </c>
      <c r="CX231" s="58" t="s">
        <v>399</v>
      </c>
      <c r="CY231" s="314"/>
      <c r="DA231" s="10"/>
      <c r="DH231" s="58" t="s">
        <v>398</v>
      </c>
      <c r="DI231" s="58" t="s">
        <v>399</v>
      </c>
      <c r="DJ231" s="314"/>
      <c r="DL231" s="10"/>
      <c r="DS231" s="58" t="s">
        <v>398</v>
      </c>
      <c r="DT231" s="58" t="s">
        <v>399</v>
      </c>
      <c r="DU231" s="314"/>
      <c r="DW231" s="10"/>
      <c r="ED231" s="58" t="s">
        <v>398</v>
      </c>
      <c r="EE231" s="58" t="s">
        <v>399</v>
      </c>
      <c r="EF231" s="314"/>
      <c r="EH231" s="10"/>
      <c r="EO231" s="58" t="s">
        <v>398</v>
      </c>
      <c r="EP231" s="58" t="s">
        <v>399</v>
      </c>
      <c r="EQ231" s="314"/>
      <c r="ES231" s="10"/>
      <c r="EZ231" s="58" t="s">
        <v>398</v>
      </c>
      <c r="FA231" s="58" t="s">
        <v>399</v>
      </c>
      <c r="FB231" s="314"/>
      <c r="FD231" s="10"/>
      <c r="FK231" s="58" t="s">
        <v>398</v>
      </c>
      <c r="FL231" s="58" t="s">
        <v>399</v>
      </c>
      <c r="FM231" s="314"/>
      <c r="FO231" s="10"/>
      <c r="FV231" s="58" t="s">
        <v>398</v>
      </c>
      <c r="FW231" s="58" t="s">
        <v>399</v>
      </c>
      <c r="FX231" s="314"/>
      <c r="FZ231" s="10"/>
      <c r="GG231" s="58" t="s">
        <v>398</v>
      </c>
      <c r="GH231" s="58" t="s">
        <v>399</v>
      </c>
      <c r="GI231" s="314"/>
      <c r="GK231" s="10"/>
      <c r="GR231" s="58" t="s">
        <v>398</v>
      </c>
      <c r="GS231" s="58" t="s">
        <v>399</v>
      </c>
      <c r="GT231" s="314"/>
      <c r="GV231" s="10"/>
      <c r="HC231" s="58" t="s">
        <v>398</v>
      </c>
      <c r="HD231" s="58" t="s">
        <v>399</v>
      </c>
      <c r="HE231" s="314"/>
      <c r="HG231" s="10"/>
    </row>
    <row r="232" spans="2:215" x14ac:dyDescent="0.25">
      <c r="B232" s="56" t="s">
        <v>52</v>
      </c>
      <c r="C232" s="56" t="s">
        <v>400</v>
      </c>
      <c r="D232" s="315"/>
      <c r="F232" s="10"/>
      <c r="G232" s="10"/>
      <c r="H232" s="10"/>
      <c r="I232" s="10"/>
      <c r="J232" s="10"/>
      <c r="K232" s="10"/>
      <c r="L232" s="10"/>
      <c r="M232" s="56" t="s">
        <v>52</v>
      </c>
      <c r="N232" s="56" t="s">
        <v>400</v>
      </c>
      <c r="O232" s="315"/>
      <c r="Q232" s="10"/>
      <c r="X232" s="56" t="s">
        <v>52</v>
      </c>
      <c r="Y232" s="56" t="s">
        <v>400</v>
      </c>
      <c r="Z232" s="315"/>
      <c r="AB232" s="10"/>
      <c r="AI232" s="56" t="s">
        <v>52</v>
      </c>
      <c r="AJ232" s="56" t="s">
        <v>400</v>
      </c>
      <c r="AK232" s="315"/>
      <c r="AM232" s="10"/>
      <c r="AT232" s="56" t="s">
        <v>52</v>
      </c>
      <c r="AU232" s="56" t="s">
        <v>400</v>
      </c>
      <c r="AV232" s="315"/>
      <c r="AX232" s="10"/>
      <c r="BE232" s="56" t="s">
        <v>52</v>
      </c>
      <c r="BF232" s="56" t="s">
        <v>400</v>
      </c>
      <c r="BG232" s="315"/>
      <c r="BI232" s="10"/>
      <c r="BP232" s="56" t="s">
        <v>52</v>
      </c>
      <c r="BQ232" s="56" t="s">
        <v>400</v>
      </c>
      <c r="BR232" s="315"/>
      <c r="BT232" s="10"/>
      <c r="CA232" s="56" t="s">
        <v>52</v>
      </c>
      <c r="CB232" s="56" t="s">
        <v>400</v>
      </c>
      <c r="CC232" s="315"/>
      <c r="CE232" s="10"/>
      <c r="CL232" s="56" t="s">
        <v>52</v>
      </c>
      <c r="CM232" s="56" t="s">
        <v>400</v>
      </c>
      <c r="CN232" s="315"/>
      <c r="CP232" s="10"/>
      <c r="CW232" s="56" t="s">
        <v>52</v>
      </c>
      <c r="CX232" s="56" t="s">
        <v>400</v>
      </c>
      <c r="CY232" s="315"/>
      <c r="DA232" s="10"/>
      <c r="DH232" s="56" t="s">
        <v>52</v>
      </c>
      <c r="DI232" s="56" t="s">
        <v>400</v>
      </c>
      <c r="DJ232" s="315"/>
      <c r="DL232" s="10"/>
      <c r="DS232" s="56" t="s">
        <v>52</v>
      </c>
      <c r="DT232" s="56" t="s">
        <v>400</v>
      </c>
      <c r="DU232" s="315"/>
      <c r="DW232" s="10"/>
      <c r="ED232" s="56" t="s">
        <v>52</v>
      </c>
      <c r="EE232" s="56" t="s">
        <v>400</v>
      </c>
      <c r="EF232" s="315"/>
      <c r="EH232" s="10"/>
      <c r="EO232" s="56" t="s">
        <v>52</v>
      </c>
      <c r="EP232" s="56" t="s">
        <v>400</v>
      </c>
      <c r="EQ232" s="315"/>
      <c r="ES232" s="10"/>
      <c r="EZ232" s="56" t="s">
        <v>52</v>
      </c>
      <c r="FA232" s="56" t="s">
        <v>400</v>
      </c>
      <c r="FB232" s="315"/>
      <c r="FD232" s="10"/>
      <c r="FK232" s="56" t="s">
        <v>52</v>
      </c>
      <c r="FL232" s="56" t="s">
        <v>400</v>
      </c>
      <c r="FM232" s="315"/>
      <c r="FO232" s="10"/>
      <c r="FV232" s="56" t="s">
        <v>52</v>
      </c>
      <c r="FW232" s="56" t="s">
        <v>400</v>
      </c>
      <c r="FX232" s="315"/>
      <c r="FZ232" s="10"/>
      <c r="GG232" s="56" t="s">
        <v>52</v>
      </c>
      <c r="GH232" s="56" t="s">
        <v>400</v>
      </c>
      <c r="GI232" s="315"/>
      <c r="GK232" s="10"/>
      <c r="GR232" s="56" t="s">
        <v>52</v>
      </c>
      <c r="GS232" s="56" t="s">
        <v>400</v>
      </c>
      <c r="GT232" s="315"/>
      <c r="GV232" s="10"/>
      <c r="HC232" s="56" t="s">
        <v>52</v>
      </c>
      <c r="HD232" s="56" t="s">
        <v>400</v>
      </c>
      <c r="HE232" s="315"/>
      <c r="HG232" s="10"/>
    </row>
    <row r="233" spans="2:215" ht="15.75" thickBot="1" x14ac:dyDescent="0.3">
      <c r="B233" s="128" t="s">
        <v>401</v>
      </c>
      <c r="C233" s="128" t="s">
        <v>402</v>
      </c>
      <c r="D233" s="316"/>
      <c r="F233" s="10"/>
      <c r="G233" s="10"/>
      <c r="H233" s="10"/>
      <c r="I233" s="10"/>
      <c r="J233" s="10"/>
      <c r="K233" s="10"/>
      <c r="L233" s="10"/>
      <c r="M233" s="128" t="s">
        <v>401</v>
      </c>
      <c r="N233" s="128" t="s">
        <v>402</v>
      </c>
      <c r="O233" s="316"/>
      <c r="Q233" s="10"/>
      <c r="X233" s="128" t="s">
        <v>401</v>
      </c>
      <c r="Y233" s="128" t="s">
        <v>402</v>
      </c>
      <c r="Z233" s="316"/>
      <c r="AB233" s="10"/>
      <c r="AI233" s="128" t="s">
        <v>401</v>
      </c>
      <c r="AJ233" s="128" t="s">
        <v>402</v>
      </c>
      <c r="AK233" s="316"/>
      <c r="AM233" s="10"/>
      <c r="AT233" s="128" t="s">
        <v>401</v>
      </c>
      <c r="AU233" s="128" t="s">
        <v>402</v>
      </c>
      <c r="AV233" s="316"/>
      <c r="AX233" s="10"/>
      <c r="BE233" s="128" t="s">
        <v>401</v>
      </c>
      <c r="BF233" s="128" t="s">
        <v>402</v>
      </c>
      <c r="BG233" s="316"/>
      <c r="BI233" s="10"/>
      <c r="BP233" s="128" t="s">
        <v>401</v>
      </c>
      <c r="BQ233" s="128" t="s">
        <v>402</v>
      </c>
      <c r="BR233" s="316"/>
      <c r="BT233" s="10"/>
      <c r="CA233" s="128" t="s">
        <v>401</v>
      </c>
      <c r="CB233" s="128" t="s">
        <v>402</v>
      </c>
      <c r="CC233" s="316"/>
      <c r="CE233" s="10"/>
      <c r="CL233" s="128" t="s">
        <v>401</v>
      </c>
      <c r="CM233" s="128" t="s">
        <v>402</v>
      </c>
      <c r="CN233" s="316"/>
      <c r="CP233" s="10"/>
      <c r="CW233" s="128" t="s">
        <v>401</v>
      </c>
      <c r="CX233" s="128" t="s">
        <v>402</v>
      </c>
      <c r="CY233" s="316"/>
      <c r="DA233" s="10"/>
      <c r="DH233" s="128" t="s">
        <v>401</v>
      </c>
      <c r="DI233" s="128" t="s">
        <v>402</v>
      </c>
      <c r="DJ233" s="316"/>
      <c r="DL233" s="10"/>
      <c r="DS233" s="128" t="s">
        <v>401</v>
      </c>
      <c r="DT233" s="128" t="s">
        <v>402</v>
      </c>
      <c r="DU233" s="316"/>
      <c r="DW233" s="10"/>
      <c r="ED233" s="128" t="s">
        <v>401</v>
      </c>
      <c r="EE233" s="128" t="s">
        <v>402</v>
      </c>
      <c r="EF233" s="316"/>
      <c r="EH233" s="10"/>
      <c r="EO233" s="128" t="s">
        <v>401</v>
      </c>
      <c r="EP233" s="128" t="s">
        <v>402</v>
      </c>
      <c r="EQ233" s="316"/>
      <c r="ES233" s="10"/>
      <c r="EZ233" s="128" t="s">
        <v>401</v>
      </c>
      <c r="FA233" s="128" t="s">
        <v>402</v>
      </c>
      <c r="FB233" s="316"/>
      <c r="FD233" s="10"/>
      <c r="FK233" s="128" t="s">
        <v>401</v>
      </c>
      <c r="FL233" s="128" t="s">
        <v>402</v>
      </c>
      <c r="FM233" s="316"/>
      <c r="FO233" s="10"/>
      <c r="FV233" s="128" t="s">
        <v>401</v>
      </c>
      <c r="FW233" s="128" t="s">
        <v>402</v>
      </c>
      <c r="FX233" s="316"/>
      <c r="FZ233" s="10"/>
      <c r="GG233" s="128" t="s">
        <v>401</v>
      </c>
      <c r="GH233" s="128" t="s">
        <v>402</v>
      </c>
      <c r="GI233" s="316"/>
      <c r="GK233" s="10"/>
      <c r="GR233" s="128" t="s">
        <v>401</v>
      </c>
      <c r="GS233" s="128" t="s">
        <v>402</v>
      </c>
      <c r="GT233" s="316"/>
      <c r="GV233" s="10"/>
      <c r="HC233" s="128" t="s">
        <v>401</v>
      </c>
      <c r="HD233" s="128" t="s">
        <v>402</v>
      </c>
      <c r="HE233" s="316"/>
      <c r="HG233" s="10"/>
    </row>
    <row r="234" spans="2:215" ht="15.75" thickBot="1" x14ac:dyDescent="0.3">
      <c r="C234"/>
      <c r="F234" s="10"/>
      <c r="G234" s="10"/>
      <c r="H234" s="10"/>
      <c r="I234" s="10"/>
      <c r="J234" s="10"/>
      <c r="K234" s="10"/>
      <c r="L234" s="10"/>
      <c r="N234"/>
      <c r="Q234" s="10"/>
      <c r="Y234"/>
      <c r="AB234" s="10"/>
      <c r="AJ234"/>
      <c r="AM234" s="10"/>
      <c r="AU234"/>
      <c r="AX234" s="10"/>
      <c r="BF234"/>
      <c r="BI234" s="10"/>
      <c r="BQ234"/>
      <c r="BT234" s="10"/>
      <c r="CB234"/>
      <c r="CE234" s="10"/>
      <c r="CM234"/>
      <c r="CP234" s="10"/>
      <c r="CX234"/>
      <c r="DA234" s="10"/>
      <c r="DI234"/>
      <c r="DL234" s="10"/>
      <c r="DT234"/>
      <c r="DW234" s="10"/>
      <c r="EE234"/>
      <c r="EH234" s="10"/>
      <c r="EP234"/>
      <c r="ES234" s="10"/>
      <c r="FA234"/>
      <c r="FD234" s="10"/>
      <c r="FL234"/>
      <c r="FO234" s="10"/>
      <c r="FW234"/>
      <c r="FZ234" s="10"/>
      <c r="GH234"/>
      <c r="GK234" s="10"/>
      <c r="GS234"/>
      <c r="GV234" s="10"/>
      <c r="HD234"/>
      <c r="HG234" s="10"/>
    </row>
    <row r="235" spans="2:215" ht="15.75" thickBot="1" x14ac:dyDescent="0.3">
      <c r="B235" s="18" t="s">
        <v>395</v>
      </c>
      <c r="C235" s="18" t="s">
        <v>403</v>
      </c>
      <c r="D235" s="18" t="s">
        <v>397</v>
      </c>
      <c r="F235" s="10"/>
      <c r="G235" s="10"/>
      <c r="H235" s="10"/>
      <c r="I235" s="10"/>
      <c r="J235" s="10"/>
      <c r="K235" s="10"/>
      <c r="L235" s="10"/>
      <c r="M235" s="18" t="s">
        <v>395</v>
      </c>
      <c r="N235" s="18" t="s">
        <v>403</v>
      </c>
      <c r="O235" s="18" t="s">
        <v>397</v>
      </c>
      <c r="Q235" s="10"/>
      <c r="X235" s="18" t="s">
        <v>395</v>
      </c>
      <c r="Y235" s="18" t="s">
        <v>403</v>
      </c>
      <c r="Z235" s="18" t="s">
        <v>397</v>
      </c>
      <c r="AB235" s="10"/>
      <c r="AI235" s="18" t="s">
        <v>395</v>
      </c>
      <c r="AJ235" s="18" t="s">
        <v>403</v>
      </c>
      <c r="AK235" s="18" t="s">
        <v>397</v>
      </c>
      <c r="AM235" s="10"/>
      <c r="AT235" s="18" t="s">
        <v>395</v>
      </c>
      <c r="AU235" s="18" t="s">
        <v>403</v>
      </c>
      <c r="AV235" s="18" t="s">
        <v>397</v>
      </c>
      <c r="AX235" s="10"/>
      <c r="BE235" s="18" t="s">
        <v>395</v>
      </c>
      <c r="BF235" s="18" t="s">
        <v>403</v>
      </c>
      <c r="BG235" s="18" t="s">
        <v>397</v>
      </c>
      <c r="BI235" s="10"/>
      <c r="BP235" s="18" t="s">
        <v>395</v>
      </c>
      <c r="BQ235" s="18" t="s">
        <v>403</v>
      </c>
      <c r="BR235" s="18" t="s">
        <v>397</v>
      </c>
      <c r="BT235" s="10"/>
      <c r="CA235" s="18" t="s">
        <v>395</v>
      </c>
      <c r="CB235" s="18" t="s">
        <v>403</v>
      </c>
      <c r="CC235" s="18" t="s">
        <v>397</v>
      </c>
      <c r="CE235" s="10"/>
      <c r="CL235" s="18" t="s">
        <v>395</v>
      </c>
      <c r="CM235" s="18" t="s">
        <v>403</v>
      </c>
      <c r="CN235" s="18" t="s">
        <v>397</v>
      </c>
      <c r="CP235" s="10"/>
      <c r="CW235" s="18" t="s">
        <v>395</v>
      </c>
      <c r="CX235" s="18" t="s">
        <v>403</v>
      </c>
      <c r="CY235" s="18" t="s">
        <v>397</v>
      </c>
      <c r="DA235" s="10"/>
      <c r="DH235" s="18" t="s">
        <v>395</v>
      </c>
      <c r="DI235" s="18" t="s">
        <v>403</v>
      </c>
      <c r="DJ235" s="18" t="s">
        <v>397</v>
      </c>
      <c r="DL235" s="10"/>
      <c r="DS235" s="18" t="s">
        <v>395</v>
      </c>
      <c r="DT235" s="18" t="s">
        <v>403</v>
      </c>
      <c r="DU235" s="18" t="s">
        <v>397</v>
      </c>
      <c r="DW235" s="10"/>
      <c r="ED235" s="18" t="s">
        <v>395</v>
      </c>
      <c r="EE235" s="18" t="s">
        <v>403</v>
      </c>
      <c r="EF235" s="18" t="s">
        <v>397</v>
      </c>
      <c r="EH235" s="10"/>
      <c r="EO235" s="18" t="s">
        <v>395</v>
      </c>
      <c r="EP235" s="18" t="s">
        <v>403</v>
      </c>
      <c r="EQ235" s="18" t="s">
        <v>397</v>
      </c>
      <c r="ES235" s="10"/>
      <c r="EZ235" s="18" t="s">
        <v>395</v>
      </c>
      <c r="FA235" s="18" t="s">
        <v>403</v>
      </c>
      <c r="FB235" s="18" t="s">
        <v>397</v>
      </c>
      <c r="FD235" s="10"/>
      <c r="FK235" s="18" t="s">
        <v>395</v>
      </c>
      <c r="FL235" s="18" t="s">
        <v>403</v>
      </c>
      <c r="FM235" s="18" t="s">
        <v>397</v>
      </c>
      <c r="FO235" s="10"/>
      <c r="FV235" s="18" t="s">
        <v>395</v>
      </c>
      <c r="FW235" s="18" t="s">
        <v>403</v>
      </c>
      <c r="FX235" s="18" t="s">
        <v>397</v>
      </c>
      <c r="FZ235" s="10"/>
      <c r="GG235" s="18" t="s">
        <v>395</v>
      </c>
      <c r="GH235" s="18" t="s">
        <v>403</v>
      </c>
      <c r="GI235" s="18" t="s">
        <v>397</v>
      </c>
      <c r="GK235" s="10"/>
      <c r="GR235" s="18" t="s">
        <v>395</v>
      </c>
      <c r="GS235" s="18" t="s">
        <v>403</v>
      </c>
      <c r="GT235" s="18" t="s">
        <v>397</v>
      </c>
      <c r="GV235" s="10"/>
      <c r="HC235" s="18" t="s">
        <v>395</v>
      </c>
      <c r="HD235" s="18" t="s">
        <v>403</v>
      </c>
      <c r="HE235" s="18" t="s">
        <v>397</v>
      </c>
      <c r="HG235" s="10"/>
    </row>
    <row r="236" spans="2:215" x14ac:dyDescent="0.25">
      <c r="B236" s="317" t="s">
        <v>398</v>
      </c>
      <c r="C236" s="129" t="s">
        <v>404</v>
      </c>
      <c r="D236" s="314" t="b">
        <f>+IF(AND(D228=B231,D231=B231),B231,IF(AND(D228=B231,D231=B232),B239,IF(AND(D228=B231,D231=B233),B233,IF(AND(D228=B232,D231=B231),B239,IF(AND(D228=B232,D231=B232),B239,IF(AND(D228=B232,D231=B233),B242,IF(AND(D228=B233,D231=B231),B242,IF(AND(D228=B233,D231=B232),B242,IF(AND(D228=B233,D231=B233),B242)))))))))</f>
        <v>0</v>
      </c>
      <c r="F236" s="10"/>
      <c r="G236" s="10"/>
      <c r="H236" s="10"/>
      <c r="I236" s="10"/>
      <c r="J236" s="10"/>
      <c r="K236" s="10"/>
      <c r="L236" s="10"/>
      <c r="M236" s="317" t="s">
        <v>398</v>
      </c>
      <c r="N236" s="129" t="s">
        <v>404</v>
      </c>
      <c r="O236" s="314" t="b">
        <f>+IF(AND(O228=M231,O231=M231),M231,IF(AND(O228=M231,O231=M232),M239,IF(AND(O228=M231,O231=M233),M233,IF(AND(O228=M232,O231=M231),M239,IF(AND(O228=M232,O231=M232),M239,IF(AND(O228=M232,O231=M233),M242,IF(AND(O228=M233,O231=M231),M242,IF(AND(O228=M233,O231=M232),M242,IF(AND(O228=M233,O231=M233),M242)))))))))</f>
        <v>0</v>
      </c>
      <c r="Q236" s="10"/>
      <c r="X236" s="317" t="s">
        <v>398</v>
      </c>
      <c r="Y236" s="129" t="s">
        <v>404</v>
      </c>
      <c r="Z236" s="314" t="b">
        <f>+IF(AND(Z228=X231,Z231=X231),X231,IF(AND(Z228=X231,Z231=X232),X239,IF(AND(Z228=X231,Z231=X233),X233,IF(AND(Z228=X232,Z231=X231),X239,IF(AND(Z228=X232,Z231=X232),X239,IF(AND(Z228=X232,Z231=X233),X242,IF(AND(Z228=X233,Z231=X231),X242,IF(AND(Z228=X233,Z231=X232),X242,IF(AND(Z228=X233,Z231=X233),X242)))))))))</f>
        <v>0</v>
      </c>
      <c r="AB236" s="10"/>
      <c r="AI236" s="317" t="s">
        <v>398</v>
      </c>
      <c r="AJ236" s="129" t="s">
        <v>404</v>
      </c>
      <c r="AK236" s="314" t="b">
        <f>+IF(AND(AK228=AI231,AK231=AI231),AI231,IF(AND(AK228=AI231,AK231=AI232),AI239,IF(AND(AK228=AI231,AK231=AI233),AI233,IF(AND(AK228=AI232,AK231=AI231),AI239,IF(AND(AK228=AI232,AK231=AI232),AI239,IF(AND(AK228=AI232,AK231=AI233),AI242,IF(AND(AK228=AI233,AK231=AI231),AI242,IF(AND(AK228=AI233,AK231=AI232),AI242,IF(AND(AK228=AI233,AK231=AI233),AI242)))))))))</f>
        <v>0</v>
      </c>
      <c r="AM236" s="10"/>
      <c r="AT236" s="317" t="s">
        <v>398</v>
      </c>
      <c r="AU236" s="129" t="s">
        <v>404</v>
      </c>
      <c r="AV236" s="314" t="b">
        <f>+IF(AND(AV228=AT231,AV231=AT231),AT231,IF(AND(AV228=AT231,AV231=AT232),AT239,IF(AND(AV228=AT231,AV231=AT233),AT233,IF(AND(AV228=AT232,AV231=AT231),AT239,IF(AND(AV228=AT232,AV231=AT232),AT239,IF(AND(AV228=AT232,AV231=AT233),AT242,IF(AND(AV228=AT233,AV231=AT231),AT242,IF(AND(AV228=AT233,AV231=AT232),AT242,IF(AND(AV228=AT233,AV231=AT233),AT242)))))))))</f>
        <v>0</v>
      </c>
      <c r="AX236" s="10"/>
      <c r="BE236" s="317" t="s">
        <v>398</v>
      </c>
      <c r="BF236" s="129" t="s">
        <v>404</v>
      </c>
      <c r="BG236" s="314" t="b">
        <f>+IF(AND(BG228=BE231,BG231=BE231),BE231,IF(AND(BG228=BE231,BG231=BE232),BE239,IF(AND(BG228=BE231,BG231=BE233),BE233,IF(AND(BG228=BE232,BG231=BE231),BE239,IF(AND(BG228=BE232,BG231=BE232),BE239,IF(AND(BG228=BE232,BG231=BE233),BE242,IF(AND(BG228=BE233,BG231=BE231),BE242,IF(AND(BG228=BE233,BG231=BE232),BE242,IF(AND(BG228=BE233,BG231=BE233),BE242)))))))))</f>
        <v>0</v>
      </c>
      <c r="BI236" s="10"/>
      <c r="BP236" s="317" t="s">
        <v>398</v>
      </c>
      <c r="BQ236" s="129" t="s">
        <v>404</v>
      </c>
      <c r="BR236" s="314" t="b">
        <f>+IF(AND(BR228=BP231,BR231=BP231),BP231,IF(AND(BR228=BP231,BR231=BP232),BP239,IF(AND(BR228=BP231,BR231=BP233),BP233,IF(AND(BR228=BP232,BR231=BP231),BP239,IF(AND(BR228=BP232,BR231=BP232),BP239,IF(AND(BR228=BP232,BR231=BP233),BP242,IF(AND(BR228=BP233,BR231=BP231),BP242,IF(AND(BR228=BP233,BR231=BP232),BP242,IF(AND(BR228=BP233,BR231=BP233),BP242)))))))))</f>
        <v>0</v>
      </c>
      <c r="BT236" s="10"/>
      <c r="CA236" s="317" t="s">
        <v>398</v>
      </c>
      <c r="CB236" s="129" t="s">
        <v>404</v>
      </c>
      <c r="CC236" s="314" t="b">
        <f>+IF(AND(CC228=CA231,CC231=CA231),CA231,IF(AND(CC228=CA231,CC231=CA232),CA239,IF(AND(CC228=CA231,CC231=CA233),CA233,IF(AND(CC228=CA232,CC231=CA231),CA239,IF(AND(CC228=CA232,CC231=CA232),CA239,IF(AND(CC228=CA232,CC231=CA233),CA242,IF(AND(CC228=CA233,CC231=CA231),CA242,IF(AND(CC228=CA233,CC231=CA232),CA242,IF(AND(CC228=CA233,CC231=CA233),CA242)))))))))</f>
        <v>0</v>
      </c>
      <c r="CE236" s="10"/>
      <c r="CL236" s="317" t="s">
        <v>398</v>
      </c>
      <c r="CM236" s="129" t="s">
        <v>404</v>
      </c>
      <c r="CN236" s="314" t="b">
        <f>+IF(AND(CN228=CL231,CN231=CL231),CL231,IF(AND(CN228=CL231,CN231=CL232),CL239,IF(AND(CN228=CL231,CN231=CL233),CL233,IF(AND(CN228=CL232,CN231=CL231),CL239,IF(AND(CN228=CL232,CN231=CL232),CL239,IF(AND(CN228=CL232,CN231=CL233),CL242,IF(AND(CN228=CL233,CN231=CL231),CL242,IF(AND(CN228=CL233,CN231=CL232),CL242,IF(AND(CN228=CL233,CN231=CL233),CL242)))))))))</f>
        <v>0</v>
      </c>
      <c r="CP236" s="10"/>
      <c r="CW236" s="317" t="s">
        <v>398</v>
      </c>
      <c r="CX236" s="129" t="s">
        <v>404</v>
      </c>
      <c r="CY236" s="314" t="b">
        <f>+IF(AND(CY228=CW231,CY231=CW231),CW231,IF(AND(CY228=CW231,CY231=CW232),CW239,IF(AND(CY228=CW231,CY231=CW233),CW233,IF(AND(CY228=CW232,CY231=CW231),CW239,IF(AND(CY228=CW232,CY231=CW232),CW239,IF(AND(CY228=CW232,CY231=CW233),CW242,IF(AND(CY228=CW233,CY231=CW231),CW242,IF(AND(CY228=CW233,CY231=CW232),CW242,IF(AND(CY228=CW233,CY231=CW233),CW242)))))))))</f>
        <v>0</v>
      </c>
      <c r="DA236" s="10"/>
      <c r="DH236" s="317" t="s">
        <v>398</v>
      </c>
      <c r="DI236" s="129" t="s">
        <v>404</v>
      </c>
      <c r="DJ236" s="314" t="b">
        <f>+IF(AND(DJ228=DH231,DJ231=DH231),DH231,IF(AND(DJ228=DH231,DJ231=DH232),DH239,IF(AND(DJ228=DH231,DJ231=DH233),DH233,IF(AND(DJ228=DH232,DJ231=DH231),DH239,IF(AND(DJ228=DH232,DJ231=DH232),DH239,IF(AND(DJ228=DH232,DJ231=DH233),DH242,IF(AND(DJ228=DH233,DJ231=DH231),DH242,IF(AND(DJ228=DH233,DJ231=DH232),DH242,IF(AND(DJ228=DH233,DJ231=DH233),DH242)))))))))</f>
        <v>0</v>
      </c>
      <c r="DL236" s="10"/>
      <c r="DS236" s="317" t="s">
        <v>398</v>
      </c>
      <c r="DT236" s="129" t="s">
        <v>404</v>
      </c>
      <c r="DU236" s="314" t="b">
        <f>+IF(AND(DU228=DS231,DU231=DS231),DS231,IF(AND(DU228=DS231,DU231=DS232),DS239,IF(AND(DU228=DS231,DU231=DS233),DS233,IF(AND(DU228=DS232,DU231=DS231),DS239,IF(AND(DU228=DS232,DU231=DS232),DS239,IF(AND(DU228=DS232,DU231=DS233),DS242,IF(AND(DU228=DS233,DU231=DS231),DS242,IF(AND(DU228=DS233,DU231=DS232),DS242,IF(AND(DU228=DS233,DU231=DS233),DS242)))))))))</f>
        <v>0</v>
      </c>
      <c r="DW236" s="10"/>
      <c r="ED236" s="317" t="s">
        <v>398</v>
      </c>
      <c r="EE236" s="129" t="s">
        <v>404</v>
      </c>
      <c r="EF236" s="314" t="b">
        <f>+IF(AND(EF228=ED231,EF231=ED231),ED231,IF(AND(EF228=ED231,EF231=ED232),ED239,IF(AND(EF228=ED231,EF231=ED233),ED233,IF(AND(EF228=ED232,EF231=ED231),ED239,IF(AND(EF228=ED232,EF231=ED232),ED239,IF(AND(EF228=ED232,EF231=ED233),ED242,IF(AND(EF228=ED233,EF231=ED231),ED242,IF(AND(EF228=ED233,EF231=ED232),ED242,IF(AND(EF228=ED233,EF231=ED233),ED242)))))))))</f>
        <v>0</v>
      </c>
      <c r="EH236" s="10"/>
      <c r="EO236" s="317" t="s">
        <v>398</v>
      </c>
      <c r="EP236" s="129" t="s">
        <v>404</v>
      </c>
      <c r="EQ236" s="314" t="b">
        <f>+IF(AND(EQ228=EO231,EQ231=EO231),EO231,IF(AND(EQ228=EO231,EQ231=EO232),EO239,IF(AND(EQ228=EO231,EQ231=EO233),EO233,IF(AND(EQ228=EO232,EQ231=EO231),EO239,IF(AND(EQ228=EO232,EQ231=EO232),EO239,IF(AND(EQ228=EO232,EQ231=EO233),EO242,IF(AND(EQ228=EO233,EQ231=EO231),EO242,IF(AND(EQ228=EO233,EQ231=EO232),EO242,IF(AND(EQ228=EO233,EQ231=EO233),EO242)))))))))</f>
        <v>0</v>
      </c>
      <c r="ES236" s="10"/>
      <c r="EZ236" s="317" t="s">
        <v>398</v>
      </c>
      <c r="FA236" s="129" t="s">
        <v>404</v>
      </c>
      <c r="FB236" s="314" t="b">
        <f>+IF(AND(FB228=EZ231,FB231=EZ231),EZ231,IF(AND(FB228=EZ231,FB231=EZ232),EZ239,IF(AND(FB228=EZ231,FB231=EZ233),EZ233,IF(AND(FB228=EZ232,FB231=EZ231),EZ239,IF(AND(FB228=EZ232,FB231=EZ232),EZ239,IF(AND(FB228=EZ232,FB231=EZ233),EZ242,IF(AND(FB228=EZ233,FB231=EZ231),EZ242,IF(AND(FB228=EZ233,FB231=EZ232),EZ242,IF(AND(FB228=EZ233,FB231=EZ233),EZ242)))))))))</f>
        <v>0</v>
      </c>
      <c r="FD236" s="10"/>
      <c r="FK236" s="317" t="s">
        <v>398</v>
      </c>
      <c r="FL236" s="129" t="s">
        <v>404</v>
      </c>
      <c r="FM236" s="314" t="b">
        <f>+IF(AND(FM228=FK231,FM231=FK231),FK231,IF(AND(FM228=FK231,FM231=FK232),FK239,IF(AND(FM228=FK231,FM231=FK233),FK233,IF(AND(FM228=FK232,FM231=FK231),FK239,IF(AND(FM228=FK232,FM231=FK232),FK239,IF(AND(FM228=FK232,FM231=FK233),FK242,IF(AND(FM228=FK233,FM231=FK231),FK242,IF(AND(FM228=FK233,FM231=FK232),FK242,IF(AND(FM228=FK233,FM231=FK233),FK242)))))))))</f>
        <v>0</v>
      </c>
      <c r="FO236" s="10"/>
      <c r="FV236" s="317" t="s">
        <v>398</v>
      </c>
      <c r="FW236" s="129" t="s">
        <v>404</v>
      </c>
      <c r="FX236" s="314" t="b">
        <f>+IF(AND(FX228=FV231,FX231=FV231),FV231,IF(AND(FX228=FV231,FX231=FV232),FV239,IF(AND(FX228=FV231,FX231=FV233),FV233,IF(AND(FX228=FV232,FX231=FV231),FV239,IF(AND(FX228=FV232,FX231=FV232),FV239,IF(AND(FX228=FV232,FX231=FV233),FV242,IF(AND(FX228=FV233,FX231=FV231),FV242,IF(AND(FX228=FV233,FX231=FV232),FV242,IF(AND(FX228=FV233,FX231=FV233),FV242)))))))))</f>
        <v>0</v>
      </c>
      <c r="FZ236" s="10"/>
      <c r="GG236" s="317" t="s">
        <v>398</v>
      </c>
      <c r="GH236" s="129" t="s">
        <v>404</v>
      </c>
      <c r="GI236" s="314" t="b">
        <f>+IF(AND(GI228=GG231,GI231=GG231),GG231,IF(AND(GI228=GG231,GI231=GG232),GG239,IF(AND(GI228=GG231,GI231=GG233),GG233,IF(AND(GI228=GG232,GI231=GG231),GG239,IF(AND(GI228=GG232,GI231=GG232),GG239,IF(AND(GI228=GG232,GI231=GG233),GG242,IF(AND(GI228=GG233,GI231=GG231),GG242,IF(AND(GI228=GG233,GI231=GG232),GG242,IF(AND(GI228=GG233,GI231=GG233),GG242)))))))))</f>
        <v>0</v>
      </c>
      <c r="GK236" s="10"/>
      <c r="GR236" s="317" t="s">
        <v>398</v>
      </c>
      <c r="GS236" s="129" t="s">
        <v>404</v>
      </c>
      <c r="GT236" s="314" t="b">
        <f>+IF(AND(GT228=GR231,GT231=GR231),GR231,IF(AND(GT228=GR231,GT231=GR232),GR239,IF(AND(GT228=GR231,GT231=GR233),GR233,IF(AND(GT228=GR232,GT231=GR231),GR239,IF(AND(GT228=GR232,GT231=GR232),GR239,IF(AND(GT228=GR232,GT231=GR233),GR242,IF(AND(GT228=GR233,GT231=GR231),GR242,IF(AND(GT228=GR233,GT231=GR232),GR242,IF(AND(GT228=GR233,GT231=GR233),GR242)))))))))</f>
        <v>0</v>
      </c>
      <c r="GV236" s="10"/>
      <c r="HC236" s="317" t="s">
        <v>398</v>
      </c>
      <c r="HD236" s="129" t="s">
        <v>404</v>
      </c>
      <c r="HE236" s="314" t="b">
        <f>+IF(AND(HE228=HC231,HE231=HC231),HC231,IF(AND(HE228=HC231,HE231=HC232),HC239,IF(AND(HE228=HC231,HE231=HC233),HC233,IF(AND(HE228=HC232,HE231=HC231),HC239,IF(AND(HE228=HC232,HE231=HC232),HC239,IF(AND(HE228=HC232,HE231=HC233),HC242,IF(AND(HE228=HC233,HE231=HC231),HC242,IF(AND(HE228=HC233,HE231=HC232),HC242,IF(AND(HE228=HC233,HE231=HC233),HC242)))))))))</f>
        <v>0</v>
      </c>
      <c r="HG236" s="10"/>
    </row>
    <row r="237" spans="2:215" x14ac:dyDescent="0.25">
      <c r="B237" s="310"/>
      <c r="C237" s="58" t="s">
        <v>405</v>
      </c>
      <c r="D237" s="315"/>
      <c r="F237" s="10"/>
      <c r="G237" s="10"/>
      <c r="H237" s="10"/>
      <c r="I237" s="10"/>
      <c r="J237" s="10"/>
      <c r="K237" s="10"/>
      <c r="L237" s="10"/>
      <c r="M237" s="310"/>
      <c r="N237" s="58" t="s">
        <v>405</v>
      </c>
      <c r="O237" s="315"/>
      <c r="Q237" s="10"/>
      <c r="X237" s="310"/>
      <c r="Y237" s="58" t="s">
        <v>405</v>
      </c>
      <c r="Z237" s="315"/>
      <c r="AB237" s="10"/>
      <c r="AI237" s="310"/>
      <c r="AJ237" s="58" t="s">
        <v>405</v>
      </c>
      <c r="AK237" s="315"/>
      <c r="AM237" s="10"/>
      <c r="AT237" s="310"/>
      <c r="AU237" s="58" t="s">
        <v>405</v>
      </c>
      <c r="AV237" s="315"/>
      <c r="AX237" s="10"/>
      <c r="BE237" s="310"/>
      <c r="BF237" s="58" t="s">
        <v>405</v>
      </c>
      <c r="BG237" s="315"/>
      <c r="BI237" s="10"/>
      <c r="BP237" s="310"/>
      <c r="BQ237" s="58" t="s">
        <v>405</v>
      </c>
      <c r="BR237" s="315"/>
      <c r="BT237" s="10"/>
      <c r="CA237" s="310"/>
      <c r="CB237" s="58" t="s">
        <v>405</v>
      </c>
      <c r="CC237" s="315"/>
      <c r="CE237" s="10"/>
      <c r="CL237" s="310"/>
      <c r="CM237" s="58" t="s">
        <v>405</v>
      </c>
      <c r="CN237" s="315"/>
      <c r="CP237" s="10"/>
      <c r="CW237" s="310"/>
      <c r="CX237" s="58" t="s">
        <v>405</v>
      </c>
      <c r="CY237" s="315"/>
      <c r="DA237" s="10"/>
      <c r="DH237" s="310"/>
      <c r="DI237" s="58" t="s">
        <v>405</v>
      </c>
      <c r="DJ237" s="315"/>
      <c r="DL237" s="10"/>
      <c r="DS237" s="310"/>
      <c r="DT237" s="58" t="s">
        <v>405</v>
      </c>
      <c r="DU237" s="315"/>
      <c r="DW237" s="10"/>
      <c r="ED237" s="310"/>
      <c r="EE237" s="58" t="s">
        <v>405</v>
      </c>
      <c r="EF237" s="315"/>
      <c r="EH237" s="10"/>
      <c r="EO237" s="310"/>
      <c r="EP237" s="58" t="s">
        <v>405</v>
      </c>
      <c r="EQ237" s="315"/>
      <c r="ES237" s="10"/>
      <c r="EZ237" s="310"/>
      <c r="FA237" s="58" t="s">
        <v>405</v>
      </c>
      <c r="FB237" s="315"/>
      <c r="FD237" s="10"/>
      <c r="FK237" s="310"/>
      <c r="FL237" s="58" t="s">
        <v>405</v>
      </c>
      <c r="FM237" s="315"/>
      <c r="FO237" s="10"/>
      <c r="FV237" s="310"/>
      <c r="FW237" s="58" t="s">
        <v>405</v>
      </c>
      <c r="FX237" s="315"/>
      <c r="FZ237" s="10"/>
      <c r="GG237" s="310"/>
      <c r="GH237" s="58" t="s">
        <v>405</v>
      </c>
      <c r="GI237" s="315"/>
      <c r="GK237" s="10"/>
      <c r="GR237" s="310"/>
      <c r="GS237" s="58" t="s">
        <v>405</v>
      </c>
      <c r="GT237" s="315"/>
      <c r="GV237" s="10"/>
      <c r="HC237" s="310"/>
      <c r="HD237" s="58" t="s">
        <v>405</v>
      </c>
      <c r="HE237" s="315"/>
      <c r="HG237" s="10"/>
    </row>
    <row r="238" spans="2:215" x14ac:dyDescent="0.25">
      <c r="B238" s="311"/>
      <c r="C238" s="130" t="s">
        <v>406</v>
      </c>
      <c r="D238" s="315"/>
      <c r="F238" s="10"/>
      <c r="G238" s="10"/>
      <c r="H238" s="10"/>
      <c r="I238" s="10"/>
      <c r="J238" s="10"/>
      <c r="K238" s="10"/>
      <c r="L238" s="10"/>
      <c r="M238" s="311"/>
      <c r="N238" s="130" t="s">
        <v>406</v>
      </c>
      <c r="O238" s="315"/>
      <c r="Q238" s="10"/>
      <c r="X238" s="311"/>
      <c r="Y238" s="130" t="s">
        <v>406</v>
      </c>
      <c r="Z238" s="315"/>
      <c r="AB238" s="10"/>
      <c r="AI238" s="311"/>
      <c r="AJ238" s="130" t="s">
        <v>406</v>
      </c>
      <c r="AK238" s="315"/>
      <c r="AM238" s="10"/>
      <c r="AT238" s="311"/>
      <c r="AU238" s="130" t="s">
        <v>406</v>
      </c>
      <c r="AV238" s="315"/>
      <c r="AX238" s="10"/>
      <c r="BE238" s="311"/>
      <c r="BF238" s="130" t="s">
        <v>406</v>
      </c>
      <c r="BG238" s="315"/>
      <c r="BI238" s="10"/>
      <c r="BP238" s="311"/>
      <c r="BQ238" s="130" t="s">
        <v>406</v>
      </c>
      <c r="BR238" s="315"/>
      <c r="BT238" s="10"/>
      <c r="CA238" s="311"/>
      <c r="CB238" s="130" t="s">
        <v>406</v>
      </c>
      <c r="CC238" s="315"/>
      <c r="CE238" s="10"/>
      <c r="CL238" s="311"/>
      <c r="CM238" s="130" t="s">
        <v>406</v>
      </c>
      <c r="CN238" s="315"/>
      <c r="CP238" s="10"/>
      <c r="CW238" s="311"/>
      <c r="CX238" s="130" t="s">
        <v>406</v>
      </c>
      <c r="CY238" s="315"/>
      <c r="DA238" s="10"/>
      <c r="DH238" s="311"/>
      <c r="DI238" s="130" t="s">
        <v>406</v>
      </c>
      <c r="DJ238" s="315"/>
      <c r="DL238" s="10"/>
      <c r="DS238" s="311"/>
      <c r="DT238" s="130" t="s">
        <v>406</v>
      </c>
      <c r="DU238" s="315"/>
      <c r="DW238" s="10"/>
      <c r="ED238" s="311"/>
      <c r="EE238" s="130" t="s">
        <v>406</v>
      </c>
      <c r="EF238" s="315"/>
      <c r="EH238" s="10"/>
      <c r="EO238" s="311"/>
      <c r="EP238" s="130" t="s">
        <v>406</v>
      </c>
      <c r="EQ238" s="315"/>
      <c r="ES238" s="10"/>
      <c r="EZ238" s="311"/>
      <c r="FA238" s="130" t="s">
        <v>406</v>
      </c>
      <c r="FB238" s="315"/>
      <c r="FD238" s="10"/>
      <c r="FK238" s="311"/>
      <c r="FL238" s="130" t="s">
        <v>406</v>
      </c>
      <c r="FM238" s="315"/>
      <c r="FO238" s="10"/>
      <c r="FV238" s="311"/>
      <c r="FW238" s="130" t="s">
        <v>406</v>
      </c>
      <c r="FX238" s="315"/>
      <c r="FZ238" s="10"/>
      <c r="GG238" s="311"/>
      <c r="GH238" s="130" t="s">
        <v>406</v>
      </c>
      <c r="GI238" s="315"/>
      <c r="GK238" s="10"/>
      <c r="GR238" s="311"/>
      <c r="GS238" s="130" t="s">
        <v>406</v>
      </c>
      <c r="GT238" s="315"/>
      <c r="GV238" s="10"/>
      <c r="HC238" s="311"/>
      <c r="HD238" s="130" t="s">
        <v>406</v>
      </c>
      <c r="HE238" s="315"/>
      <c r="HG238" s="10"/>
    </row>
    <row r="239" spans="2:215" x14ac:dyDescent="0.25">
      <c r="B239" s="309" t="s">
        <v>52</v>
      </c>
      <c r="C239" s="131" t="s">
        <v>407</v>
      </c>
      <c r="D239" s="315"/>
      <c r="F239" s="10"/>
      <c r="G239" s="10"/>
      <c r="H239" s="10"/>
      <c r="I239" s="10"/>
      <c r="J239" s="10"/>
      <c r="K239" s="10"/>
      <c r="L239" s="10"/>
      <c r="M239" s="309" t="s">
        <v>52</v>
      </c>
      <c r="N239" s="131" t="s">
        <v>407</v>
      </c>
      <c r="O239" s="315"/>
      <c r="Q239" s="10"/>
      <c r="X239" s="309" t="s">
        <v>52</v>
      </c>
      <c r="Y239" s="131" t="s">
        <v>407</v>
      </c>
      <c r="Z239" s="315"/>
      <c r="AB239" s="10"/>
      <c r="AI239" s="309" t="s">
        <v>52</v>
      </c>
      <c r="AJ239" s="131" t="s">
        <v>407</v>
      </c>
      <c r="AK239" s="315"/>
      <c r="AM239" s="10"/>
      <c r="AT239" s="309" t="s">
        <v>52</v>
      </c>
      <c r="AU239" s="131" t="s">
        <v>407</v>
      </c>
      <c r="AV239" s="315"/>
      <c r="AX239" s="10"/>
      <c r="BE239" s="309" t="s">
        <v>52</v>
      </c>
      <c r="BF239" s="131" t="s">
        <v>407</v>
      </c>
      <c r="BG239" s="315"/>
      <c r="BI239" s="10"/>
      <c r="BP239" s="309" t="s">
        <v>52</v>
      </c>
      <c r="BQ239" s="131" t="s">
        <v>407</v>
      </c>
      <c r="BR239" s="315"/>
      <c r="BT239" s="10"/>
      <c r="CA239" s="309" t="s">
        <v>52</v>
      </c>
      <c r="CB239" s="131" t="s">
        <v>407</v>
      </c>
      <c r="CC239" s="315"/>
      <c r="CE239" s="10"/>
      <c r="CL239" s="309" t="s">
        <v>52</v>
      </c>
      <c r="CM239" s="131" t="s">
        <v>407</v>
      </c>
      <c r="CN239" s="315"/>
      <c r="CP239" s="10"/>
      <c r="CW239" s="309" t="s">
        <v>52</v>
      </c>
      <c r="CX239" s="131" t="s">
        <v>407</v>
      </c>
      <c r="CY239" s="315"/>
      <c r="DA239" s="10"/>
      <c r="DH239" s="309" t="s">
        <v>52</v>
      </c>
      <c r="DI239" s="131" t="s">
        <v>407</v>
      </c>
      <c r="DJ239" s="315"/>
      <c r="DL239" s="10"/>
      <c r="DS239" s="309" t="s">
        <v>52</v>
      </c>
      <c r="DT239" s="131" t="s">
        <v>407</v>
      </c>
      <c r="DU239" s="315"/>
      <c r="DW239" s="10"/>
      <c r="ED239" s="309" t="s">
        <v>52</v>
      </c>
      <c r="EE239" s="131" t="s">
        <v>407</v>
      </c>
      <c r="EF239" s="315"/>
      <c r="EH239" s="10"/>
      <c r="EO239" s="309" t="s">
        <v>52</v>
      </c>
      <c r="EP239" s="131" t="s">
        <v>407</v>
      </c>
      <c r="EQ239" s="315"/>
      <c r="ES239" s="10"/>
      <c r="EZ239" s="309" t="s">
        <v>52</v>
      </c>
      <c r="FA239" s="131" t="s">
        <v>407</v>
      </c>
      <c r="FB239" s="315"/>
      <c r="FD239" s="10"/>
      <c r="FK239" s="309" t="s">
        <v>52</v>
      </c>
      <c r="FL239" s="131" t="s">
        <v>407</v>
      </c>
      <c r="FM239" s="315"/>
      <c r="FO239" s="10"/>
      <c r="FV239" s="309" t="s">
        <v>52</v>
      </c>
      <c r="FW239" s="131" t="s">
        <v>407</v>
      </c>
      <c r="FX239" s="315"/>
      <c r="FZ239" s="10"/>
      <c r="GG239" s="309" t="s">
        <v>52</v>
      </c>
      <c r="GH239" s="131" t="s">
        <v>407</v>
      </c>
      <c r="GI239" s="315"/>
      <c r="GK239" s="10"/>
      <c r="GR239" s="309" t="s">
        <v>52</v>
      </c>
      <c r="GS239" s="131" t="s">
        <v>407</v>
      </c>
      <c r="GT239" s="315"/>
      <c r="GV239" s="10"/>
      <c r="HC239" s="309" t="s">
        <v>52</v>
      </c>
      <c r="HD239" s="131" t="s">
        <v>407</v>
      </c>
      <c r="HE239" s="315"/>
      <c r="HG239" s="10"/>
    </row>
    <row r="240" spans="2:215" x14ac:dyDescent="0.25">
      <c r="B240" s="310"/>
      <c r="C240" s="56" t="s">
        <v>408</v>
      </c>
      <c r="D240" s="315"/>
      <c r="F240" s="10"/>
      <c r="G240" s="10"/>
      <c r="H240" s="10"/>
      <c r="I240" s="10"/>
      <c r="J240" s="10"/>
      <c r="K240" s="10"/>
      <c r="L240" s="10"/>
      <c r="M240" s="310"/>
      <c r="N240" s="56" t="s">
        <v>408</v>
      </c>
      <c r="O240" s="315"/>
      <c r="Q240" s="10"/>
      <c r="X240" s="310"/>
      <c r="Y240" s="56" t="s">
        <v>408</v>
      </c>
      <c r="Z240" s="315"/>
      <c r="AB240" s="10"/>
      <c r="AI240" s="310"/>
      <c r="AJ240" s="56" t="s">
        <v>408</v>
      </c>
      <c r="AK240" s="315"/>
      <c r="AM240" s="10"/>
      <c r="AT240" s="310"/>
      <c r="AU240" s="56" t="s">
        <v>408</v>
      </c>
      <c r="AV240" s="315"/>
      <c r="AX240" s="10"/>
      <c r="BE240" s="310"/>
      <c r="BF240" s="56" t="s">
        <v>408</v>
      </c>
      <c r="BG240" s="315"/>
      <c r="BI240" s="10"/>
      <c r="BP240" s="310"/>
      <c r="BQ240" s="56" t="s">
        <v>408</v>
      </c>
      <c r="BR240" s="315"/>
      <c r="BT240" s="10"/>
      <c r="CA240" s="310"/>
      <c r="CB240" s="56" t="s">
        <v>408</v>
      </c>
      <c r="CC240" s="315"/>
      <c r="CE240" s="10"/>
      <c r="CL240" s="310"/>
      <c r="CM240" s="56" t="s">
        <v>408</v>
      </c>
      <c r="CN240" s="315"/>
      <c r="CP240" s="10"/>
      <c r="CW240" s="310"/>
      <c r="CX240" s="56" t="s">
        <v>408</v>
      </c>
      <c r="CY240" s="315"/>
      <c r="DA240" s="10"/>
      <c r="DH240" s="310"/>
      <c r="DI240" s="56" t="s">
        <v>408</v>
      </c>
      <c r="DJ240" s="315"/>
      <c r="DL240" s="10"/>
      <c r="DS240" s="310"/>
      <c r="DT240" s="56" t="s">
        <v>408</v>
      </c>
      <c r="DU240" s="315"/>
      <c r="DW240" s="10"/>
      <c r="ED240" s="310"/>
      <c r="EE240" s="56" t="s">
        <v>408</v>
      </c>
      <c r="EF240" s="315"/>
      <c r="EH240" s="10"/>
      <c r="EO240" s="310"/>
      <c r="EP240" s="56" t="s">
        <v>408</v>
      </c>
      <c r="EQ240" s="315"/>
      <c r="ES240" s="10"/>
      <c r="EZ240" s="310"/>
      <c r="FA240" s="56" t="s">
        <v>408</v>
      </c>
      <c r="FB240" s="315"/>
      <c r="FD240" s="10"/>
      <c r="FK240" s="310"/>
      <c r="FL240" s="56" t="s">
        <v>408</v>
      </c>
      <c r="FM240" s="315"/>
      <c r="FO240" s="10"/>
      <c r="FV240" s="310"/>
      <c r="FW240" s="56" t="s">
        <v>408</v>
      </c>
      <c r="FX240" s="315"/>
      <c r="FZ240" s="10"/>
      <c r="GG240" s="310"/>
      <c r="GH240" s="56" t="s">
        <v>408</v>
      </c>
      <c r="GI240" s="315"/>
      <c r="GK240" s="10"/>
      <c r="GR240" s="310"/>
      <c r="GS240" s="56" t="s">
        <v>408</v>
      </c>
      <c r="GT240" s="315"/>
      <c r="GV240" s="10"/>
      <c r="HC240" s="310"/>
      <c r="HD240" s="56" t="s">
        <v>408</v>
      </c>
      <c r="HE240" s="315"/>
      <c r="HG240" s="10"/>
    </row>
    <row r="241" spans="2:215" x14ac:dyDescent="0.25">
      <c r="B241" s="311"/>
      <c r="C241" s="132" t="s">
        <v>409</v>
      </c>
      <c r="D241" s="315"/>
      <c r="F241" s="10"/>
      <c r="G241" s="10"/>
      <c r="H241" s="10"/>
      <c r="I241" s="10"/>
      <c r="J241" s="10"/>
      <c r="K241" s="10"/>
      <c r="L241" s="10"/>
      <c r="M241" s="311"/>
      <c r="N241" s="132" t="s">
        <v>409</v>
      </c>
      <c r="O241" s="315"/>
      <c r="Q241" s="10"/>
      <c r="X241" s="311"/>
      <c r="Y241" s="132" t="s">
        <v>409</v>
      </c>
      <c r="Z241" s="315"/>
      <c r="AB241" s="10"/>
      <c r="AI241" s="311"/>
      <c r="AJ241" s="132" t="s">
        <v>409</v>
      </c>
      <c r="AK241" s="315"/>
      <c r="AM241" s="10"/>
      <c r="AT241" s="311"/>
      <c r="AU241" s="132" t="s">
        <v>409</v>
      </c>
      <c r="AV241" s="315"/>
      <c r="AX241" s="10"/>
      <c r="BE241" s="311"/>
      <c r="BF241" s="132" t="s">
        <v>409</v>
      </c>
      <c r="BG241" s="315"/>
      <c r="BI241" s="10"/>
      <c r="BP241" s="311"/>
      <c r="BQ241" s="132" t="s">
        <v>409</v>
      </c>
      <c r="BR241" s="315"/>
      <c r="BT241" s="10"/>
      <c r="CA241" s="311"/>
      <c r="CB241" s="132" t="s">
        <v>409</v>
      </c>
      <c r="CC241" s="315"/>
      <c r="CE241" s="10"/>
      <c r="CL241" s="311"/>
      <c r="CM241" s="132" t="s">
        <v>409</v>
      </c>
      <c r="CN241" s="315"/>
      <c r="CP241" s="10"/>
      <c r="CW241" s="311"/>
      <c r="CX241" s="132" t="s">
        <v>409</v>
      </c>
      <c r="CY241" s="315"/>
      <c r="DA241" s="10"/>
      <c r="DH241" s="311"/>
      <c r="DI241" s="132" t="s">
        <v>409</v>
      </c>
      <c r="DJ241" s="315"/>
      <c r="DL241" s="10"/>
      <c r="DS241" s="311"/>
      <c r="DT241" s="132" t="s">
        <v>409</v>
      </c>
      <c r="DU241" s="315"/>
      <c r="DW241" s="10"/>
      <c r="ED241" s="311"/>
      <c r="EE241" s="132" t="s">
        <v>409</v>
      </c>
      <c r="EF241" s="315"/>
      <c r="EH241" s="10"/>
      <c r="EO241" s="311"/>
      <c r="EP241" s="132" t="s">
        <v>409</v>
      </c>
      <c r="EQ241" s="315"/>
      <c r="ES241" s="10"/>
      <c r="EZ241" s="311"/>
      <c r="FA241" s="132" t="s">
        <v>409</v>
      </c>
      <c r="FB241" s="315"/>
      <c r="FD241" s="10"/>
      <c r="FK241" s="311"/>
      <c r="FL241" s="132" t="s">
        <v>409</v>
      </c>
      <c r="FM241" s="315"/>
      <c r="FO241" s="10"/>
      <c r="FV241" s="311"/>
      <c r="FW241" s="132" t="s">
        <v>409</v>
      </c>
      <c r="FX241" s="315"/>
      <c r="FZ241" s="10"/>
      <c r="GG241" s="311"/>
      <c r="GH241" s="132" t="s">
        <v>409</v>
      </c>
      <c r="GI241" s="315"/>
      <c r="GK241" s="10"/>
      <c r="GR241" s="311"/>
      <c r="GS241" s="132" t="s">
        <v>409</v>
      </c>
      <c r="GT241" s="315"/>
      <c r="GV241" s="10"/>
      <c r="HC241" s="311"/>
      <c r="HD241" s="132" t="s">
        <v>409</v>
      </c>
      <c r="HE241" s="315"/>
      <c r="HG241" s="10"/>
    </row>
    <row r="242" spans="2:215" x14ac:dyDescent="0.25">
      <c r="B242" s="312" t="s">
        <v>401</v>
      </c>
      <c r="C242" s="58" t="s">
        <v>410</v>
      </c>
      <c r="D242" s="315"/>
      <c r="F242" s="10"/>
      <c r="G242" s="10"/>
      <c r="H242" s="10"/>
      <c r="I242" s="10"/>
      <c r="J242" s="10"/>
      <c r="K242" s="10"/>
      <c r="L242" s="10"/>
      <c r="M242" s="312" t="s">
        <v>401</v>
      </c>
      <c r="N242" s="58" t="s">
        <v>410</v>
      </c>
      <c r="O242" s="315"/>
      <c r="Q242" s="10"/>
      <c r="X242" s="312" t="s">
        <v>401</v>
      </c>
      <c r="Y242" s="58" t="s">
        <v>410</v>
      </c>
      <c r="Z242" s="315"/>
      <c r="AB242" s="10"/>
      <c r="AI242" s="312" t="s">
        <v>401</v>
      </c>
      <c r="AJ242" s="58" t="s">
        <v>410</v>
      </c>
      <c r="AK242" s="315"/>
      <c r="AM242" s="10"/>
      <c r="AT242" s="312" t="s">
        <v>401</v>
      </c>
      <c r="AU242" s="58" t="s">
        <v>410</v>
      </c>
      <c r="AV242" s="315"/>
      <c r="AX242" s="10"/>
      <c r="BE242" s="312" t="s">
        <v>401</v>
      </c>
      <c r="BF242" s="58" t="s">
        <v>410</v>
      </c>
      <c r="BG242" s="315"/>
      <c r="BI242" s="10"/>
      <c r="BP242" s="312" t="s">
        <v>401</v>
      </c>
      <c r="BQ242" s="58" t="s">
        <v>410</v>
      </c>
      <c r="BR242" s="315"/>
      <c r="BT242" s="10"/>
      <c r="CA242" s="312" t="s">
        <v>401</v>
      </c>
      <c r="CB242" s="58" t="s">
        <v>410</v>
      </c>
      <c r="CC242" s="315"/>
      <c r="CE242" s="10"/>
      <c r="CL242" s="312" t="s">
        <v>401</v>
      </c>
      <c r="CM242" s="58" t="s">
        <v>410</v>
      </c>
      <c r="CN242" s="315"/>
      <c r="CP242" s="10"/>
      <c r="CW242" s="312" t="s">
        <v>401</v>
      </c>
      <c r="CX242" s="58" t="s">
        <v>410</v>
      </c>
      <c r="CY242" s="315"/>
      <c r="DA242" s="10"/>
      <c r="DH242" s="312" t="s">
        <v>401</v>
      </c>
      <c r="DI242" s="58" t="s">
        <v>410</v>
      </c>
      <c r="DJ242" s="315"/>
      <c r="DL242" s="10"/>
      <c r="DS242" s="312" t="s">
        <v>401</v>
      </c>
      <c r="DT242" s="58" t="s">
        <v>410</v>
      </c>
      <c r="DU242" s="315"/>
      <c r="DW242" s="10"/>
      <c r="ED242" s="312" t="s">
        <v>401</v>
      </c>
      <c r="EE242" s="58" t="s">
        <v>410</v>
      </c>
      <c r="EF242" s="315"/>
      <c r="EH242" s="10"/>
      <c r="EO242" s="312" t="s">
        <v>401</v>
      </c>
      <c r="EP242" s="58" t="s">
        <v>410</v>
      </c>
      <c r="EQ242" s="315"/>
      <c r="ES242" s="10"/>
      <c r="EZ242" s="312" t="s">
        <v>401</v>
      </c>
      <c r="FA242" s="58" t="s">
        <v>410</v>
      </c>
      <c r="FB242" s="315"/>
      <c r="FD242" s="10"/>
      <c r="FK242" s="312" t="s">
        <v>401</v>
      </c>
      <c r="FL242" s="58" t="s">
        <v>410</v>
      </c>
      <c r="FM242" s="315"/>
      <c r="FO242" s="10"/>
      <c r="FV242" s="312" t="s">
        <v>401</v>
      </c>
      <c r="FW242" s="58" t="s">
        <v>410</v>
      </c>
      <c r="FX242" s="315"/>
      <c r="FZ242" s="10"/>
      <c r="GG242" s="312" t="s">
        <v>401</v>
      </c>
      <c r="GH242" s="58" t="s">
        <v>410</v>
      </c>
      <c r="GI242" s="315"/>
      <c r="GK242" s="10"/>
      <c r="GR242" s="312" t="s">
        <v>401</v>
      </c>
      <c r="GS242" s="58" t="s">
        <v>410</v>
      </c>
      <c r="GT242" s="315"/>
      <c r="GV242" s="10"/>
      <c r="HC242" s="312" t="s">
        <v>401</v>
      </c>
      <c r="HD242" s="58" t="s">
        <v>410</v>
      </c>
      <c r="HE242" s="315"/>
      <c r="HG242" s="10"/>
    </row>
    <row r="243" spans="2:215" x14ac:dyDescent="0.25">
      <c r="B243" s="312"/>
      <c r="C243" s="133" t="s">
        <v>411</v>
      </c>
      <c r="D243" s="315"/>
      <c r="F243" s="10"/>
      <c r="G243" s="10"/>
      <c r="H243" s="10"/>
      <c r="I243" s="10"/>
      <c r="J243" s="10"/>
      <c r="K243" s="10"/>
      <c r="L243" s="10"/>
      <c r="M243" s="312"/>
      <c r="N243" s="133" t="s">
        <v>411</v>
      </c>
      <c r="O243" s="315"/>
      <c r="Q243" s="10"/>
      <c r="X243" s="312"/>
      <c r="Y243" s="133" t="s">
        <v>411</v>
      </c>
      <c r="Z243" s="315"/>
      <c r="AB243" s="10"/>
      <c r="AI243" s="312"/>
      <c r="AJ243" s="133" t="s">
        <v>411</v>
      </c>
      <c r="AK243" s="315"/>
      <c r="AM243" s="10"/>
      <c r="AT243" s="312"/>
      <c r="AU243" s="133" t="s">
        <v>411</v>
      </c>
      <c r="AV243" s="315"/>
      <c r="AX243" s="10"/>
      <c r="BE243" s="312"/>
      <c r="BF243" s="133" t="s">
        <v>411</v>
      </c>
      <c r="BG243" s="315"/>
      <c r="BI243" s="10"/>
      <c r="BP243" s="312"/>
      <c r="BQ243" s="133" t="s">
        <v>411</v>
      </c>
      <c r="BR243" s="315"/>
      <c r="BT243" s="10"/>
      <c r="CA243" s="312"/>
      <c r="CB243" s="133" t="s">
        <v>411</v>
      </c>
      <c r="CC243" s="315"/>
      <c r="CE243" s="10"/>
      <c r="CL243" s="312"/>
      <c r="CM243" s="133" t="s">
        <v>411</v>
      </c>
      <c r="CN243" s="315"/>
      <c r="CP243" s="10"/>
      <c r="CW243" s="312"/>
      <c r="CX243" s="133" t="s">
        <v>411</v>
      </c>
      <c r="CY243" s="315"/>
      <c r="DA243" s="10"/>
      <c r="DH243" s="312"/>
      <c r="DI243" s="133" t="s">
        <v>411</v>
      </c>
      <c r="DJ243" s="315"/>
      <c r="DL243" s="10"/>
      <c r="DS243" s="312"/>
      <c r="DT243" s="133" t="s">
        <v>411</v>
      </c>
      <c r="DU243" s="315"/>
      <c r="DW243" s="10"/>
      <c r="ED243" s="312"/>
      <c r="EE243" s="133" t="s">
        <v>411</v>
      </c>
      <c r="EF243" s="315"/>
      <c r="EH243" s="10"/>
      <c r="EO243" s="312"/>
      <c r="EP243" s="133" t="s">
        <v>411</v>
      </c>
      <c r="EQ243" s="315"/>
      <c r="ES243" s="10"/>
      <c r="EZ243" s="312"/>
      <c r="FA243" s="133" t="s">
        <v>411</v>
      </c>
      <c r="FB243" s="315"/>
      <c r="FD243" s="10"/>
      <c r="FK243" s="312"/>
      <c r="FL243" s="133" t="s">
        <v>411</v>
      </c>
      <c r="FM243" s="315"/>
      <c r="FO243" s="10"/>
      <c r="FV243" s="312"/>
      <c r="FW243" s="133" t="s">
        <v>411</v>
      </c>
      <c r="FX243" s="315"/>
      <c r="FZ243" s="10"/>
      <c r="GG243" s="312"/>
      <c r="GH243" s="133" t="s">
        <v>411</v>
      </c>
      <c r="GI243" s="315"/>
      <c r="GK243" s="10"/>
      <c r="GR243" s="312"/>
      <c r="GS243" s="133" t="s">
        <v>411</v>
      </c>
      <c r="GT243" s="315"/>
      <c r="GV243" s="10"/>
      <c r="HC243" s="312"/>
      <c r="HD243" s="133" t="s">
        <v>411</v>
      </c>
      <c r="HE243" s="315"/>
      <c r="HG243" s="10"/>
    </row>
    <row r="244" spans="2:215" ht="15.75" thickBot="1" x14ac:dyDescent="0.3">
      <c r="B244" s="313"/>
      <c r="C244" s="6" t="s">
        <v>412</v>
      </c>
      <c r="D244" s="316"/>
      <c r="F244" s="10"/>
      <c r="G244" s="10"/>
      <c r="H244" s="10"/>
      <c r="I244" s="10"/>
      <c r="J244" s="10"/>
      <c r="K244" s="10"/>
      <c r="L244" s="10"/>
      <c r="M244" s="313"/>
      <c r="N244" s="6" t="s">
        <v>412</v>
      </c>
      <c r="O244" s="316"/>
      <c r="Q244" s="10"/>
      <c r="X244" s="313"/>
      <c r="Y244" s="6" t="s">
        <v>412</v>
      </c>
      <c r="Z244" s="316"/>
      <c r="AB244" s="10"/>
      <c r="AI244" s="313"/>
      <c r="AJ244" s="6" t="s">
        <v>412</v>
      </c>
      <c r="AK244" s="316"/>
      <c r="AM244" s="10"/>
      <c r="AT244" s="313"/>
      <c r="AU244" s="6" t="s">
        <v>412</v>
      </c>
      <c r="AV244" s="316"/>
      <c r="AX244" s="10"/>
      <c r="BE244" s="313"/>
      <c r="BF244" s="6" t="s">
        <v>412</v>
      </c>
      <c r="BG244" s="316"/>
      <c r="BI244" s="10"/>
      <c r="BP244" s="313"/>
      <c r="BQ244" s="6" t="s">
        <v>412</v>
      </c>
      <c r="BR244" s="316"/>
      <c r="BT244" s="10"/>
      <c r="CA244" s="313"/>
      <c r="CB244" s="6" t="s">
        <v>412</v>
      </c>
      <c r="CC244" s="316"/>
      <c r="CE244" s="10"/>
      <c r="CL244" s="313"/>
      <c r="CM244" s="6" t="s">
        <v>412</v>
      </c>
      <c r="CN244" s="316"/>
      <c r="CP244" s="10"/>
      <c r="CW244" s="313"/>
      <c r="CX244" s="6" t="s">
        <v>412</v>
      </c>
      <c r="CY244" s="316"/>
      <c r="DA244" s="10"/>
      <c r="DH244" s="313"/>
      <c r="DI244" s="6" t="s">
        <v>412</v>
      </c>
      <c r="DJ244" s="316"/>
      <c r="DL244" s="10"/>
      <c r="DS244" s="313"/>
      <c r="DT244" s="6" t="s">
        <v>412</v>
      </c>
      <c r="DU244" s="316"/>
      <c r="DW244" s="10"/>
      <c r="ED244" s="313"/>
      <c r="EE244" s="6" t="s">
        <v>412</v>
      </c>
      <c r="EF244" s="316"/>
      <c r="EH244" s="10"/>
      <c r="EO244" s="313"/>
      <c r="EP244" s="6" t="s">
        <v>412</v>
      </c>
      <c r="EQ244" s="316"/>
      <c r="ES244" s="10"/>
      <c r="EZ244" s="313"/>
      <c r="FA244" s="6" t="s">
        <v>412</v>
      </c>
      <c r="FB244" s="316"/>
      <c r="FD244" s="10"/>
      <c r="FK244" s="313"/>
      <c r="FL244" s="6" t="s">
        <v>412</v>
      </c>
      <c r="FM244" s="316"/>
      <c r="FO244" s="10"/>
      <c r="FV244" s="313"/>
      <c r="FW244" s="6" t="s">
        <v>412</v>
      </c>
      <c r="FX244" s="316"/>
      <c r="FZ244" s="10"/>
      <c r="GG244" s="313"/>
      <c r="GH244" s="6" t="s">
        <v>412</v>
      </c>
      <c r="GI244" s="316"/>
      <c r="GK244" s="10"/>
      <c r="GR244" s="313"/>
      <c r="GS244" s="6" t="s">
        <v>412</v>
      </c>
      <c r="GT244" s="316"/>
      <c r="GV244" s="10"/>
      <c r="HC244" s="313"/>
      <c r="HD244" s="6" t="s">
        <v>412</v>
      </c>
      <c r="HE244" s="316"/>
      <c r="HG244" s="10"/>
    </row>
    <row r="245" spans="2:215" x14ac:dyDescent="0.25">
      <c r="D245" s="10"/>
      <c r="E245" s="10"/>
      <c r="F245" s="10"/>
      <c r="G245" s="10"/>
      <c r="H245" s="10"/>
      <c r="I245" s="10"/>
      <c r="J245" s="10"/>
      <c r="K245" s="10"/>
      <c r="L245" s="10"/>
      <c r="O245" s="10"/>
      <c r="P245" s="10"/>
      <c r="Q245" s="10"/>
      <c r="Z245" s="10"/>
      <c r="AA245" s="10"/>
      <c r="AB245" s="10"/>
      <c r="AK245" s="10"/>
      <c r="AL245" s="10"/>
      <c r="AM245" s="10"/>
      <c r="AV245" s="10"/>
      <c r="AW245" s="10"/>
      <c r="AX245" s="10"/>
      <c r="BG245" s="10"/>
      <c r="BH245" s="10"/>
      <c r="BI245" s="10"/>
      <c r="BR245" s="10"/>
      <c r="BS245" s="10"/>
      <c r="BT245" s="10"/>
      <c r="CC245" s="10"/>
      <c r="CD245" s="10"/>
      <c r="CE245" s="10"/>
      <c r="CN245" s="10"/>
      <c r="CO245" s="10"/>
      <c r="CP245" s="10"/>
      <c r="CY245" s="10"/>
      <c r="CZ245" s="10"/>
      <c r="DA245" s="10"/>
      <c r="DJ245" s="10"/>
      <c r="DK245" s="10"/>
      <c r="DL245" s="10"/>
      <c r="DU245" s="10"/>
      <c r="DV245" s="10"/>
      <c r="DW245" s="10"/>
      <c r="EF245" s="10"/>
      <c r="EG245" s="10"/>
      <c r="EH245" s="10"/>
      <c r="EQ245" s="10"/>
      <c r="ER245" s="10"/>
      <c r="ES245" s="10"/>
      <c r="FB245" s="10"/>
      <c r="FC245" s="10"/>
      <c r="FD245" s="10"/>
      <c r="FM245" s="10"/>
      <c r="FN245" s="10"/>
      <c r="FO245" s="10"/>
      <c r="FX245" s="10"/>
      <c r="FY245" s="10"/>
      <c r="FZ245" s="10"/>
      <c r="GI245" s="10"/>
      <c r="GJ245" s="10"/>
      <c r="GK245" s="10"/>
      <c r="GT245" s="10"/>
      <c r="GU245" s="10"/>
      <c r="GV245" s="10"/>
      <c r="HE245" s="10"/>
      <c r="HF245" s="10"/>
      <c r="HG245" s="10"/>
    </row>
    <row r="246" spans="2:215" ht="15.75" thickBot="1" x14ac:dyDescent="0.3">
      <c r="D246" s="10"/>
      <c r="E246" s="10"/>
      <c r="F246" s="10"/>
      <c r="G246" s="10"/>
      <c r="H246" s="10"/>
      <c r="I246" s="10"/>
      <c r="J246" s="10"/>
      <c r="K246" s="10"/>
      <c r="L246" s="10"/>
      <c r="O246" s="10"/>
      <c r="P246" s="10"/>
      <c r="Q246" s="10"/>
      <c r="Z246" s="10"/>
      <c r="AA246" s="10"/>
      <c r="AB246" s="10"/>
      <c r="AK246" s="10"/>
      <c r="AL246" s="10"/>
      <c r="AM246" s="10"/>
      <c r="AV246" s="10"/>
      <c r="AW246" s="10"/>
      <c r="AX246" s="10"/>
      <c r="BG246" s="10"/>
      <c r="BH246" s="10"/>
      <c r="BI246" s="10"/>
      <c r="BR246" s="10"/>
      <c r="BS246" s="10"/>
      <c r="BT246" s="10"/>
      <c r="CC246" s="10"/>
      <c r="CD246" s="10"/>
      <c r="CE246" s="10"/>
      <c r="CN246" s="10"/>
      <c r="CO246" s="10"/>
      <c r="CP246" s="10"/>
      <c r="CY246" s="10"/>
      <c r="CZ246" s="10"/>
      <c r="DA246" s="10"/>
      <c r="DJ246" s="10"/>
      <c r="DK246" s="10"/>
      <c r="DL246" s="10"/>
      <c r="DU246" s="10"/>
      <c r="DV246" s="10"/>
      <c r="DW246" s="10"/>
      <c r="EF246" s="10"/>
      <c r="EG246" s="10"/>
      <c r="EH246" s="10"/>
      <c r="EQ246" s="10"/>
      <c r="ER246" s="10"/>
      <c r="ES246" s="10"/>
      <c r="FB246" s="10"/>
      <c r="FC246" s="10"/>
      <c r="FD246" s="10"/>
      <c r="FM246" s="10"/>
      <c r="FN246" s="10"/>
      <c r="FO246" s="10"/>
      <c r="FX246" s="10"/>
      <c r="FY246" s="10"/>
      <c r="FZ246" s="10"/>
      <c r="GI246" s="10"/>
      <c r="GJ246" s="10"/>
      <c r="GK246" s="10"/>
      <c r="GT246" s="10"/>
      <c r="GU246" s="10"/>
      <c r="GV246" s="10"/>
      <c r="HE246" s="10"/>
      <c r="HF246" s="10"/>
      <c r="HG246" s="10"/>
    </row>
    <row r="247" spans="2:215" ht="15.75" thickBot="1" x14ac:dyDescent="0.3">
      <c r="B247" s="18" t="s">
        <v>353</v>
      </c>
      <c r="C247" s="3" t="s">
        <v>481</v>
      </c>
      <c r="D247" s="21"/>
      <c r="E247" s="21"/>
      <c r="F247" s="10"/>
      <c r="G247" s="10"/>
      <c r="H247" s="10"/>
      <c r="I247" s="10"/>
      <c r="J247" s="10"/>
      <c r="K247" s="10"/>
      <c r="L247" s="10"/>
      <c r="M247" s="18" t="s">
        <v>353</v>
      </c>
      <c r="N247" s="3" t="s">
        <v>481</v>
      </c>
      <c r="O247" s="21"/>
      <c r="P247" s="21"/>
      <c r="Q247" s="10"/>
      <c r="X247" s="18" t="s">
        <v>353</v>
      </c>
      <c r="Y247" s="3" t="s">
        <v>481</v>
      </c>
      <c r="Z247" s="21"/>
      <c r="AA247" s="21"/>
      <c r="AB247" s="10"/>
      <c r="AI247" s="18" t="s">
        <v>353</v>
      </c>
      <c r="AJ247" s="3" t="s">
        <v>481</v>
      </c>
      <c r="AK247" s="21"/>
      <c r="AL247" s="21"/>
      <c r="AM247" s="10"/>
      <c r="AT247" s="18" t="s">
        <v>353</v>
      </c>
      <c r="AU247" s="3" t="s">
        <v>481</v>
      </c>
      <c r="AV247" s="21"/>
      <c r="AW247" s="21"/>
      <c r="AX247" s="10"/>
      <c r="BE247" s="18" t="s">
        <v>353</v>
      </c>
      <c r="BF247" s="3" t="s">
        <v>481</v>
      </c>
      <c r="BG247" s="21"/>
      <c r="BH247" s="21"/>
      <c r="BI247" s="10"/>
      <c r="BP247" s="18" t="s">
        <v>353</v>
      </c>
      <c r="BQ247" s="3" t="s">
        <v>481</v>
      </c>
      <c r="BR247" s="21"/>
      <c r="BS247" s="21"/>
      <c r="BT247" s="10"/>
      <c r="CA247" s="18" t="s">
        <v>353</v>
      </c>
      <c r="CB247" s="3" t="s">
        <v>481</v>
      </c>
      <c r="CC247" s="21"/>
      <c r="CD247" s="21"/>
      <c r="CE247" s="10"/>
      <c r="CL247" s="18" t="s">
        <v>353</v>
      </c>
      <c r="CM247" s="3" t="s">
        <v>481</v>
      </c>
      <c r="CN247" s="21"/>
      <c r="CO247" s="21"/>
      <c r="CP247" s="10"/>
      <c r="CW247" s="18" t="s">
        <v>353</v>
      </c>
      <c r="CX247" s="3" t="s">
        <v>481</v>
      </c>
      <c r="CY247" s="21"/>
      <c r="CZ247" s="21"/>
      <c r="DA247" s="10"/>
      <c r="DH247" s="18" t="s">
        <v>353</v>
      </c>
      <c r="DI247" s="3" t="s">
        <v>481</v>
      </c>
      <c r="DJ247" s="21"/>
      <c r="DK247" s="21"/>
      <c r="DL247" s="10"/>
      <c r="DS247" s="18" t="s">
        <v>353</v>
      </c>
      <c r="DT247" s="3" t="s">
        <v>481</v>
      </c>
      <c r="DU247" s="21"/>
      <c r="DV247" s="21"/>
      <c r="DW247" s="10"/>
      <c r="ED247" s="18" t="s">
        <v>353</v>
      </c>
      <c r="EE247" s="3" t="s">
        <v>481</v>
      </c>
      <c r="EF247" s="21"/>
      <c r="EG247" s="21"/>
      <c r="EH247" s="10"/>
      <c r="EO247" s="18" t="s">
        <v>353</v>
      </c>
      <c r="EP247" s="3" t="s">
        <v>481</v>
      </c>
      <c r="EQ247" s="21"/>
      <c r="ER247" s="21"/>
      <c r="ES247" s="10"/>
      <c r="EZ247" s="18" t="s">
        <v>353</v>
      </c>
      <c r="FA247" s="3" t="s">
        <v>481</v>
      </c>
      <c r="FB247" s="21"/>
      <c r="FC247" s="21"/>
      <c r="FD247" s="10"/>
      <c r="FK247" s="18" t="s">
        <v>353</v>
      </c>
      <c r="FL247" s="3" t="s">
        <v>481</v>
      </c>
      <c r="FM247" s="21"/>
      <c r="FN247" s="21"/>
      <c r="FO247" s="10"/>
      <c r="FV247" s="18" t="s">
        <v>353</v>
      </c>
      <c r="FW247" s="3" t="s">
        <v>481</v>
      </c>
      <c r="FX247" s="21"/>
      <c r="FY247" s="21"/>
      <c r="FZ247" s="10"/>
      <c r="GG247" s="18" t="s">
        <v>353</v>
      </c>
      <c r="GH247" s="3" t="s">
        <v>481</v>
      </c>
      <c r="GI247" s="21"/>
      <c r="GJ247" s="21"/>
      <c r="GK247" s="10"/>
      <c r="GR247" s="18" t="s">
        <v>353</v>
      </c>
      <c r="GS247" s="3" t="s">
        <v>481</v>
      </c>
      <c r="GT247" s="21"/>
      <c r="GU247" s="21"/>
      <c r="GV247" s="10"/>
      <c r="HC247" s="18" t="s">
        <v>353</v>
      </c>
      <c r="HD247" s="3" t="s">
        <v>481</v>
      </c>
      <c r="HE247" s="21"/>
      <c r="HF247" s="21"/>
      <c r="HG247" s="10"/>
    </row>
    <row r="248" spans="2:215" ht="15.75" thickBot="1" x14ac:dyDescent="0.3">
      <c r="B248" s="110">
        <f>+B217+1</f>
        <v>7</v>
      </c>
      <c r="C248" s="111"/>
      <c r="F248" s="10"/>
      <c r="G248" s="10"/>
      <c r="H248" s="10"/>
      <c r="I248" s="10"/>
      <c r="J248" s="10"/>
      <c r="K248" s="10"/>
      <c r="L248" s="10"/>
      <c r="M248" s="110">
        <f>+M217+1</f>
        <v>7</v>
      </c>
      <c r="N248" s="111"/>
      <c r="Q248" s="10"/>
      <c r="X248" s="110">
        <f>+X217+1</f>
        <v>7</v>
      </c>
      <c r="Y248" s="111"/>
      <c r="AB248" s="10"/>
      <c r="AI248" s="110">
        <f>+AI217+1</f>
        <v>7</v>
      </c>
      <c r="AJ248" s="111"/>
      <c r="AM248" s="10"/>
      <c r="AT248" s="110">
        <f>+AT217+1</f>
        <v>7</v>
      </c>
      <c r="AU248" s="111"/>
      <c r="AX248" s="10"/>
      <c r="BE248" s="110">
        <f>+BE217+1</f>
        <v>7</v>
      </c>
      <c r="BF248" s="111"/>
      <c r="BI248" s="10"/>
      <c r="BP248" s="110">
        <f>+BP217+1</f>
        <v>7</v>
      </c>
      <c r="BQ248" s="111"/>
      <c r="BT248" s="10"/>
      <c r="CA248" s="110">
        <f>+CA217+1</f>
        <v>7</v>
      </c>
      <c r="CB248" s="111"/>
      <c r="CE248" s="10"/>
      <c r="CL248" s="110">
        <f>+CL217+1</f>
        <v>7</v>
      </c>
      <c r="CM248" s="111"/>
      <c r="CP248" s="10"/>
      <c r="CW248" s="110">
        <f>+CW217+1</f>
        <v>7</v>
      </c>
      <c r="CX248" s="111"/>
      <c r="DA248" s="10"/>
      <c r="DH248" s="110">
        <f>+DH217+1</f>
        <v>7</v>
      </c>
      <c r="DI248" s="111"/>
      <c r="DL248" s="10"/>
      <c r="DS248" s="110">
        <f>+DS217+1</f>
        <v>7</v>
      </c>
      <c r="DT248" s="111"/>
      <c r="DW248" s="10"/>
      <c r="ED248" s="110">
        <f>+ED217+1</f>
        <v>7</v>
      </c>
      <c r="EE248" s="111"/>
      <c r="EH248" s="10"/>
      <c r="EO248" s="110">
        <f>+EO217+1</f>
        <v>7</v>
      </c>
      <c r="EP248" s="111"/>
      <c r="ES248" s="10"/>
      <c r="EZ248" s="110">
        <f>+EZ217+1</f>
        <v>7</v>
      </c>
      <c r="FA248" s="111"/>
      <c r="FD248" s="10"/>
      <c r="FK248" s="110">
        <f>+FK217+1</f>
        <v>7</v>
      </c>
      <c r="FL248" s="111"/>
      <c r="FO248" s="10"/>
      <c r="FV248" s="110">
        <f>+FV217+1</f>
        <v>7</v>
      </c>
      <c r="FW248" s="111"/>
      <c r="FZ248" s="10"/>
      <c r="GG248" s="110">
        <f>+GG217+1</f>
        <v>7</v>
      </c>
      <c r="GH248" s="111"/>
      <c r="GK248" s="10"/>
      <c r="GR248" s="110">
        <f>+GR217+1</f>
        <v>7</v>
      </c>
      <c r="GS248" s="111"/>
      <c r="GV248" s="10"/>
      <c r="HC248" s="110">
        <f>+HC217+1</f>
        <v>7</v>
      </c>
      <c r="HD248" s="111"/>
      <c r="HG248" s="10"/>
    </row>
    <row r="249" spans="2:215" ht="15.75" thickBot="1" x14ac:dyDescent="0.3">
      <c r="B249" s="166"/>
      <c r="C249" s="167"/>
      <c r="F249" s="10"/>
      <c r="G249" s="10"/>
      <c r="H249" s="10"/>
      <c r="I249" s="10"/>
      <c r="J249" s="10"/>
      <c r="K249" s="10"/>
      <c r="L249" s="10"/>
      <c r="M249" s="166"/>
      <c r="N249" s="167"/>
      <c r="Q249" s="10"/>
      <c r="X249" s="166"/>
      <c r="Y249" s="167"/>
      <c r="AB249" s="10"/>
      <c r="AI249" s="166"/>
      <c r="AJ249" s="167"/>
      <c r="AM249" s="10"/>
      <c r="AT249" s="166"/>
      <c r="AU249" s="167"/>
      <c r="AX249" s="10"/>
      <c r="BE249" s="166"/>
      <c r="BF249" s="167"/>
      <c r="BI249" s="10"/>
      <c r="BP249" s="166"/>
      <c r="BQ249" s="167"/>
      <c r="BT249" s="10"/>
      <c r="CA249" s="166"/>
      <c r="CB249" s="167"/>
      <c r="CE249" s="10"/>
      <c r="CL249" s="166"/>
      <c r="CM249" s="167"/>
      <c r="CP249" s="10"/>
      <c r="CW249" s="166"/>
      <c r="CX249" s="167"/>
      <c r="DA249" s="10"/>
      <c r="DH249" s="166"/>
      <c r="DI249" s="167"/>
      <c r="DL249" s="10"/>
      <c r="DS249" s="166"/>
      <c r="DT249" s="167"/>
      <c r="DW249" s="10"/>
      <c r="ED249" s="166"/>
      <c r="EE249" s="167"/>
      <c r="EH249" s="10"/>
      <c r="EO249" s="166"/>
      <c r="EP249" s="167"/>
      <c r="ES249" s="10"/>
      <c r="EZ249" s="166"/>
      <c r="FA249" s="167"/>
      <c r="FD249" s="10"/>
      <c r="FK249" s="166"/>
      <c r="FL249" s="167"/>
      <c r="FO249" s="10"/>
      <c r="FV249" s="166"/>
      <c r="FW249" s="167"/>
      <c r="FZ249" s="10"/>
      <c r="GG249" s="166"/>
      <c r="GH249" s="167"/>
      <c r="GK249" s="10"/>
      <c r="GR249" s="166"/>
      <c r="GS249" s="167"/>
      <c r="GV249" s="10"/>
      <c r="HC249" s="166"/>
      <c r="HD249" s="167"/>
      <c r="HG249" s="10"/>
    </row>
    <row r="250" spans="2:215" ht="15.75" thickBot="1" x14ac:dyDescent="0.3">
      <c r="B250" s="18" t="s">
        <v>370</v>
      </c>
      <c r="C250" s="18" t="s">
        <v>371</v>
      </c>
      <c r="D250" s="18" t="s">
        <v>372</v>
      </c>
      <c r="E250" s="18" t="s">
        <v>6</v>
      </c>
      <c r="F250" s="10"/>
      <c r="G250" s="10"/>
      <c r="H250" s="10"/>
      <c r="I250" s="10"/>
      <c r="J250" s="10"/>
      <c r="K250" s="10"/>
      <c r="L250" s="10"/>
      <c r="M250" s="18" t="s">
        <v>370</v>
      </c>
      <c r="N250" s="18" t="s">
        <v>371</v>
      </c>
      <c r="O250" s="18" t="s">
        <v>372</v>
      </c>
      <c r="P250" s="18" t="s">
        <v>6</v>
      </c>
      <c r="Q250" s="10"/>
      <c r="X250" s="18" t="s">
        <v>370</v>
      </c>
      <c r="Y250" s="18" t="s">
        <v>371</v>
      </c>
      <c r="Z250" s="18" t="s">
        <v>372</v>
      </c>
      <c r="AA250" s="18" t="s">
        <v>6</v>
      </c>
      <c r="AB250" s="10"/>
      <c r="AI250" s="18" t="s">
        <v>370</v>
      </c>
      <c r="AJ250" s="18" t="s">
        <v>371</v>
      </c>
      <c r="AK250" s="18" t="s">
        <v>372</v>
      </c>
      <c r="AL250" s="18" t="s">
        <v>6</v>
      </c>
      <c r="AM250" s="10"/>
      <c r="AT250" s="18" t="s">
        <v>370</v>
      </c>
      <c r="AU250" s="18" t="s">
        <v>371</v>
      </c>
      <c r="AV250" s="18" t="s">
        <v>372</v>
      </c>
      <c r="AW250" s="18" t="s">
        <v>6</v>
      </c>
      <c r="AX250" s="10"/>
      <c r="BE250" s="18" t="s">
        <v>370</v>
      </c>
      <c r="BF250" s="18" t="s">
        <v>371</v>
      </c>
      <c r="BG250" s="18" t="s">
        <v>372</v>
      </c>
      <c r="BH250" s="18" t="s">
        <v>6</v>
      </c>
      <c r="BI250" s="10"/>
      <c r="BP250" s="18" t="s">
        <v>370</v>
      </c>
      <c r="BQ250" s="18" t="s">
        <v>371</v>
      </c>
      <c r="BR250" s="18" t="s">
        <v>372</v>
      </c>
      <c r="BS250" s="18" t="s">
        <v>6</v>
      </c>
      <c r="BT250" s="10"/>
      <c r="CA250" s="18" t="s">
        <v>370</v>
      </c>
      <c r="CB250" s="18" t="s">
        <v>371</v>
      </c>
      <c r="CC250" s="18" t="s">
        <v>372</v>
      </c>
      <c r="CD250" s="18" t="s">
        <v>6</v>
      </c>
      <c r="CE250" s="10"/>
      <c r="CL250" s="18" t="s">
        <v>370</v>
      </c>
      <c r="CM250" s="18" t="s">
        <v>371</v>
      </c>
      <c r="CN250" s="18" t="s">
        <v>372</v>
      </c>
      <c r="CO250" s="18" t="s">
        <v>6</v>
      </c>
      <c r="CP250" s="10"/>
      <c r="CW250" s="18" t="s">
        <v>370</v>
      </c>
      <c r="CX250" s="18" t="s">
        <v>371</v>
      </c>
      <c r="CY250" s="18" t="s">
        <v>372</v>
      </c>
      <c r="CZ250" s="18" t="s">
        <v>6</v>
      </c>
      <c r="DA250" s="10"/>
      <c r="DH250" s="18" t="s">
        <v>370</v>
      </c>
      <c r="DI250" s="18" t="s">
        <v>371</v>
      </c>
      <c r="DJ250" s="18" t="s">
        <v>372</v>
      </c>
      <c r="DK250" s="18" t="s">
        <v>6</v>
      </c>
      <c r="DL250" s="10"/>
      <c r="DS250" s="18" t="s">
        <v>370</v>
      </c>
      <c r="DT250" s="18" t="s">
        <v>371</v>
      </c>
      <c r="DU250" s="18" t="s">
        <v>372</v>
      </c>
      <c r="DV250" s="18" t="s">
        <v>6</v>
      </c>
      <c r="DW250" s="10"/>
      <c r="ED250" s="18" t="s">
        <v>370</v>
      </c>
      <c r="EE250" s="18" t="s">
        <v>371</v>
      </c>
      <c r="EF250" s="18" t="s">
        <v>372</v>
      </c>
      <c r="EG250" s="18" t="s">
        <v>6</v>
      </c>
      <c r="EH250" s="10"/>
      <c r="EO250" s="18" t="s">
        <v>370</v>
      </c>
      <c r="EP250" s="18" t="s">
        <v>371</v>
      </c>
      <c r="EQ250" s="18" t="s">
        <v>372</v>
      </c>
      <c r="ER250" s="18" t="s">
        <v>6</v>
      </c>
      <c r="ES250" s="10"/>
      <c r="EZ250" s="18" t="s">
        <v>370</v>
      </c>
      <c r="FA250" s="18" t="s">
        <v>371</v>
      </c>
      <c r="FB250" s="18" t="s">
        <v>372</v>
      </c>
      <c r="FC250" s="18" t="s">
        <v>6</v>
      </c>
      <c r="FD250" s="10"/>
      <c r="FK250" s="18" t="s">
        <v>370</v>
      </c>
      <c r="FL250" s="18" t="s">
        <v>371</v>
      </c>
      <c r="FM250" s="18" t="s">
        <v>372</v>
      </c>
      <c r="FN250" s="18" t="s">
        <v>6</v>
      </c>
      <c r="FO250" s="10"/>
      <c r="FV250" s="18" t="s">
        <v>370</v>
      </c>
      <c r="FW250" s="18" t="s">
        <v>371</v>
      </c>
      <c r="FX250" s="18" t="s">
        <v>372</v>
      </c>
      <c r="FY250" s="18" t="s">
        <v>6</v>
      </c>
      <c r="FZ250" s="10"/>
      <c r="GG250" s="18" t="s">
        <v>370</v>
      </c>
      <c r="GH250" s="18" t="s">
        <v>371</v>
      </c>
      <c r="GI250" s="18" t="s">
        <v>372</v>
      </c>
      <c r="GJ250" s="18" t="s">
        <v>6</v>
      </c>
      <c r="GK250" s="10"/>
      <c r="GR250" s="18" t="s">
        <v>370</v>
      </c>
      <c r="GS250" s="18" t="s">
        <v>371</v>
      </c>
      <c r="GT250" s="18" t="s">
        <v>372</v>
      </c>
      <c r="GU250" s="18" t="s">
        <v>6</v>
      </c>
      <c r="GV250" s="10"/>
      <c r="HC250" s="18" t="s">
        <v>370</v>
      </c>
      <c r="HD250" s="18" t="s">
        <v>371</v>
      </c>
      <c r="HE250" s="18" t="s">
        <v>372</v>
      </c>
      <c r="HF250" s="18" t="s">
        <v>6</v>
      </c>
      <c r="HG250" s="10"/>
    </row>
    <row r="251" spans="2:215" x14ac:dyDescent="0.25">
      <c r="B251" s="318" t="s">
        <v>373</v>
      </c>
      <c r="C251" s="58" t="s">
        <v>374</v>
      </c>
      <c r="D251" s="212"/>
      <c r="E251" s="134" t="str">
        <f>+IF(D251="","",VLOOKUP(D251,Parámetros!$B$100:$C$116,2,0))</f>
        <v/>
      </c>
      <c r="F251" s="10"/>
      <c r="G251" s="10"/>
      <c r="H251" s="10"/>
      <c r="I251" s="10"/>
      <c r="J251" s="10"/>
      <c r="K251" s="10"/>
      <c r="L251" s="10"/>
      <c r="M251" s="318" t="s">
        <v>373</v>
      </c>
      <c r="N251" s="58" t="s">
        <v>374</v>
      </c>
      <c r="O251" s="212"/>
      <c r="P251" s="134" t="str">
        <f>+IF(O251="","",VLOOKUP(O251,Parámetros!$B$100:$C$116,2,0))</f>
        <v/>
      </c>
      <c r="Q251" s="10"/>
      <c r="X251" s="318" t="s">
        <v>373</v>
      </c>
      <c r="Y251" s="58" t="s">
        <v>374</v>
      </c>
      <c r="Z251" s="212"/>
      <c r="AA251" s="134" t="str">
        <f>+IF(Z251="","",VLOOKUP(Z251,Parámetros!$B$100:$C$116,2,0))</f>
        <v/>
      </c>
      <c r="AB251" s="10"/>
      <c r="AI251" s="318" t="s">
        <v>373</v>
      </c>
      <c r="AJ251" s="58" t="s">
        <v>374</v>
      </c>
      <c r="AK251" s="212"/>
      <c r="AL251" s="134" t="str">
        <f>+IF(AK251="","",VLOOKUP(AK251,Parámetros!$B$100:$C$116,2,0))</f>
        <v/>
      </c>
      <c r="AM251" s="10"/>
      <c r="AT251" s="318" t="s">
        <v>373</v>
      </c>
      <c r="AU251" s="58" t="s">
        <v>374</v>
      </c>
      <c r="AV251" s="212"/>
      <c r="AW251" s="134" t="str">
        <f>+IF(AV251="","",VLOOKUP(AV251,Parámetros!$B$100:$C$116,2,0))</f>
        <v/>
      </c>
      <c r="AX251" s="10"/>
      <c r="BE251" s="318" t="s">
        <v>373</v>
      </c>
      <c r="BF251" s="58" t="s">
        <v>374</v>
      </c>
      <c r="BG251" s="212"/>
      <c r="BH251" s="134" t="str">
        <f>+IF(BG251="","",VLOOKUP(BG251,Parámetros!$B$100:$C$116,2,0))</f>
        <v/>
      </c>
      <c r="BI251" s="10"/>
      <c r="BP251" s="318" t="s">
        <v>373</v>
      </c>
      <c r="BQ251" s="58" t="s">
        <v>374</v>
      </c>
      <c r="BR251" s="212"/>
      <c r="BS251" s="134" t="str">
        <f>+IF(BR251="","",VLOOKUP(BR251,Parámetros!$B$100:$C$116,2,0))</f>
        <v/>
      </c>
      <c r="BT251" s="10"/>
      <c r="CA251" s="318" t="s">
        <v>373</v>
      </c>
      <c r="CB251" s="58" t="s">
        <v>374</v>
      </c>
      <c r="CC251" s="212"/>
      <c r="CD251" s="134" t="str">
        <f>+IF(CC251="","",VLOOKUP(CC251,Parámetros!$B$100:$C$116,2,0))</f>
        <v/>
      </c>
      <c r="CE251" s="10"/>
      <c r="CL251" s="318" t="s">
        <v>373</v>
      </c>
      <c r="CM251" s="58" t="s">
        <v>374</v>
      </c>
      <c r="CN251" s="212"/>
      <c r="CO251" s="134" t="str">
        <f>+IF(CN251="","",VLOOKUP(CN251,Parámetros!$B$100:$C$116,2,0))</f>
        <v/>
      </c>
      <c r="CP251" s="10"/>
      <c r="CW251" s="318" t="s">
        <v>373</v>
      </c>
      <c r="CX251" s="58" t="s">
        <v>374</v>
      </c>
      <c r="CY251" s="212"/>
      <c r="CZ251" s="134" t="str">
        <f>+IF(CY251="","",VLOOKUP(CY251,Parámetros!$B$100:$C$116,2,0))</f>
        <v/>
      </c>
      <c r="DA251" s="10"/>
      <c r="DH251" s="318" t="s">
        <v>373</v>
      </c>
      <c r="DI251" s="58" t="s">
        <v>374</v>
      </c>
      <c r="DJ251" s="212"/>
      <c r="DK251" s="134" t="str">
        <f>+IF(DJ251="","",VLOOKUP(DJ251,Parámetros!$B$100:$C$116,2,0))</f>
        <v/>
      </c>
      <c r="DL251" s="10"/>
      <c r="DS251" s="318" t="s">
        <v>373</v>
      </c>
      <c r="DT251" s="58" t="s">
        <v>374</v>
      </c>
      <c r="DU251" s="212"/>
      <c r="DV251" s="134" t="str">
        <f>+IF(DU251="","",VLOOKUP(DU251,Parámetros!$B$100:$C$116,2,0))</f>
        <v/>
      </c>
      <c r="DW251" s="10"/>
      <c r="ED251" s="318" t="s">
        <v>373</v>
      </c>
      <c r="EE251" s="58" t="s">
        <v>374</v>
      </c>
      <c r="EF251" s="212"/>
      <c r="EG251" s="134" t="str">
        <f>+IF(EF251="","",VLOOKUP(EF251,Parámetros!$B$100:$C$116,2,0))</f>
        <v/>
      </c>
      <c r="EH251" s="10"/>
      <c r="EO251" s="318" t="s">
        <v>373</v>
      </c>
      <c r="EP251" s="58" t="s">
        <v>374</v>
      </c>
      <c r="EQ251" s="212"/>
      <c r="ER251" s="134" t="str">
        <f>+IF(EQ251="","",VLOOKUP(EQ251,Parámetros!$B$100:$C$116,2,0))</f>
        <v/>
      </c>
      <c r="ES251" s="10"/>
      <c r="EZ251" s="318" t="s">
        <v>373</v>
      </c>
      <c r="FA251" s="58" t="s">
        <v>374</v>
      </c>
      <c r="FB251" s="212"/>
      <c r="FC251" s="134" t="str">
        <f>+IF(FB251="","",VLOOKUP(FB251,Parámetros!$B$100:$C$116,2,0))</f>
        <v/>
      </c>
      <c r="FD251" s="10"/>
      <c r="FK251" s="318" t="s">
        <v>373</v>
      </c>
      <c r="FL251" s="58" t="s">
        <v>374</v>
      </c>
      <c r="FM251" s="212"/>
      <c r="FN251" s="134" t="str">
        <f>+IF(FM251="","",VLOOKUP(FM251,Parámetros!$B$100:$C$116,2,0))</f>
        <v/>
      </c>
      <c r="FO251" s="10"/>
      <c r="FV251" s="318" t="s">
        <v>373</v>
      </c>
      <c r="FW251" s="58" t="s">
        <v>374</v>
      </c>
      <c r="FX251" s="212"/>
      <c r="FY251" s="134" t="str">
        <f>+IF(FX251="","",VLOOKUP(FX251,Parámetros!$B$100:$C$116,2,0))</f>
        <v/>
      </c>
      <c r="FZ251" s="10"/>
      <c r="GG251" s="318" t="s">
        <v>373</v>
      </c>
      <c r="GH251" s="58" t="s">
        <v>374</v>
      </c>
      <c r="GI251" s="212"/>
      <c r="GJ251" s="134" t="str">
        <f>+IF(GI251="","",VLOOKUP(GI251,Parámetros!$B$100:$C$116,2,0))</f>
        <v/>
      </c>
      <c r="GK251" s="10"/>
      <c r="GR251" s="318" t="s">
        <v>373</v>
      </c>
      <c r="GS251" s="58" t="s">
        <v>374</v>
      </c>
      <c r="GT251" s="212"/>
      <c r="GU251" s="134" t="str">
        <f>+IF(GT251="","",VLOOKUP(GT251,Parámetros!$B$100:$C$116,2,0))</f>
        <v/>
      </c>
      <c r="GV251" s="10"/>
      <c r="HC251" s="318" t="s">
        <v>373</v>
      </c>
      <c r="HD251" s="58" t="s">
        <v>374</v>
      </c>
      <c r="HE251" s="212"/>
      <c r="HF251" s="134" t="str">
        <f>+IF(HE251="","",VLOOKUP(HE251,Parámetros!$B$100:$C$116,2,0))</f>
        <v/>
      </c>
      <c r="HG251" s="10"/>
    </row>
    <row r="252" spans="2:215" ht="30" x14ac:dyDescent="0.25">
      <c r="B252" s="319"/>
      <c r="C252" s="56" t="s">
        <v>376</v>
      </c>
      <c r="D252" s="213"/>
      <c r="E252" s="134" t="str">
        <f>+IF(D252="","",VLOOKUP(D252,Parámetros!$B$100:$C$116,2,0))</f>
        <v/>
      </c>
      <c r="F252" s="10"/>
      <c r="G252" s="10"/>
      <c r="H252" s="10"/>
      <c r="I252" s="10"/>
      <c r="J252" s="10"/>
      <c r="K252" s="10"/>
      <c r="L252" s="10"/>
      <c r="M252" s="319"/>
      <c r="N252" s="56" t="s">
        <v>376</v>
      </c>
      <c r="O252" s="213"/>
      <c r="P252" s="134" t="str">
        <f>+IF(O252="","",VLOOKUP(O252,Parámetros!$B$100:$C$116,2,0))</f>
        <v/>
      </c>
      <c r="Q252" s="10"/>
      <c r="X252" s="319"/>
      <c r="Y252" s="56" t="s">
        <v>376</v>
      </c>
      <c r="Z252" s="213"/>
      <c r="AA252" s="134" t="str">
        <f>+IF(Z252="","",VLOOKUP(Z252,Parámetros!$B$100:$C$116,2,0))</f>
        <v/>
      </c>
      <c r="AB252" s="10"/>
      <c r="AI252" s="319"/>
      <c r="AJ252" s="56" t="s">
        <v>376</v>
      </c>
      <c r="AK252" s="213"/>
      <c r="AL252" s="134" t="str">
        <f>+IF(AK252="","",VLOOKUP(AK252,Parámetros!$B$100:$C$116,2,0))</f>
        <v/>
      </c>
      <c r="AM252" s="10"/>
      <c r="AT252" s="319"/>
      <c r="AU252" s="56" t="s">
        <v>376</v>
      </c>
      <c r="AV252" s="213"/>
      <c r="AW252" s="134" t="str">
        <f>+IF(AV252="","",VLOOKUP(AV252,Parámetros!$B$100:$C$116,2,0))</f>
        <v/>
      </c>
      <c r="AX252" s="10"/>
      <c r="BE252" s="319"/>
      <c r="BF252" s="56" t="s">
        <v>376</v>
      </c>
      <c r="BG252" s="213"/>
      <c r="BH252" s="134" t="str">
        <f>+IF(BG252="","",VLOOKUP(BG252,Parámetros!$B$100:$C$116,2,0))</f>
        <v/>
      </c>
      <c r="BI252" s="10"/>
      <c r="BP252" s="319"/>
      <c r="BQ252" s="56" t="s">
        <v>376</v>
      </c>
      <c r="BR252" s="213"/>
      <c r="BS252" s="134" t="str">
        <f>+IF(BR252="","",VLOOKUP(BR252,Parámetros!$B$100:$C$116,2,0))</f>
        <v/>
      </c>
      <c r="BT252" s="10"/>
      <c r="CA252" s="319"/>
      <c r="CB252" s="56" t="s">
        <v>376</v>
      </c>
      <c r="CC252" s="213"/>
      <c r="CD252" s="134" t="str">
        <f>+IF(CC252="","",VLOOKUP(CC252,Parámetros!$B$100:$C$116,2,0))</f>
        <v/>
      </c>
      <c r="CE252" s="10"/>
      <c r="CL252" s="319"/>
      <c r="CM252" s="56" t="s">
        <v>376</v>
      </c>
      <c r="CN252" s="213"/>
      <c r="CO252" s="134" t="str">
        <f>+IF(CN252="","",VLOOKUP(CN252,Parámetros!$B$100:$C$116,2,0))</f>
        <v/>
      </c>
      <c r="CP252" s="10"/>
      <c r="CW252" s="319"/>
      <c r="CX252" s="56" t="s">
        <v>376</v>
      </c>
      <c r="CY252" s="213"/>
      <c r="CZ252" s="134" t="str">
        <f>+IF(CY252="","",VLOOKUP(CY252,Parámetros!$B$100:$C$116,2,0))</f>
        <v/>
      </c>
      <c r="DA252" s="10"/>
      <c r="DH252" s="319"/>
      <c r="DI252" s="56" t="s">
        <v>376</v>
      </c>
      <c r="DJ252" s="213"/>
      <c r="DK252" s="134" t="str">
        <f>+IF(DJ252="","",VLOOKUP(DJ252,Parámetros!$B$100:$C$116,2,0))</f>
        <v/>
      </c>
      <c r="DL252" s="10"/>
      <c r="DS252" s="319"/>
      <c r="DT252" s="56" t="s">
        <v>376</v>
      </c>
      <c r="DU252" s="213"/>
      <c r="DV252" s="134" t="str">
        <f>+IF(DU252="","",VLOOKUP(DU252,Parámetros!$B$100:$C$116,2,0))</f>
        <v/>
      </c>
      <c r="DW252" s="10"/>
      <c r="ED252" s="319"/>
      <c r="EE252" s="56" t="s">
        <v>376</v>
      </c>
      <c r="EF252" s="213"/>
      <c r="EG252" s="134" t="str">
        <f>+IF(EF252="","",VLOOKUP(EF252,Parámetros!$B$100:$C$116,2,0))</f>
        <v/>
      </c>
      <c r="EH252" s="10"/>
      <c r="EO252" s="319"/>
      <c r="EP252" s="56" t="s">
        <v>376</v>
      </c>
      <c r="EQ252" s="213"/>
      <c r="ER252" s="134" t="str">
        <f>+IF(EQ252="","",VLOOKUP(EQ252,Parámetros!$B$100:$C$116,2,0))</f>
        <v/>
      </c>
      <c r="ES252" s="10"/>
      <c r="EZ252" s="319"/>
      <c r="FA252" s="56" t="s">
        <v>376</v>
      </c>
      <c r="FB252" s="213"/>
      <c r="FC252" s="134" t="str">
        <f>+IF(FB252="","",VLOOKUP(FB252,Parámetros!$B$100:$C$116,2,0))</f>
        <v/>
      </c>
      <c r="FD252" s="10"/>
      <c r="FK252" s="319"/>
      <c r="FL252" s="56" t="s">
        <v>376</v>
      </c>
      <c r="FM252" s="213"/>
      <c r="FN252" s="134" t="str">
        <f>+IF(FM252="","",VLOOKUP(FM252,Parámetros!$B$100:$C$116,2,0))</f>
        <v/>
      </c>
      <c r="FO252" s="10"/>
      <c r="FV252" s="319"/>
      <c r="FW252" s="56" t="s">
        <v>376</v>
      </c>
      <c r="FX252" s="213"/>
      <c r="FY252" s="134" t="str">
        <f>+IF(FX252="","",VLOOKUP(FX252,Parámetros!$B$100:$C$116,2,0))</f>
        <v/>
      </c>
      <c r="FZ252" s="10"/>
      <c r="GG252" s="319"/>
      <c r="GH252" s="56" t="s">
        <v>376</v>
      </c>
      <c r="GI252" s="213"/>
      <c r="GJ252" s="134" t="str">
        <f>+IF(GI252="","",VLOOKUP(GI252,Parámetros!$B$100:$C$116,2,0))</f>
        <v/>
      </c>
      <c r="GK252" s="10"/>
      <c r="GR252" s="319"/>
      <c r="GS252" s="56" t="s">
        <v>376</v>
      </c>
      <c r="GT252" s="213"/>
      <c r="GU252" s="134" t="str">
        <f>+IF(GT252="","",VLOOKUP(GT252,Parámetros!$B$100:$C$116,2,0))</f>
        <v/>
      </c>
      <c r="GV252" s="10"/>
      <c r="HC252" s="319"/>
      <c r="HD252" s="56" t="s">
        <v>376</v>
      </c>
      <c r="HE252" s="213"/>
      <c r="HF252" s="134" t="str">
        <f>+IF(HE252="","",VLOOKUP(HE252,Parámetros!$B$100:$C$116,2,0))</f>
        <v/>
      </c>
      <c r="HG252" s="10"/>
    </row>
    <row r="253" spans="2:215" ht="30" x14ac:dyDescent="0.25">
      <c r="B253" s="56" t="s">
        <v>378</v>
      </c>
      <c r="C253" s="56" t="s">
        <v>379</v>
      </c>
      <c r="D253" s="213"/>
      <c r="E253" s="134" t="str">
        <f>+IF(D253="","",VLOOKUP(D253,Parámetros!$B$100:$C$116,2,0))</f>
        <v/>
      </c>
      <c r="F253" s="10"/>
      <c r="G253" s="10"/>
      <c r="H253" s="10"/>
      <c r="I253" s="10"/>
      <c r="J253" s="10"/>
      <c r="K253" s="10"/>
      <c r="L253" s="10"/>
      <c r="M253" s="56" t="s">
        <v>378</v>
      </c>
      <c r="N253" s="56" t="s">
        <v>379</v>
      </c>
      <c r="O253" s="213"/>
      <c r="P253" s="134" t="str">
        <f>+IF(O253="","",VLOOKUP(O253,Parámetros!$B$100:$C$116,2,0))</f>
        <v/>
      </c>
      <c r="Q253" s="10"/>
      <c r="X253" s="56" t="s">
        <v>378</v>
      </c>
      <c r="Y253" s="56" t="s">
        <v>379</v>
      </c>
      <c r="Z253" s="213"/>
      <c r="AA253" s="134" t="str">
        <f>+IF(Z253="","",VLOOKUP(Z253,Parámetros!$B$100:$C$116,2,0))</f>
        <v/>
      </c>
      <c r="AB253" s="10"/>
      <c r="AI253" s="56" t="s">
        <v>378</v>
      </c>
      <c r="AJ253" s="56" t="s">
        <v>379</v>
      </c>
      <c r="AK253" s="213"/>
      <c r="AL253" s="134" t="str">
        <f>+IF(AK253="","",VLOOKUP(AK253,Parámetros!$B$100:$C$116,2,0))</f>
        <v/>
      </c>
      <c r="AM253" s="10"/>
      <c r="AT253" s="56" t="s">
        <v>378</v>
      </c>
      <c r="AU253" s="56" t="s">
        <v>379</v>
      </c>
      <c r="AV253" s="213"/>
      <c r="AW253" s="134" t="str">
        <f>+IF(AV253="","",VLOOKUP(AV253,Parámetros!$B$100:$C$116,2,0))</f>
        <v/>
      </c>
      <c r="AX253" s="10"/>
      <c r="BE253" s="56" t="s">
        <v>378</v>
      </c>
      <c r="BF253" s="56" t="s">
        <v>379</v>
      </c>
      <c r="BG253" s="213"/>
      <c r="BH253" s="134" t="str">
        <f>+IF(BG253="","",VLOOKUP(BG253,Parámetros!$B$100:$C$116,2,0))</f>
        <v/>
      </c>
      <c r="BI253" s="10"/>
      <c r="BP253" s="56" t="s">
        <v>378</v>
      </c>
      <c r="BQ253" s="56" t="s">
        <v>379</v>
      </c>
      <c r="BR253" s="213"/>
      <c r="BS253" s="134" t="str">
        <f>+IF(BR253="","",VLOOKUP(BR253,Parámetros!$B$100:$C$116,2,0))</f>
        <v/>
      </c>
      <c r="BT253" s="10"/>
      <c r="CA253" s="56" t="s">
        <v>378</v>
      </c>
      <c r="CB253" s="56" t="s">
        <v>379</v>
      </c>
      <c r="CC253" s="213"/>
      <c r="CD253" s="134" t="str">
        <f>+IF(CC253="","",VLOOKUP(CC253,Parámetros!$B$100:$C$116,2,0))</f>
        <v/>
      </c>
      <c r="CE253" s="10"/>
      <c r="CL253" s="56" t="s">
        <v>378</v>
      </c>
      <c r="CM253" s="56" t="s">
        <v>379</v>
      </c>
      <c r="CN253" s="213"/>
      <c r="CO253" s="134" t="str">
        <f>+IF(CN253="","",VLOOKUP(CN253,Parámetros!$B$100:$C$116,2,0))</f>
        <v/>
      </c>
      <c r="CP253" s="10"/>
      <c r="CW253" s="56" t="s">
        <v>378</v>
      </c>
      <c r="CX253" s="56" t="s">
        <v>379</v>
      </c>
      <c r="CY253" s="213"/>
      <c r="CZ253" s="134" t="str">
        <f>+IF(CY253="","",VLOOKUP(CY253,Parámetros!$B$100:$C$116,2,0))</f>
        <v/>
      </c>
      <c r="DA253" s="10"/>
      <c r="DH253" s="56" t="s">
        <v>378</v>
      </c>
      <c r="DI253" s="56" t="s">
        <v>379</v>
      </c>
      <c r="DJ253" s="213"/>
      <c r="DK253" s="134" t="str">
        <f>+IF(DJ253="","",VLOOKUP(DJ253,Parámetros!$B$100:$C$116,2,0))</f>
        <v/>
      </c>
      <c r="DL253" s="10"/>
      <c r="DS253" s="56" t="s">
        <v>378</v>
      </c>
      <c r="DT253" s="56" t="s">
        <v>379</v>
      </c>
      <c r="DU253" s="213"/>
      <c r="DV253" s="134" t="str">
        <f>+IF(DU253="","",VLOOKUP(DU253,Parámetros!$B$100:$C$116,2,0))</f>
        <v/>
      </c>
      <c r="DW253" s="10"/>
      <c r="ED253" s="56" t="s">
        <v>378</v>
      </c>
      <c r="EE253" s="56" t="s">
        <v>379</v>
      </c>
      <c r="EF253" s="213"/>
      <c r="EG253" s="134" t="str">
        <f>+IF(EF253="","",VLOOKUP(EF253,Parámetros!$B$100:$C$116,2,0))</f>
        <v/>
      </c>
      <c r="EH253" s="10"/>
      <c r="EO253" s="56" t="s">
        <v>378</v>
      </c>
      <c r="EP253" s="56" t="s">
        <v>379</v>
      </c>
      <c r="EQ253" s="213"/>
      <c r="ER253" s="134" t="str">
        <f>+IF(EQ253="","",VLOOKUP(EQ253,Parámetros!$B$100:$C$116,2,0))</f>
        <v/>
      </c>
      <c r="ES253" s="10"/>
      <c r="EZ253" s="56" t="s">
        <v>378</v>
      </c>
      <c r="FA253" s="56" t="s">
        <v>379</v>
      </c>
      <c r="FB253" s="213"/>
      <c r="FC253" s="134" t="str">
        <f>+IF(FB253="","",VLOOKUP(FB253,Parámetros!$B$100:$C$116,2,0))</f>
        <v/>
      </c>
      <c r="FD253" s="10"/>
      <c r="FK253" s="56" t="s">
        <v>378</v>
      </c>
      <c r="FL253" s="56" t="s">
        <v>379</v>
      </c>
      <c r="FM253" s="213"/>
      <c r="FN253" s="134" t="str">
        <f>+IF(FM253="","",VLOOKUP(FM253,Parámetros!$B$100:$C$116,2,0))</f>
        <v/>
      </c>
      <c r="FO253" s="10"/>
      <c r="FV253" s="56" t="s">
        <v>378</v>
      </c>
      <c r="FW253" s="56" t="s">
        <v>379</v>
      </c>
      <c r="FX253" s="213"/>
      <c r="FY253" s="134" t="str">
        <f>+IF(FX253="","",VLOOKUP(FX253,Parámetros!$B$100:$C$116,2,0))</f>
        <v/>
      </c>
      <c r="FZ253" s="10"/>
      <c r="GG253" s="56" t="s">
        <v>378</v>
      </c>
      <c r="GH253" s="56" t="s">
        <v>379</v>
      </c>
      <c r="GI253" s="213"/>
      <c r="GJ253" s="134" t="str">
        <f>+IF(GI253="","",VLOOKUP(GI253,Parámetros!$B$100:$C$116,2,0))</f>
        <v/>
      </c>
      <c r="GK253" s="10"/>
      <c r="GR253" s="56" t="s">
        <v>378</v>
      </c>
      <c r="GS253" s="56" t="s">
        <v>379</v>
      </c>
      <c r="GT253" s="213"/>
      <c r="GU253" s="134" t="str">
        <f>+IF(GT253="","",VLOOKUP(GT253,Parámetros!$B$100:$C$116,2,0))</f>
        <v/>
      </c>
      <c r="GV253" s="10"/>
      <c r="HC253" s="56" t="s">
        <v>378</v>
      </c>
      <c r="HD253" s="56" t="s">
        <v>379</v>
      </c>
      <c r="HE253" s="213"/>
      <c r="HF253" s="134" t="str">
        <f>+IF(HE253="","",VLOOKUP(HE253,Parámetros!$B$100:$C$116,2,0))</f>
        <v/>
      </c>
      <c r="HG253" s="10"/>
    </row>
    <row r="254" spans="2:215" ht="45" x14ac:dyDescent="0.25">
      <c r="B254" s="56" t="s">
        <v>381</v>
      </c>
      <c r="C254" s="56" t="s">
        <v>382</v>
      </c>
      <c r="D254" s="213"/>
      <c r="E254" s="134" t="str">
        <f>+IF(D254="","",VLOOKUP(D254,Parámetros!$B$100:$C$116,2,0))</f>
        <v/>
      </c>
      <c r="F254" s="10"/>
      <c r="G254" s="10"/>
      <c r="H254" s="10"/>
      <c r="I254" s="10"/>
      <c r="J254" s="10"/>
      <c r="K254" s="10"/>
      <c r="L254" s="10"/>
      <c r="M254" s="56" t="s">
        <v>381</v>
      </c>
      <c r="N254" s="56" t="s">
        <v>382</v>
      </c>
      <c r="O254" s="213"/>
      <c r="P254" s="134" t="str">
        <f>+IF(O254="","",VLOOKUP(O254,Parámetros!$B$100:$C$116,2,0))</f>
        <v/>
      </c>
      <c r="Q254" s="10"/>
      <c r="X254" s="56" t="s">
        <v>381</v>
      </c>
      <c r="Y254" s="56" t="s">
        <v>382</v>
      </c>
      <c r="Z254" s="213"/>
      <c r="AA254" s="134" t="str">
        <f>+IF(Z254="","",VLOOKUP(Z254,Parámetros!$B$100:$C$116,2,0))</f>
        <v/>
      </c>
      <c r="AB254" s="10"/>
      <c r="AI254" s="56" t="s">
        <v>381</v>
      </c>
      <c r="AJ254" s="56" t="s">
        <v>382</v>
      </c>
      <c r="AK254" s="213"/>
      <c r="AL254" s="134" t="str">
        <f>+IF(AK254="","",VLOOKUP(AK254,Parámetros!$B$100:$C$116,2,0))</f>
        <v/>
      </c>
      <c r="AM254" s="10"/>
      <c r="AT254" s="56" t="s">
        <v>381</v>
      </c>
      <c r="AU254" s="56" t="s">
        <v>382</v>
      </c>
      <c r="AV254" s="213"/>
      <c r="AW254" s="134" t="str">
        <f>+IF(AV254="","",VLOOKUP(AV254,Parámetros!$B$100:$C$116,2,0))</f>
        <v/>
      </c>
      <c r="AX254" s="10"/>
      <c r="BE254" s="56" t="s">
        <v>381</v>
      </c>
      <c r="BF254" s="56" t="s">
        <v>382</v>
      </c>
      <c r="BG254" s="213"/>
      <c r="BH254" s="134" t="str">
        <f>+IF(BG254="","",VLOOKUP(BG254,Parámetros!$B$100:$C$116,2,0))</f>
        <v/>
      </c>
      <c r="BI254" s="10"/>
      <c r="BP254" s="56" t="s">
        <v>381</v>
      </c>
      <c r="BQ254" s="56" t="s">
        <v>382</v>
      </c>
      <c r="BR254" s="213"/>
      <c r="BS254" s="134" t="str">
        <f>+IF(BR254="","",VLOOKUP(BR254,Parámetros!$B$100:$C$116,2,0))</f>
        <v/>
      </c>
      <c r="BT254" s="10"/>
      <c r="CA254" s="56" t="s">
        <v>381</v>
      </c>
      <c r="CB254" s="56" t="s">
        <v>382</v>
      </c>
      <c r="CC254" s="213"/>
      <c r="CD254" s="134" t="str">
        <f>+IF(CC254="","",VLOOKUP(CC254,Parámetros!$B$100:$C$116,2,0))</f>
        <v/>
      </c>
      <c r="CE254" s="10"/>
      <c r="CL254" s="56" t="s">
        <v>381</v>
      </c>
      <c r="CM254" s="56" t="s">
        <v>382</v>
      </c>
      <c r="CN254" s="213"/>
      <c r="CO254" s="134" t="str">
        <f>+IF(CN254="","",VLOOKUP(CN254,Parámetros!$B$100:$C$116,2,0))</f>
        <v/>
      </c>
      <c r="CP254" s="10"/>
      <c r="CW254" s="56" t="s">
        <v>381</v>
      </c>
      <c r="CX254" s="56" t="s">
        <v>382</v>
      </c>
      <c r="CY254" s="213"/>
      <c r="CZ254" s="134" t="str">
        <f>+IF(CY254="","",VLOOKUP(CY254,Parámetros!$B$100:$C$116,2,0))</f>
        <v/>
      </c>
      <c r="DA254" s="10"/>
      <c r="DH254" s="56" t="s">
        <v>381</v>
      </c>
      <c r="DI254" s="56" t="s">
        <v>382</v>
      </c>
      <c r="DJ254" s="213"/>
      <c r="DK254" s="134" t="str">
        <f>+IF(DJ254="","",VLOOKUP(DJ254,Parámetros!$B$100:$C$116,2,0))</f>
        <v/>
      </c>
      <c r="DL254" s="10"/>
      <c r="DS254" s="56" t="s">
        <v>381</v>
      </c>
      <c r="DT254" s="56" t="s">
        <v>382</v>
      </c>
      <c r="DU254" s="213"/>
      <c r="DV254" s="134" t="str">
        <f>+IF(DU254="","",VLOOKUP(DU254,Parámetros!$B$100:$C$116,2,0))</f>
        <v/>
      </c>
      <c r="DW254" s="10"/>
      <c r="ED254" s="56" t="s">
        <v>381</v>
      </c>
      <c r="EE254" s="56" t="s">
        <v>382</v>
      </c>
      <c r="EF254" s="213"/>
      <c r="EG254" s="134" t="str">
        <f>+IF(EF254="","",VLOOKUP(EF254,Parámetros!$B$100:$C$116,2,0))</f>
        <v/>
      </c>
      <c r="EH254" s="10"/>
      <c r="EO254" s="56" t="s">
        <v>381</v>
      </c>
      <c r="EP254" s="56" t="s">
        <v>382</v>
      </c>
      <c r="EQ254" s="213"/>
      <c r="ER254" s="134" t="str">
        <f>+IF(EQ254="","",VLOOKUP(EQ254,Parámetros!$B$100:$C$116,2,0))</f>
        <v/>
      </c>
      <c r="ES254" s="10"/>
      <c r="EZ254" s="56" t="s">
        <v>381</v>
      </c>
      <c r="FA254" s="56" t="s">
        <v>382</v>
      </c>
      <c r="FB254" s="213"/>
      <c r="FC254" s="134" t="str">
        <f>+IF(FB254="","",VLOOKUP(FB254,Parámetros!$B$100:$C$116,2,0))</f>
        <v/>
      </c>
      <c r="FD254" s="10"/>
      <c r="FK254" s="56" t="s">
        <v>381</v>
      </c>
      <c r="FL254" s="56" t="s">
        <v>382</v>
      </c>
      <c r="FM254" s="213"/>
      <c r="FN254" s="134" t="str">
        <f>+IF(FM254="","",VLOOKUP(FM254,Parámetros!$B$100:$C$116,2,0))</f>
        <v/>
      </c>
      <c r="FO254" s="10"/>
      <c r="FV254" s="56" t="s">
        <v>381</v>
      </c>
      <c r="FW254" s="56" t="s">
        <v>382</v>
      </c>
      <c r="FX254" s="213"/>
      <c r="FY254" s="134" t="str">
        <f>+IF(FX254="","",VLOOKUP(FX254,Parámetros!$B$100:$C$116,2,0))</f>
        <v/>
      </c>
      <c r="FZ254" s="10"/>
      <c r="GG254" s="56" t="s">
        <v>381</v>
      </c>
      <c r="GH254" s="56" t="s">
        <v>382</v>
      </c>
      <c r="GI254" s="213"/>
      <c r="GJ254" s="134" t="str">
        <f>+IF(GI254="","",VLOOKUP(GI254,Parámetros!$B$100:$C$116,2,0))</f>
        <v/>
      </c>
      <c r="GK254" s="10"/>
      <c r="GR254" s="56" t="s">
        <v>381</v>
      </c>
      <c r="GS254" s="56" t="s">
        <v>382</v>
      </c>
      <c r="GT254" s="213"/>
      <c r="GU254" s="134" t="str">
        <f>+IF(GT254="","",VLOOKUP(GT254,Parámetros!$B$100:$C$116,2,0))</f>
        <v/>
      </c>
      <c r="GV254" s="10"/>
      <c r="HC254" s="56" t="s">
        <v>381</v>
      </c>
      <c r="HD254" s="56" t="s">
        <v>382</v>
      </c>
      <c r="HE254" s="213"/>
      <c r="HF254" s="134" t="str">
        <f>+IF(HE254="","",VLOOKUP(HE254,Parámetros!$B$100:$C$116,2,0))</f>
        <v/>
      </c>
      <c r="HG254" s="10"/>
    </row>
    <row r="255" spans="2:215" ht="30" x14ac:dyDescent="0.25">
      <c r="B255" s="56" t="s">
        <v>384</v>
      </c>
      <c r="C255" s="56" t="s">
        <v>385</v>
      </c>
      <c r="D255" s="213"/>
      <c r="E255" s="134" t="str">
        <f>+IF(D255="","",VLOOKUP(D255,Parámetros!$B$100:$C$116,2,0))</f>
        <v/>
      </c>
      <c r="F255" s="10"/>
      <c r="G255" s="10"/>
      <c r="H255" s="10"/>
      <c r="I255" s="10"/>
      <c r="J255" s="10"/>
      <c r="K255" s="10"/>
      <c r="L255" s="10"/>
      <c r="M255" s="56" t="s">
        <v>384</v>
      </c>
      <c r="N255" s="56" t="s">
        <v>385</v>
      </c>
      <c r="O255" s="213"/>
      <c r="P255" s="134" t="str">
        <f>+IF(O255="","",VLOOKUP(O255,Parámetros!$B$100:$C$116,2,0))</f>
        <v/>
      </c>
      <c r="Q255" s="10"/>
      <c r="X255" s="56" t="s">
        <v>384</v>
      </c>
      <c r="Y255" s="56" t="s">
        <v>385</v>
      </c>
      <c r="Z255" s="213"/>
      <c r="AA255" s="134" t="str">
        <f>+IF(Z255="","",VLOOKUP(Z255,Parámetros!$B$100:$C$116,2,0))</f>
        <v/>
      </c>
      <c r="AB255" s="10"/>
      <c r="AI255" s="56" t="s">
        <v>384</v>
      </c>
      <c r="AJ255" s="56" t="s">
        <v>385</v>
      </c>
      <c r="AK255" s="213"/>
      <c r="AL255" s="134" t="str">
        <f>+IF(AK255="","",VLOOKUP(AK255,Parámetros!$B$100:$C$116,2,0))</f>
        <v/>
      </c>
      <c r="AM255" s="10"/>
      <c r="AT255" s="56" t="s">
        <v>384</v>
      </c>
      <c r="AU255" s="56" t="s">
        <v>385</v>
      </c>
      <c r="AV255" s="213"/>
      <c r="AW255" s="134" t="str">
        <f>+IF(AV255="","",VLOOKUP(AV255,Parámetros!$B$100:$C$116,2,0))</f>
        <v/>
      </c>
      <c r="AX255" s="10"/>
      <c r="BE255" s="56" t="s">
        <v>384</v>
      </c>
      <c r="BF255" s="56" t="s">
        <v>385</v>
      </c>
      <c r="BG255" s="213"/>
      <c r="BH255" s="134" t="str">
        <f>+IF(BG255="","",VLOOKUP(BG255,Parámetros!$B$100:$C$116,2,0))</f>
        <v/>
      </c>
      <c r="BI255" s="10"/>
      <c r="BP255" s="56" t="s">
        <v>384</v>
      </c>
      <c r="BQ255" s="56" t="s">
        <v>385</v>
      </c>
      <c r="BR255" s="213"/>
      <c r="BS255" s="134" t="str">
        <f>+IF(BR255="","",VLOOKUP(BR255,Parámetros!$B$100:$C$116,2,0))</f>
        <v/>
      </c>
      <c r="BT255" s="10"/>
      <c r="CA255" s="56" t="s">
        <v>384</v>
      </c>
      <c r="CB255" s="56" t="s">
        <v>385</v>
      </c>
      <c r="CC255" s="213"/>
      <c r="CD255" s="134" t="str">
        <f>+IF(CC255="","",VLOOKUP(CC255,Parámetros!$B$100:$C$116,2,0))</f>
        <v/>
      </c>
      <c r="CE255" s="10"/>
      <c r="CL255" s="56" t="s">
        <v>384</v>
      </c>
      <c r="CM255" s="56" t="s">
        <v>385</v>
      </c>
      <c r="CN255" s="213"/>
      <c r="CO255" s="134" t="str">
        <f>+IF(CN255="","",VLOOKUP(CN255,Parámetros!$B$100:$C$116,2,0))</f>
        <v/>
      </c>
      <c r="CP255" s="10"/>
      <c r="CW255" s="56" t="s">
        <v>384</v>
      </c>
      <c r="CX255" s="56" t="s">
        <v>385</v>
      </c>
      <c r="CY255" s="213"/>
      <c r="CZ255" s="134" t="str">
        <f>+IF(CY255="","",VLOOKUP(CY255,Parámetros!$B$100:$C$116,2,0))</f>
        <v/>
      </c>
      <c r="DA255" s="10"/>
      <c r="DH255" s="56" t="s">
        <v>384</v>
      </c>
      <c r="DI255" s="56" t="s">
        <v>385</v>
      </c>
      <c r="DJ255" s="213"/>
      <c r="DK255" s="134" t="str">
        <f>+IF(DJ255="","",VLOOKUP(DJ255,Parámetros!$B$100:$C$116,2,0))</f>
        <v/>
      </c>
      <c r="DL255" s="10"/>
      <c r="DS255" s="56" t="s">
        <v>384</v>
      </c>
      <c r="DT255" s="56" t="s">
        <v>385</v>
      </c>
      <c r="DU255" s="213"/>
      <c r="DV255" s="134" t="str">
        <f>+IF(DU255="","",VLOOKUP(DU255,Parámetros!$B$100:$C$116,2,0))</f>
        <v/>
      </c>
      <c r="DW255" s="10"/>
      <c r="ED255" s="56" t="s">
        <v>384</v>
      </c>
      <c r="EE255" s="56" t="s">
        <v>385</v>
      </c>
      <c r="EF255" s="213"/>
      <c r="EG255" s="134" t="str">
        <f>+IF(EF255="","",VLOOKUP(EF255,Parámetros!$B$100:$C$116,2,0))</f>
        <v/>
      </c>
      <c r="EH255" s="10"/>
      <c r="EO255" s="56" t="s">
        <v>384</v>
      </c>
      <c r="EP255" s="56" t="s">
        <v>385</v>
      </c>
      <c r="EQ255" s="213"/>
      <c r="ER255" s="134" t="str">
        <f>+IF(EQ255="","",VLOOKUP(EQ255,Parámetros!$B$100:$C$116,2,0))</f>
        <v/>
      </c>
      <c r="ES255" s="10"/>
      <c r="EZ255" s="56" t="s">
        <v>384</v>
      </c>
      <c r="FA255" s="56" t="s">
        <v>385</v>
      </c>
      <c r="FB255" s="213"/>
      <c r="FC255" s="134" t="str">
        <f>+IF(FB255="","",VLOOKUP(FB255,Parámetros!$B$100:$C$116,2,0))</f>
        <v/>
      </c>
      <c r="FD255" s="10"/>
      <c r="FK255" s="56" t="s">
        <v>384</v>
      </c>
      <c r="FL255" s="56" t="s">
        <v>385</v>
      </c>
      <c r="FM255" s="213"/>
      <c r="FN255" s="134" t="str">
        <f>+IF(FM255="","",VLOOKUP(FM255,Parámetros!$B$100:$C$116,2,0))</f>
        <v/>
      </c>
      <c r="FO255" s="10"/>
      <c r="FV255" s="56" t="s">
        <v>384</v>
      </c>
      <c r="FW255" s="56" t="s">
        <v>385</v>
      </c>
      <c r="FX255" s="213"/>
      <c r="FY255" s="134" t="str">
        <f>+IF(FX255="","",VLOOKUP(FX255,Parámetros!$B$100:$C$116,2,0))</f>
        <v/>
      </c>
      <c r="FZ255" s="10"/>
      <c r="GG255" s="56" t="s">
        <v>384</v>
      </c>
      <c r="GH255" s="56" t="s">
        <v>385</v>
      </c>
      <c r="GI255" s="213"/>
      <c r="GJ255" s="134" t="str">
        <f>+IF(GI255="","",VLOOKUP(GI255,Parámetros!$B$100:$C$116,2,0))</f>
        <v/>
      </c>
      <c r="GK255" s="10"/>
      <c r="GR255" s="56" t="s">
        <v>384</v>
      </c>
      <c r="GS255" s="56" t="s">
        <v>385</v>
      </c>
      <c r="GT255" s="213"/>
      <c r="GU255" s="134" t="str">
        <f>+IF(GT255="","",VLOOKUP(GT255,Parámetros!$B$100:$C$116,2,0))</f>
        <v/>
      </c>
      <c r="GV255" s="10"/>
      <c r="HC255" s="56" t="s">
        <v>384</v>
      </c>
      <c r="HD255" s="56" t="s">
        <v>385</v>
      </c>
      <c r="HE255" s="213"/>
      <c r="HF255" s="134" t="str">
        <f>+IF(HE255="","",VLOOKUP(HE255,Parámetros!$B$100:$C$116,2,0))</f>
        <v/>
      </c>
      <c r="HG255" s="10"/>
    </row>
    <row r="256" spans="2:215" ht="45" x14ac:dyDescent="0.25">
      <c r="B256" s="56" t="s">
        <v>387</v>
      </c>
      <c r="C256" s="56" t="s">
        <v>388</v>
      </c>
      <c r="D256" s="213"/>
      <c r="E256" s="134" t="str">
        <f>+IF(D256="","",VLOOKUP(D256,Parámetros!$B$100:$C$116,2,0))</f>
        <v/>
      </c>
      <c r="F256" s="10"/>
      <c r="G256" s="10"/>
      <c r="H256" s="10"/>
      <c r="I256" s="10"/>
      <c r="J256" s="10"/>
      <c r="K256" s="10"/>
      <c r="L256" s="10"/>
      <c r="M256" s="56" t="s">
        <v>387</v>
      </c>
      <c r="N256" s="56" t="s">
        <v>388</v>
      </c>
      <c r="O256" s="213"/>
      <c r="P256" s="134" t="str">
        <f>+IF(O256="","",VLOOKUP(O256,Parámetros!$B$100:$C$116,2,0))</f>
        <v/>
      </c>
      <c r="Q256" s="10"/>
      <c r="X256" s="56" t="s">
        <v>387</v>
      </c>
      <c r="Y256" s="56" t="s">
        <v>388</v>
      </c>
      <c r="Z256" s="213"/>
      <c r="AA256" s="134" t="str">
        <f>+IF(Z256="","",VLOOKUP(Z256,Parámetros!$B$100:$C$116,2,0))</f>
        <v/>
      </c>
      <c r="AB256" s="10"/>
      <c r="AI256" s="56" t="s">
        <v>387</v>
      </c>
      <c r="AJ256" s="56" t="s">
        <v>388</v>
      </c>
      <c r="AK256" s="213"/>
      <c r="AL256" s="134" t="str">
        <f>+IF(AK256="","",VLOOKUP(AK256,Parámetros!$B$100:$C$116,2,0))</f>
        <v/>
      </c>
      <c r="AM256" s="10"/>
      <c r="AT256" s="56" t="s">
        <v>387</v>
      </c>
      <c r="AU256" s="56" t="s">
        <v>388</v>
      </c>
      <c r="AV256" s="213"/>
      <c r="AW256" s="134" t="str">
        <f>+IF(AV256="","",VLOOKUP(AV256,Parámetros!$B$100:$C$116,2,0))</f>
        <v/>
      </c>
      <c r="AX256" s="10"/>
      <c r="BE256" s="56" t="s">
        <v>387</v>
      </c>
      <c r="BF256" s="56" t="s">
        <v>388</v>
      </c>
      <c r="BG256" s="213"/>
      <c r="BH256" s="134" t="str">
        <f>+IF(BG256="","",VLOOKUP(BG256,Parámetros!$B$100:$C$116,2,0))</f>
        <v/>
      </c>
      <c r="BI256" s="10"/>
      <c r="BP256" s="56" t="s">
        <v>387</v>
      </c>
      <c r="BQ256" s="56" t="s">
        <v>388</v>
      </c>
      <c r="BR256" s="213"/>
      <c r="BS256" s="134" t="str">
        <f>+IF(BR256="","",VLOOKUP(BR256,Parámetros!$B$100:$C$116,2,0))</f>
        <v/>
      </c>
      <c r="BT256" s="10"/>
      <c r="CA256" s="56" t="s">
        <v>387</v>
      </c>
      <c r="CB256" s="56" t="s">
        <v>388</v>
      </c>
      <c r="CC256" s="213"/>
      <c r="CD256" s="134" t="str">
        <f>+IF(CC256="","",VLOOKUP(CC256,Parámetros!$B$100:$C$116,2,0))</f>
        <v/>
      </c>
      <c r="CE256" s="10"/>
      <c r="CL256" s="56" t="s">
        <v>387</v>
      </c>
      <c r="CM256" s="56" t="s">
        <v>388</v>
      </c>
      <c r="CN256" s="213"/>
      <c r="CO256" s="134" t="str">
        <f>+IF(CN256="","",VLOOKUP(CN256,Parámetros!$B$100:$C$116,2,0))</f>
        <v/>
      </c>
      <c r="CP256" s="10"/>
      <c r="CW256" s="56" t="s">
        <v>387</v>
      </c>
      <c r="CX256" s="56" t="s">
        <v>388</v>
      </c>
      <c r="CY256" s="213"/>
      <c r="CZ256" s="134" t="str">
        <f>+IF(CY256="","",VLOOKUP(CY256,Parámetros!$B$100:$C$116,2,0))</f>
        <v/>
      </c>
      <c r="DA256" s="10"/>
      <c r="DH256" s="56" t="s">
        <v>387</v>
      </c>
      <c r="DI256" s="56" t="s">
        <v>388</v>
      </c>
      <c r="DJ256" s="213"/>
      <c r="DK256" s="134" t="str">
        <f>+IF(DJ256="","",VLOOKUP(DJ256,Parámetros!$B$100:$C$116,2,0))</f>
        <v/>
      </c>
      <c r="DL256" s="10"/>
      <c r="DS256" s="56" t="s">
        <v>387</v>
      </c>
      <c r="DT256" s="56" t="s">
        <v>388</v>
      </c>
      <c r="DU256" s="213"/>
      <c r="DV256" s="134" t="str">
        <f>+IF(DU256="","",VLOOKUP(DU256,Parámetros!$B$100:$C$116,2,0))</f>
        <v/>
      </c>
      <c r="DW256" s="10"/>
      <c r="ED256" s="56" t="s">
        <v>387</v>
      </c>
      <c r="EE256" s="56" t="s">
        <v>388</v>
      </c>
      <c r="EF256" s="213"/>
      <c r="EG256" s="134" t="str">
        <f>+IF(EF256="","",VLOOKUP(EF256,Parámetros!$B$100:$C$116,2,0))</f>
        <v/>
      </c>
      <c r="EH256" s="10"/>
      <c r="EO256" s="56" t="s">
        <v>387</v>
      </c>
      <c r="EP256" s="56" t="s">
        <v>388</v>
      </c>
      <c r="EQ256" s="213"/>
      <c r="ER256" s="134" t="str">
        <f>+IF(EQ256="","",VLOOKUP(EQ256,Parámetros!$B$100:$C$116,2,0))</f>
        <v/>
      </c>
      <c r="ES256" s="10"/>
      <c r="EZ256" s="56" t="s">
        <v>387</v>
      </c>
      <c r="FA256" s="56" t="s">
        <v>388</v>
      </c>
      <c r="FB256" s="213"/>
      <c r="FC256" s="134" t="str">
        <f>+IF(FB256="","",VLOOKUP(FB256,Parámetros!$B$100:$C$116,2,0))</f>
        <v/>
      </c>
      <c r="FD256" s="10"/>
      <c r="FK256" s="56" t="s">
        <v>387</v>
      </c>
      <c r="FL256" s="56" t="s">
        <v>388</v>
      </c>
      <c r="FM256" s="213"/>
      <c r="FN256" s="134" t="str">
        <f>+IF(FM256="","",VLOOKUP(FM256,Parámetros!$B$100:$C$116,2,0))</f>
        <v/>
      </c>
      <c r="FO256" s="10"/>
      <c r="FV256" s="56" t="s">
        <v>387</v>
      </c>
      <c r="FW256" s="56" t="s">
        <v>388</v>
      </c>
      <c r="FX256" s="213"/>
      <c r="FY256" s="134" t="str">
        <f>+IF(FX256="","",VLOOKUP(FX256,Parámetros!$B$100:$C$116,2,0))</f>
        <v/>
      </c>
      <c r="FZ256" s="10"/>
      <c r="GG256" s="56" t="s">
        <v>387</v>
      </c>
      <c r="GH256" s="56" t="s">
        <v>388</v>
      </c>
      <c r="GI256" s="213"/>
      <c r="GJ256" s="134" t="str">
        <f>+IF(GI256="","",VLOOKUP(GI256,Parámetros!$B$100:$C$116,2,0))</f>
        <v/>
      </c>
      <c r="GK256" s="10"/>
      <c r="GR256" s="56" t="s">
        <v>387</v>
      </c>
      <c r="GS256" s="56" t="s">
        <v>388</v>
      </c>
      <c r="GT256" s="213"/>
      <c r="GU256" s="134" t="str">
        <f>+IF(GT256="","",VLOOKUP(GT256,Parámetros!$B$100:$C$116,2,0))</f>
        <v/>
      </c>
      <c r="GV256" s="10"/>
      <c r="HC256" s="56" t="s">
        <v>387</v>
      </c>
      <c r="HD256" s="56" t="s">
        <v>388</v>
      </c>
      <c r="HE256" s="213"/>
      <c r="HF256" s="134" t="str">
        <f>+IF(HE256="","",VLOOKUP(HE256,Parámetros!$B$100:$C$116,2,0))</f>
        <v/>
      </c>
      <c r="HG256" s="10"/>
    </row>
    <row r="257" spans="2:215" ht="30.75" thickBot="1" x14ac:dyDescent="0.3">
      <c r="B257" s="57" t="s">
        <v>390</v>
      </c>
      <c r="C257" s="14" t="s">
        <v>391</v>
      </c>
      <c r="D257" s="123"/>
      <c r="E257" s="135" t="str">
        <f>+IF(D257="","",VLOOKUP(D257,Parámetros!$B$100:$C$116,2,0))</f>
        <v/>
      </c>
      <c r="F257" s="10"/>
      <c r="G257" s="10"/>
      <c r="H257" s="10"/>
      <c r="I257" s="10"/>
      <c r="J257" s="10"/>
      <c r="K257" s="10"/>
      <c r="L257" s="10"/>
      <c r="M257" s="57" t="s">
        <v>390</v>
      </c>
      <c r="N257" s="14" t="s">
        <v>391</v>
      </c>
      <c r="O257" s="123"/>
      <c r="P257" s="135" t="str">
        <f>+IF(O257="","",VLOOKUP(O257,Parámetros!$B$100:$C$116,2,0))</f>
        <v/>
      </c>
      <c r="Q257" s="10"/>
      <c r="X257" s="57" t="s">
        <v>390</v>
      </c>
      <c r="Y257" s="14" t="s">
        <v>391</v>
      </c>
      <c r="Z257" s="123"/>
      <c r="AA257" s="135" t="str">
        <f>+IF(Z257="","",VLOOKUP(Z257,Parámetros!$B$100:$C$116,2,0))</f>
        <v/>
      </c>
      <c r="AB257" s="10"/>
      <c r="AI257" s="57" t="s">
        <v>390</v>
      </c>
      <c r="AJ257" s="14" t="s">
        <v>391</v>
      </c>
      <c r="AK257" s="123"/>
      <c r="AL257" s="135" t="str">
        <f>+IF(AK257="","",VLOOKUP(AK257,Parámetros!$B$100:$C$116,2,0))</f>
        <v/>
      </c>
      <c r="AM257" s="10"/>
      <c r="AT257" s="57" t="s">
        <v>390</v>
      </c>
      <c r="AU257" s="14" t="s">
        <v>391</v>
      </c>
      <c r="AV257" s="123"/>
      <c r="AW257" s="135" t="str">
        <f>+IF(AV257="","",VLOOKUP(AV257,Parámetros!$B$100:$C$116,2,0))</f>
        <v/>
      </c>
      <c r="AX257" s="10"/>
      <c r="BE257" s="57" t="s">
        <v>390</v>
      </c>
      <c r="BF257" s="14" t="s">
        <v>391</v>
      </c>
      <c r="BG257" s="123"/>
      <c r="BH257" s="135" t="str">
        <f>+IF(BG257="","",VLOOKUP(BG257,Parámetros!$B$100:$C$116,2,0))</f>
        <v/>
      </c>
      <c r="BI257" s="10"/>
      <c r="BP257" s="57" t="s">
        <v>390</v>
      </c>
      <c r="BQ257" s="14" t="s">
        <v>391</v>
      </c>
      <c r="BR257" s="123"/>
      <c r="BS257" s="135" t="str">
        <f>+IF(BR257="","",VLOOKUP(BR257,Parámetros!$B$100:$C$116,2,0))</f>
        <v/>
      </c>
      <c r="BT257" s="10"/>
      <c r="CA257" s="57" t="s">
        <v>390</v>
      </c>
      <c r="CB257" s="14" t="s">
        <v>391</v>
      </c>
      <c r="CC257" s="123"/>
      <c r="CD257" s="135" t="str">
        <f>+IF(CC257="","",VLOOKUP(CC257,Parámetros!$B$100:$C$116,2,0))</f>
        <v/>
      </c>
      <c r="CE257" s="10"/>
      <c r="CL257" s="57" t="s">
        <v>390</v>
      </c>
      <c r="CM257" s="14" t="s">
        <v>391</v>
      </c>
      <c r="CN257" s="123"/>
      <c r="CO257" s="135" t="str">
        <f>+IF(CN257="","",VLOOKUP(CN257,Parámetros!$B$100:$C$116,2,0))</f>
        <v/>
      </c>
      <c r="CP257" s="10"/>
      <c r="CW257" s="57" t="s">
        <v>390</v>
      </c>
      <c r="CX257" s="14" t="s">
        <v>391</v>
      </c>
      <c r="CY257" s="123"/>
      <c r="CZ257" s="135" t="str">
        <f>+IF(CY257="","",VLOOKUP(CY257,Parámetros!$B$100:$C$116,2,0))</f>
        <v/>
      </c>
      <c r="DA257" s="10"/>
      <c r="DH257" s="57" t="s">
        <v>390</v>
      </c>
      <c r="DI257" s="14" t="s">
        <v>391</v>
      </c>
      <c r="DJ257" s="123"/>
      <c r="DK257" s="135" t="str">
        <f>+IF(DJ257="","",VLOOKUP(DJ257,Parámetros!$B$100:$C$116,2,0))</f>
        <v/>
      </c>
      <c r="DL257" s="10"/>
      <c r="DS257" s="57" t="s">
        <v>390</v>
      </c>
      <c r="DT257" s="14" t="s">
        <v>391</v>
      </c>
      <c r="DU257" s="123"/>
      <c r="DV257" s="135" t="str">
        <f>+IF(DU257="","",VLOOKUP(DU257,Parámetros!$B$100:$C$116,2,0))</f>
        <v/>
      </c>
      <c r="DW257" s="10"/>
      <c r="ED257" s="57" t="s">
        <v>390</v>
      </c>
      <c r="EE257" s="14" t="s">
        <v>391</v>
      </c>
      <c r="EF257" s="123"/>
      <c r="EG257" s="135" t="str">
        <f>+IF(EF257="","",VLOOKUP(EF257,Parámetros!$B$100:$C$116,2,0))</f>
        <v/>
      </c>
      <c r="EH257" s="10"/>
      <c r="EO257" s="57" t="s">
        <v>390</v>
      </c>
      <c r="EP257" s="14" t="s">
        <v>391</v>
      </c>
      <c r="EQ257" s="123"/>
      <c r="ER257" s="135" t="str">
        <f>+IF(EQ257="","",VLOOKUP(EQ257,Parámetros!$B$100:$C$116,2,0))</f>
        <v/>
      </c>
      <c r="ES257" s="10"/>
      <c r="EZ257" s="57" t="s">
        <v>390</v>
      </c>
      <c r="FA257" s="14" t="s">
        <v>391</v>
      </c>
      <c r="FB257" s="123"/>
      <c r="FC257" s="135" t="str">
        <f>+IF(FB257="","",VLOOKUP(FB257,Parámetros!$B$100:$C$116,2,0))</f>
        <v/>
      </c>
      <c r="FD257" s="10"/>
      <c r="FK257" s="57" t="s">
        <v>390</v>
      </c>
      <c r="FL257" s="14" t="s">
        <v>391</v>
      </c>
      <c r="FM257" s="123"/>
      <c r="FN257" s="135" t="str">
        <f>+IF(FM257="","",VLOOKUP(FM257,Parámetros!$B$100:$C$116,2,0))</f>
        <v/>
      </c>
      <c r="FO257" s="10"/>
      <c r="FV257" s="57" t="s">
        <v>390</v>
      </c>
      <c r="FW257" s="14" t="s">
        <v>391</v>
      </c>
      <c r="FX257" s="123"/>
      <c r="FY257" s="135" t="str">
        <f>+IF(FX257="","",VLOOKUP(FX257,Parámetros!$B$100:$C$116,2,0))</f>
        <v/>
      </c>
      <c r="FZ257" s="10"/>
      <c r="GG257" s="57" t="s">
        <v>390</v>
      </c>
      <c r="GH257" s="14" t="s">
        <v>391</v>
      </c>
      <c r="GI257" s="123"/>
      <c r="GJ257" s="135" t="str">
        <f>+IF(GI257="","",VLOOKUP(GI257,Parámetros!$B$100:$C$116,2,0))</f>
        <v/>
      </c>
      <c r="GK257" s="10"/>
      <c r="GR257" s="57" t="s">
        <v>390</v>
      </c>
      <c r="GS257" s="14" t="s">
        <v>391</v>
      </c>
      <c r="GT257" s="123"/>
      <c r="GU257" s="135" t="str">
        <f>+IF(GT257="","",VLOOKUP(GT257,Parámetros!$B$100:$C$116,2,0))</f>
        <v/>
      </c>
      <c r="GV257" s="10"/>
      <c r="HC257" s="57" t="s">
        <v>390</v>
      </c>
      <c r="HD257" s="14" t="s">
        <v>391</v>
      </c>
      <c r="HE257" s="123"/>
      <c r="HF257" s="135" t="str">
        <f>+IF(HE257="","",VLOOKUP(HE257,Parámetros!$B$100:$C$116,2,0))</f>
        <v/>
      </c>
      <c r="HG257" s="10"/>
    </row>
    <row r="258" spans="2:215" ht="15.75" thickBot="1" x14ac:dyDescent="0.3">
      <c r="B258" s="124" t="s">
        <v>393</v>
      </c>
      <c r="C258" s="125"/>
      <c r="D258" s="136">
        <f>+SUM(E251:E257)</f>
        <v>0</v>
      </c>
      <c r="E258" s="137"/>
      <c r="F258" s="10"/>
      <c r="G258" s="10"/>
      <c r="H258" s="10"/>
      <c r="I258" s="10"/>
      <c r="J258" s="10"/>
      <c r="K258" s="10"/>
      <c r="L258" s="10"/>
      <c r="M258" s="124" t="s">
        <v>393</v>
      </c>
      <c r="N258" s="125"/>
      <c r="O258" s="136">
        <f>+SUM(P251:P257)</f>
        <v>0</v>
      </c>
      <c r="P258" s="137"/>
      <c r="Q258" s="10"/>
      <c r="X258" s="124" t="s">
        <v>393</v>
      </c>
      <c r="Y258" s="125"/>
      <c r="Z258" s="136">
        <f>+SUM(AA251:AA257)</f>
        <v>0</v>
      </c>
      <c r="AA258" s="137"/>
      <c r="AB258" s="10"/>
      <c r="AI258" s="124" t="s">
        <v>393</v>
      </c>
      <c r="AJ258" s="125"/>
      <c r="AK258" s="136">
        <f>+SUM(AL251:AL257)</f>
        <v>0</v>
      </c>
      <c r="AL258" s="137"/>
      <c r="AM258" s="10"/>
      <c r="AT258" s="124" t="s">
        <v>393</v>
      </c>
      <c r="AU258" s="125"/>
      <c r="AV258" s="136">
        <f>+SUM(AW251:AW257)</f>
        <v>0</v>
      </c>
      <c r="AW258" s="137"/>
      <c r="AX258" s="10"/>
      <c r="BE258" s="124" t="s">
        <v>393</v>
      </c>
      <c r="BF258" s="125"/>
      <c r="BG258" s="136">
        <f>+SUM(BH251:BH257)</f>
        <v>0</v>
      </c>
      <c r="BH258" s="137"/>
      <c r="BI258" s="10"/>
      <c r="BP258" s="124" t="s">
        <v>393</v>
      </c>
      <c r="BQ258" s="125"/>
      <c r="BR258" s="136">
        <f>+SUM(BS251:BS257)</f>
        <v>0</v>
      </c>
      <c r="BS258" s="137"/>
      <c r="BT258" s="10"/>
      <c r="CA258" s="124" t="s">
        <v>393</v>
      </c>
      <c r="CB258" s="125"/>
      <c r="CC258" s="136">
        <f>+SUM(CD251:CD257)</f>
        <v>0</v>
      </c>
      <c r="CD258" s="137"/>
      <c r="CE258" s="10"/>
      <c r="CL258" s="124" t="s">
        <v>393</v>
      </c>
      <c r="CM258" s="125"/>
      <c r="CN258" s="136">
        <f>+SUM(CO251:CO257)</f>
        <v>0</v>
      </c>
      <c r="CO258" s="137"/>
      <c r="CP258" s="10"/>
      <c r="CW258" s="124" t="s">
        <v>393</v>
      </c>
      <c r="CX258" s="125"/>
      <c r="CY258" s="136">
        <f>+SUM(CZ251:CZ257)</f>
        <v>0</v>
      </c>
      <c r="CZ258" s="137"/>
      <c r="DA258" s="10"/>
      <c r="DH258" s="124" t="s">
        <v>393</v>
      </c>
      <c r="DI258" s="125"/>
      <c r="DJ258" s="136">
        <f>+SUM(DK251:DK257)</f>
        <v>0</v>
      </c>
      <c r="DK258" s="137"/>
      <c r="DL258" s="10"/>
      <c r="DS258" s="124" t="s">
        <v>393</v>
      </c>
      <c r="DT258" s="125"/>
      <c r="DU258" s="136">
        <f>+SUM(DV251:DV257)</f>
        <v>0</v>
      </c>
      <c r="DV258" s="137"/>
      <c r="DW258" s="10"/>
      <c r="ED258" s="124" t="s">
        <v>393</v>
      </c>
      <c r="EE258" s="125"/>
      <c r="EF258" s="136">
        <f>+SUM(EG251:EG257)</f>
        <v>0</v>
      </c>
      <c r="EG258" s="137"/>
      <c r="EH258" s="10"/>
      <c r="EO258" s="124" t="s">
        <v>393</v>
      </c>
      <c r="EP258" s="125"/>
      <c r="EQ258" s="136">
        <f>+SUM(ER251:ER257)</f>
        <v>0</v>
      </c>
      <c r="ER258" s="137"/>
      <c r="ES258" s="10"/>
      <c r="EZ258" s="124" t="s">
        <v>393</v>
      </c>
      <c r="FA258" s="125"/>
      <c r="FB258" s="136">
        <f>+SUM(FC251:FC257)</f>
        <v>0</v>
      </c>
      <c r="FC258" s="137"/>
      <c r="FD258" s="10"/>
      <c r="FK258" s="124" t="s">
        <v>393</v>
      </c>
      <c r="FL258" s="125"/>
      <c r="FM258" s="136">
        <f>+SUM(FN251:FN257)</f>
        <v>0</v>
      </c>
      <c r="FN258" s="137"/>
      <c r="FO258" s="10"/>
      <c r="FV258" s="124" t="s">
        <v>393</v>
      </c>
      <c r="FW258" s="125"/>
      <c r="FX258" s="136">
        <f>+SUM(FY251:FY257)</f>
        <v>0</v>
      </c>
      <c r="FY258" s="137"/>
      <c r="FZ258" s="10"/>
      <c r="GG258" s="124" t="s">
        <v>393</v>
      </c>
      <c r="GH258" s="125"/>
      <c r="GI258" s="136">
        <f>+SUM(GJ251:GJ257)</f>
        <v>0</v>
      </c>
      <c r="GJ258" s="137"/>
      <c r="GK258" s="10"/>
      <c r="GR258" s="124" t="s">
        <v>393</v>
      </c>
      <c r="GS258" s="125"/>
      <c r="GT258" s="136">
        <f>+SUM(GU251:GU257)</f>
        <v>0</v>
      </c>
      <c r="GU258" s="137"/>
      <c r="GV258" s="10"/>
      <c r="HC258" s="124" t="s">
        <v>393</v>
      </c>
      <c r="HD258" s="125"/>
      <c r="HE258" s="136">
        <f>+SUM(HF251:HF257)</f>
        <v>0</v>
      </c>
      <c r="HF258" s="137"/>
      <c r="HG258" s="10"/>
    </row>
    <row r="259" spans="2:215" ht="15.75" thickBot="1" x14ac:dyDescent="0.3">
      <c r="B259" s="126" t="s">
        <v>394</v>
      </c>
      <c r="C259" s="127"/>
      <c r="D259" s="138" t="str">
        <f>+IF(AND(D258&gt;=Parámetros!$C$122,D258&lt;=Parámetros!$D$122),Parámetros!$B$122,IF(AND(D258&gt;=Parámetros!$C$121,D258&lt;=Parámetros!$D$121),Parámetros!$B$121,IF(AND(D258&gt;=Parámetros!$C$120,D258&lt;=Parámetros!$D$120),Parámetros!$B$120,"Error")))</f>
        <v>Débil</v>
      </c>
      <c r="E259" s="138"/>
      <c r="F259" s="10"/>
      <c r="G259" s="10"/>
      <c r="H259" s="10"/>
      <c r="I259" s="10"/>
      <c r="J259" s="10"/>
      <c r="K259" s="10"/>
      <c r="L259" s="10"/>
      <c r="M259" s="126" t="s">
        <v>394</v>
      </c>
      <c r="N259" s="127"/>
      <c r="O259" s="138" t="str">
        <f>+IF(AND(O258&gt;=Parámetros!$C$122,O258&lt;=Parámetros!$D$122),Parámetros!$B$122,IF(AND(O258&gt;=Parámetros!$C$121,O258&lt;=Parámetros!$D$121),Parámetros!$B$121,IF(AND(O258&gt;=Parámetros!$C$120,O258&lt;=Parámetros!$D$120),Parámetros!$B$120,"Error")))</f>
        <v>Débil</v>
      </c>
      <c r="P259" s="138"/>
      <c r="Q259" s="10"/>
      <c r="X259" s="126" t="s">
        <v>394</v>
      </c>
      <c r="Y259" s="127"/>
      <c r="Z259" s="138" t="str">
        <f>+IF(AND(Z258&gt;=Parámetros!$C$122,Z258&lt;=Parámetros!$D$122),Parámetros!$B$122,IF(AND(Z258&gt;=Parámetros!$C$121,Z258&lt;=Parámetros!$D$121),Parámetros!$B$121,IF(AND(Z258&gt;=Parámetros!$C$120,Z258&lt;=Parámetros!$D$120),Parámetros!$B$120,"Error")))</f>
        <v>Débil</v>
      </c>
      <c r="AA259" s="138"/>
      <c r="AB259" s="10"/>
      <c r="AI259" s="126" t="s">
        <v>394</v>
      </c>
      <c r="AJ259" s="127"/>
      <c r="AK259" s="138" t="str">
        <f>+IF(AND(AK258&gt;=Parámetros!$C$122,AK258&lt;=Parámetros!$D$122),Parámetros!$B$122,IF(AND(AK258&gt;=Parámetros!$C$121,AK258&lt;=Parámetros!$D$121),Parámetros!$B$121,IF(AND(AK258&gt;=Parámetros!$C$120,AK258&lt;=Parámetros!$D$120),Parámetros!$B$120,"Error")))</f>
        <v>Débil</v>
      </c>
      <c r="AL259" s="138"/>
      <c r="AM259" s="10"/>
      <c r="AT259" s="126" t="s">
        <v>394</v>
      </c>
      <c r="AU259" s="127"/>
      <c r="AV259" s="138" t="str">
        <f>+IF(AND(AV258&gt;=Parámetros!$C$122,AV258&lt;=Parámetros!$D$122),Parámetros!$B$122,IF(AND(AV258&gt;=Parámetros!$C$121,AV258&lt;=Parámetros!$D$121),Parámetros!$B$121,IF(AND(AV258&gt;=Parámetros!$C$120,AV258&lt;=Parámetros!$D$120),Parámetros!$B$120,"Error")))</f>
        <v>Débil</v>
      </c>
      <c r="AW259" s="138"/>
      <c r="AX259" s="10"/>
      <c r="BE259" s="126" t="s">
        <v>394</v>
      </c>
      <c r="BF259" s="127"/>
      <c r="BG259" s="138" t="str">
        <f>+IF(AND(BG258&gt;=Parámetros!$C$122,BG258&lt;=Parámetros!$D$122),Parámetros!$B$122,IF(AND(BG258&gt;=Parámetros!$C$121,BG258&lt;=Parámetros!$D$121),Parámetros!$B$121,IF(AND(BG258&gt;=Parámetros!$C$120,BG258&lt;=Parámetros!$D$120),Parámetros!$B$120,"Error")))</f>
        <v>Débil</v>
      </c>
      <c r="BH259" s="138"/>
      <c r="BI259" s="10"/>
      <c r="BP259" s="126" t="s">
        <v>394</v>
      </c>
      <c r="BQ259" s="127"/>
      <c r="BR259" s="138" t="str">
        <f>+IF(AND(BR258&gt;=Parámetros!$C$122,BR258&lt;=Parámetros!$D$122),Parámetros!$B$122,IF(AND(BR258&gt;=Parámetros!$C$121,BR258&lt;=Parámetros!$D$121),Parámetros!$B$121,IF(AND(BR258&gt;=Parámetros!$C$120,BR258&lt;=Parámetros!$D$120),Parámetros!$B$120,"Error")))</f>
        <v>Débil</v>
      </c>
      <c r="BS259" s="138"/>
      <c r="BT259" s="10"/>
      <c r="CA259" s="126" t="s">
        <v>394</v>
      </c>
      <c r="CB259" s="127"/>
      <c r="CC259" s="138" t="str">
        <f>+IF(AND(CC258&gt;=Parámetros!$C$122,CC258&lt;=Parámetros!$D$122),Parámetros!$B$122,IF(AND(CC258&gt;=Parámetros!$C$121,CC258&lt;=Parámetros!$D$121),Parámetros!$B$121,IF(AND(CC258&gt;=Parámetros!$C$120,CC258&lt;=Parámetros!$D$120),Parámetros!$B$120,"Error")))</f>
        <v>Débil</v>
      </c>
      <c r="CD259" s="138"/>
      <c r="CE259" s="10"/>
      <c r="CL259" s="126" t="s">
        <v>394</v>
      </c>
      <c r="CM259" s="127"/>
      <c r="CN259" s="138" t="str">
        <f>+IF(AND(CN258&gt;=Parámetros!$C$122,CN258&lt;=Parámetros!$D$122),Parámetros!$B$122,IF(AND(CN258&gt;=Parámetros!$C$121,CN258&lt;=Parámetros!$D$121),Parámetros!$B$121,IF(AND(CN258&gt;=Parámetros!$C$120,CN258&lt;=Parámetros!$D$120),Parámetros!$B$120,"Error")))</f>
        <v>Débil</v>
      </c>
      <c r="CO259" s="138"/>
      <c r="CP259" s="10"/>
      <c r="CW259" s="126" t="s">
        <v>394</v>
      </c>
      <c r="CX259" s="127"/>
      <c r="CY259" s="138" t="str">
        <f>+IF(AND(CY258&gt;=Parámetros!$C$122,CY258&lt;=Parámetros!$D$122),Parámetros!$B$122,IF(AND(CY258&gt;=Parámetros!$C$121,CY258&lt;=Parámetros!$D$121),Parámetros!$B$121,IF(AND(CY258&gt;=Parámetros!$C$120,CY258&lt;=Parámetros!$D$120),Parámetros!$B$120,"Error")))</f>
        <v>Débil</v>
      </c>
      <c r="CZ259" s="138"/>
      <c r="DA259" s="10"/>
      <c r="DH259" s="126" t="s">
        <v>394</v>
      </c>
      <c r="DI259" s="127"/>
      <c r="DJ259" s="138" t="str">
        <f>+IF(AND(DJ258&gt;=Parámetros!$C$122,DJ258&lt;=Parámetros!$D$122),Parámetros!$B$122,IF(AND(DJ258&gt;=Parámetros!$C$121,DJ258&lt;=Parámetros!$D$121),Parámetros!$B$121,IF(AND(DJ258&gt;=Parámetros!$C$120,DJ258&lt;=Parámetros!$D$120),Parámetros!$B$120,"Error")))</f>
        <v>Débil</v>
      </c>
      <c r="DK259" s="138"/>
      <c r="DL259" s="10"/>
      <c r="DS259" s="126" t="s">
        <v>394</v>
      </c>
      <c r="DT259" s="127"/>
      <c r="DU259" s="138" t="str">
        <f>+IF(AND(DU258&gt;=Parámetros!$C$122,DU258&lt;=Parámetros!$D$122),Parámetros!$B$122,IF(AND(DU258&gt;=Parámetros!$C$121,DU258&lt;=Parámetros!$D$121),Parámetros!$B$121,IF(AND(DU258&gt;=Parámetros!$C$120,DU258&lt;=Parámetros!$D$120),Parámetros!$B$120,"Error")))</f>
        <v>Débil</v>
      </c>
      <c r="DV259" s="138"/>
      <c r="DW259" s="10"/>
      <c r="ED259" s="126" t="s">
        <v>394</v>
      </c>
      <c r="EE259" s="127"/>
      <c r="EF259" s="138" t="str">
        <f>+IF(AND(EF258&gt;=Parámetros!$C$122,EF258&lt;=Parámetros!$D$122),Parámetros!$B$122,IF(AND(EF258&gt;=Parámetros!$C$121,EF258&lt;=Parámetros!$D$121),Parámetros!$B$121,IF(AND(EF258&gt;=Parámetros!$C$120,EF258&lt;=Parámetros!$D$120),Parámetros!$B$120,"Error")))</f>
        <v>Débil</v>
      </c>
      <c r="EG259" s="138"/>
      <c r="EH259" s="10"/>
      <c r="EO259" s="126" t="s">
        <v>394</v>
      </c>
      <c r="EP259" s="127"/>
      <c r="EQ259" s="138" t="str">
        <f>+IF(AND(EQ258&gt;=Parámetros!$C$122,EQ258&lt;=Parámetros!$D$122),Parámetros!$B$122,IF(AND(EQ258&gt;=Parámetros!$C$121,EQ258&lt;=Parámetros!$D$121),Parámetros!$B$121,IF(AND(EQ258&gt;=Parámetros!$C$120,EQ258&lt;=Parámetros!$D$120),Parámetros!$B$120,"Error")))</f>
        <v>Débil</v>
      </c>
      <c r="ER259" s="138"/>
      <c r="ES259" s="10"/>
      <c r="EZ259" s="126" t="s">
        <v>394</v>
      </c>
      <c r="FA259" s="127"/>
      <c r="FB259" s="138" t="str">
        <f>+IF(AND(FB258&gt;=Parámetros!$C$122,FB258&lt;=Parámetros!$D$122),Parámetros!$B$122,IF(AND(FB258&gt;=Parámetros!$C$121,FB258&lt;=Parámetros!$D$121),Parámetros!$B$121,IF(AND(FB258&gt;=Parámetros!$C$120,FB258&lt;=Parámetros!$D$120),Parámetros!$B$120,"Error")))</f>
        <v>Débil</v>
      </c>
      <c r="FC259" s="138"/>
      <c r="FD259" s="10"/>
      <c r="FK259" s="126" t="s">
        <v>394</v>
      </c>
      <c r="FL259" s="127"/>
      <c r="FM259" s="138" t="str">
        <f>+IF(AND(FM258&gt;=Parámetros!$C$122,FM258&lt;=Parámetros!$D$122),Parámetros!$B$122,IF(AND(FM258&gt;=Parámetros!$C$121,FM258&lt;=Parámetros!$D$121),Parámetros!$B$121,IF(AND(FM258&gt;=Parámetros!$C$120,FM258&lt;=Parámetros!$D$120),Parámetros!$B$120,"Error")))</f>
        <v>Débil</v>
      </c>
      <c r="FN259" s="138"/>
      <c r="FO259" s="10"/>
      <c r="FV259" s="126" t="s">
        <v>394</v>
      </c>
      <c r="FW259" s="127"/>
      <c r="FX259" s="138" t="str">
        <f>+IF(AND(FX258&gt;=Parámetros!$C$122,FX258&lt;=Parámetros!$D$122),Parámetros!$B$122,IF(AND(FX258&gt;=Parámetros!$C$121,FX258&lt;=Parámetros!$D$121),Parámetros!$B$121,IF(AND(FX258&gt;=Parámetros!$C$120,FX258&lt;=Parámetros!$D$120),Parámetros!$B$120,"Error")))</f>
        <v>Débil</v>
      </c>
      <c r="FY259" s="138"/>
      <c r="FZ259" s="10"/>
      <c r="GG259" s="126" t="s">
        <v>394</v>
      </c>
      <c r="GH259" s="127"/>
      <c r="GI259" s="138" t="str">
        <f>+IF(AND(GI258&gt;=Parámetros!$C$122,GI258&lt;=Parámetros!$D$122),Parámetros!$B$122,IF(AND(GI258&gt;=Parámetros!$C$121,GI258&lt;=Parámetros!$D$121),Parámetros!$B$121,IF(AND(GI258&gt;=Parámetros!$C$120,GI258&lt;=Parámetros!$D$120),Parámetros!$B$120,"Error")))</f>
        <v>Débil</v>
      </c>
      <c r="GJ259" s="138"/>
      <c r="GK259" s="10"/>
      <c r="GR259" s="126" t="s">
        <v>394</v>
      </c>
      <c r="GS259" s="127"/>
      <c r="GT259" s="138" t="str">
        <f>+IF(AND(GT258&gt;=Parámetros!$C$122,GT258&lt;=Parámetros!$D$122),Parámetros!$B$122,IF(AND(GT258&gt;=Parámetros!$C$121,GT258&lt;=Parámetros!$D$121),Parámetros!$B$121,IF(AND(GT258&gt;=Parámetros!$C$120,GT258&lt;=Parámetros!$D$120),Parámetros!$B$120,"Error")))</f>
        <v>Débil</v>
      </c>
      <c r="GU259" s="138"/>
      <c r="GV259" s="10"/>
      <c r="HC259" s="126" t="s">
        <v>394</v>
      </c>
      <c r="HD259" s="127"/>
      <c r="HE259" s="138" t="str">
        <f>+IF(AND(HE258&gt;=Parámetros!$C$122,HE258&lt;=Parámetros!$D$122),Parámetros!$B$122,IF(AND(HE258&gt;=Parámetros!$C$121,HE258&lt;=Parámetros!$D$121),Parámetros!$B$121,IF(AND(HE258&gt;=Parámetros!$C$120,HE258&lt;=Parámetros!$D$120),Parámetros!$B$120,"Error")))</f>
        <v>Débil</v>
      </c>
      <c r="HF259" s="138"/>
      <c r="HG259" s="10"/>
    </row>
    <row r="260" spans="2:215" ht="15.75" thickBot="1" x14ac:dyDescent="0.3">
      <c r="C260"/>
      <c r="F260" s="10"/>
      <c r="G260" s="10"/>
      <c r="H260" s="10"/>
      <c r="I260" s="10"/>
      <c r="J260" s="10"/>
      <c r="K260" s="10"/>
      <c r="L260" s="10"/>
      <c r="N260"/>
      <c r="Q260" s="10"/>
      <c r="Y260"/>
      <c r="AB260" s="10"/>
      <c r="AJ260"/>
      <c r="AM260" s="10"/>
      <c r="AU260"/>
      <c r="AX260" s="10"/>
      <c r="BF260"/>
      <c r="BI260" s="10"/>
      <c r="BQ260"/>
      <c r="BT260" s="10"/>
      <c r="CB260"/>
      <c r="CE260" s="10"/>
      <c r="CM260"/>
      <c r="CP260" s="10"/>
      <c r="CX260"/>
      <c r="DA260" s="10"/>
      <c r="DI260"/>
      <c r="DL260" s="10"/>
      <c r="DT260"/>
      <c r="DW260" s="10"/>
      <c r="EE260"/>
      <c r="EH260" s="10"/>
      <c r="EP260"/>
      <c r="ES260" s="10"/>
      <c r="FA260"/>
      <c r="FD260" s="10"/>
      <c r="FL260"/>
      <c r="FO260" s="10"/>
      <c r="FW260"/>
      <c r="FZ260" s="10"/>
      <c r="GH260"/>
      <c r="GK260" s="10"/>
      <c r="GS260"/>
      <c r="GV260" s="10"/>
      <c r="HD260"/>
      <c r="HG260" s="10"/>
    </row>
    <row r="261" spans="2:215" ht="15.75" thickBot="1" x14ac:dyDescent="0.3">
      <c r="B261" s="18" t="s">
        <v>395</v>
      </c>
      <c r="C261" s="18" t="s">
        <v>396</v>
      </c>
      <c r="D261" s="18" t="s">
        <v>397</v>
      </c>
      <c r="F261" s="10"/>
      <c r="G261" s="10"/>
      <c r="H261" s="10"/>
      <c r="I261" s="10"/>
      <c r="J261" s="10"/>
      <c r="K261" s="10"/>
      <c r="L261" s="10"/>
      <c r="M261" s="18" t="s">
        <v>395</v>
      </c>
      <c r="N261" s="18" t="s">
        <v>396</v>
      </c>
      <c r="O261" s="18" t="s">
        <v>397</v>
      </c>
      <c r="Q261" s="10"/>
      <c r="X261" s="18" t="s">
        <v>395</v>
      </c>
      <c r="Y261" s="18" t="s">
        <v>396</v>
      </c>
      <c r="Z261" s="18" t="s">
        <v>397</v>
      </c>
      <c r="AB261" s="10"/>
      <c r="AI261" s="18" t="s">
        <v>395</v>
      </c>
      <c r="AJ261" s="18" t="s">
        <v>396</v>
      </c>
      <c r="AK261" s="18" t="s">
        <v>397</v>
      </c>
      <c r="AM261" s="10"/>
      <c r="AT261" s="18" t="s">
        <v>395</v>
      </c>
      <c r="AU261" s="18" t="s">
        <v>396</v>
      </c>
      <c r="AV261" s="18" t="s">
        <v>397</v>
      </c>
      <c r="AX261" s="10"/>
      <c r="BE261" s="18" t="s">
        <v>395</v>
      </c>
      <c r="BF261" s="18" t="s">
        <v>396</v>
      </c>
      <c r="BG261" s="18" t="s">
        <v>397</v>
      </c>
      <c r="BI261" s="10"/>
      <c r="BP261" s="18" t="s">
        <v>395</v>
      </c>
      <c r="BQ261" s="18" t="s">
        <v>396</v>
      </c>
      <c r="BR261" s="18" t="s">
        <v>397</v>
      </c>
      <c r="BT261" s="10"/>
      <c r="CA261" s="18" t="s">
        <v>395</v>
      </c>
      <c r="CB261" s="18" t="s">
        <v>396</v>
      </c>
      <c r="CC261" s="18" t="s">
        <v>397</v>
      </c>
      <c r="CE261" s="10"/>
      <c r="CL261" s="18" t="s">
        <v>395</v>
      </c>
      <c r="CM261" s="18" t="s">
        <v>396</v>
      </c>
      <c r="CN261" s="18" t="s">
        <v>397</v>
      </c>
      <c r="CP261" s="10"/>
      <c r="CW261" s="18" t="s">
        <v>395</v>
      </c>
      <c r="CX261" s="18" t="s">
        <v>396</v>
      </c>
      <c r="CY261" s="18" t="s">
        <v>397</v>
      </c>
      <c r="DA261" s="10"/>
      <c r="DH261" s="18" t="s">
        <v>395</v>
      </c>
      <c r="DI261" s="18" t="s">
        <v>396</v>
      </c>
      <c r="DJ261" s="18" t="s">
        <v>397</v>
      </c>
      <c r="DL261" s="10"/>
      <c r="DS261" s="18" t="s">
        <v>395</v>
      </c>
      <c r="DT261" s="18" t="s">
        <v>396</v>
      </c>
      <c r="DU261" s="18" t="s">
        <v>397</v>
      </c>
      <c r="DW261" s="10"/>
      <c r="ED261" s="18" t="s">
        <v>395</v>
      </c>
      <c r="EE261" s="18" t="s">
        <v>396</v>
      </c>
      <c r="EF261" s="18" t="s">
        <v>397</v>
      </c>
      <c r="EH261" s="10"/>
      <c r="EO261" s="18" t="s">
        <v>395</v>
      </c>
      <c r="EP261" s="18" t="s">
        <v>396</v>
      </c>
      <c r="EQ261" s="18" t="s">
        <v>397</v>
      </c>
      <c r="ES261" s="10"/>
      <c r="EZ261" s="18" t="s">
        <v>395</v>
      </c>
      <c r="FA261" s="18" t="s">
        <v>396</v>
      </c>
      <c r="FB261" s="18" t="s">
        <v>397</v>
      </c>
      <c r="FD261" s="10"/>
      <c r="FK261" s="18" t="s">
        <v>395</v>
      </c>
      <c r="FL261" s="18" t="s">
        <v>396</v>
      </c>
      <c r="FM261" s="18" t="s">
        <v>397</v>
      </c>
      <c r="FO261" s="10"/>
      <c r="FV261" s="18" t="s">
        <v>395</v>
      </c>
      <c r="FW261" s="18" t="s">
        <v>396</v>
      </c>
      <c r="FX261" s="18" t="s">
        <v>397</v>
      </c>
      <c r="FZ261" s="10"/>
      <c r="GG261" s="18" t="s">
        <v>395</v>
      </c>
      <c r="GH261" s="18" t="s">
        <v>396</v>
      </c>
      <c r="GI261" s="18" t="s">
        <v>397</v>
      </c>
      <c r="GK261" s="10"/>
      <c r="GR261" s="18" t="s">
        <v>395</v>
      </c>
      <c r="GS261" s="18" t="s">
        <v>396</v>
      </c>
      <c r="GT261" s="18" t="s">
        <v>397</v>
      </c>
      <c r="GV261" s="10"/>
      <c r="HC261" s="18" t="s">
        <v>395</v>
      </c>
      <c r="HD261" s="18" t="s">
        <v>396</v>
      </c>
      <c r="HE261" s="18" t="s">
        <v>397</v>
      </c>
      <c r="HG261" s="10"/>
    </row>
    <row r="262" spans="2:215" x14ac:dyDescent="0.25">
      <c r="B262" s="58" t="s">
        <v>398</v>
      </c>
      <c r="C262" s="58" t="s">
        <v>399</v>
      </c>
      <c r="D262" s="314"/>
      <c r="F262" s="10"/>
      <c r="G262" s="10"/>
      <c r="H262" s="10"/>
      <c r="I262" s="10"/>
      <c r="J262" s="10"/>
      <c r="K262" s="10"/>
      <c r="L262" s="10"/>
      <c r="M262" s="58" t="s">
        <v>398</v>
      </c>
      <c r="N262" s="58" t="s">
        <v>399</v>
      </c>
      <c r="O262" s="314"/>
      <c r="Q262" s="10"/>
      <c r="X262" s="58" t="s">
        <v>398</v>
      </c>
      <c r="Y262" s="58" t="s">
        <v>399</v>
      </c>
      <c r="Z262" s="314"/>
      <c r="AB262" s="10"/>
      <c r="AI262" s="58" t="s">
        <v>398</v>
      </c>
      <c r="AJ262" s="58" t="s">
        <v>399</v>
      </c>
      <c r="AK262" s="314"/>
      <c r="AM262" s="10"/>
      <c r="AT262" s="58" t="s">
        <v>398</v>
      </c>
      <c r="AU262" s="58" t="s">
        <v>399</v>
      </c>
      <c r="AV262" s="314"/>
      <c r="AX262" s="10"/>
      <c r="BE262" s="58" t="s">
        <v>398</v>
      </c>
      <c r="BF262" s="58" t="s">
        <v>399</v>
      </c>
      <c r="BG262" s="314"/>
      <c r="BI262" s="10"/>
      <c r="BP262" s="58" t="s">
        <v>398</v>
      </c>
      <c r="BQ262" s="58" t="s">
        <v>399</v>
      </c>
      <c r="BR262" s="314"/>
      <c r="BT262" s="10"/>
      <c r="CA262" s="58" t="s">
        <v>398</v>
      </c>
      <c r="CB262" s="58" t="s">
        <v>399</v>
      </c>
      <c r="CC262" s="314"/>
      <c r="CE262" s="10"/>
      <c r="CL262" s="58" t="s">
        <v>398</v>
      </c>
      <c r="CM262" s="58" t="s">
        <v>399</v>
      </c>
      <c r="CN262" s="314"/>
      <c r="CP262" s="10"/>
      <c r="CW262" s="58" t="s">
        <v>398</v>
      </c>
      <c r="CX262" s="58" t="s">
        <v>399</v>
      </c>
      <c r="CY262" s="314"/>
      <c r="DA262" s="10"/>
      <c r="DH262" s="58" t="s">
        <v>398</v>
      </c>
      <c r="DI262" s="58" t="s">
        <v>399</v>
      </c>
      <c r="DJ262" s="314"/>
      <c r="DL262" s="10"/>
      <c r="DS262" s="58" t="s">
        <v>398</v>
      </c>
      <c r="DT262" s="58" t="s">
        <v>399</v>
      </c>
      <c r="DU262" s="314"/>
      <c r="DW262" s="10"/>
      <c r="ED262" s="58" t="s">
        <v>398</v>
      </c>
      <c r="EE262" s="58" t="s">
        <v>399</v>
      </c>
      <c r="EF262" s="314"/>
      <c r="EH262" s="10"/>
      <c r="EO262" s="58" t="s">
        <v>398</v>
      </c>
      <c r="EP262" s="58" t="s">
        <v>399</v>
      </c>
      <c r="EQ262" s="314"/>
      <c r="ES262" s="10"/>
      <c r="EZ262" s="58" t="s">
        <v>398</v>
      </c>
      <c r="FA262" s="58" t="s">
        <v>399</v>
      </c>
      <c r="FB262" s="314"/>
      <c r="FD262" s="10"/>
      <c r="FK262" s="58" t="s">
        <v>398</v>
      </c>
      <c r="FL262" s="58" t="s">
        <v>399</v>
      </c>
      <c r="FM262" s="314"/>
      <c r="FO262" s="10"/>
      <c r="FV262" s="58" t="s">
        <v>398</v>
      </c>
      <c r="FW262" s="58" t="s">
        <v>399</v>
      </c>
      <c r="FX262" s="314"/>
      <c r="FZ262" s="10"/>
      <c r="GG262" s="58" t="s">
        <v>398</v>
      </c>
      <c r="GH262" s="58" t="s">
        <v>399</v>
      </c>
      <c r="GI262" s="314"/>
      <c r="GK262" s="10"/>
      <c r="GR262" s="58" t="s">
        <v>398</v>
      </c>
      <c r="GS262" s="58" t="s">
        <v>399</v>
      </c>
      <c r="GT262" s="314"/>
      <c r="GV262" s="10"/>
      <c r="HC262" s="58" t="s">
        <v>398</v>
      </c>
      <c r="HD262" s="58" t="s">
        <v>399</v>
      </c>
      <c r="HE262" s="314"/>
      <c r="HG262" s="10"/>
    </row>
    <row r="263" spans="2:215" x14ac:dyDescent="0.25">
      <c r="B263" s="56" t="s">
        <v>52</v>
      </c>
      <c r="C263" s="56" t="s">
        <v>400</v>
      </c>
      <c r="D263" s="315"/>
      <c r="F263" s="10"/>
      <c r="G263" s="10"/>
      <c r="H263" s="10"/>
      <c r="I263" s="10"/>
      <c r="J263" s="10"/>
      <c r="K263" s="10"/>
      <c r="L263" s="10"/>
      <c r="M263" s="56" t="s">
        <v>52</v>
      </c>
      <c r="N263" s="56" t="s">
        <v>400</v>
      </c>
      <c r="O263" s="315"/>
      <c r="Q263" s="10"/>
      <c r="X263" s="56" t="s">
        <v>52</v>
      </c>
      <c r="Y263" s="56" t="s">
        <v>400</v>
      </c>
      <c r="Z263" s="315"/>
      <c r="AB263" s="10"/>
      <c r="AI263" s="56" t="s">
        <v>52</v>
      </c>
      <c r="AJ263" s="56" t="s">
        <v>400</v>
      </c>
      <c r="AK263" s="315"/>
      <c r="AM263" s="10"/>
      <c r="AT263" s="56" t="s">
        <v>52</v>
      </c>
      <c r="AU263" s="56" t="s">
        <v>400</v>
      </c>
      <c r="AV263" s="315"/>
      <c r="AX263" s="10"/>
      <c r="BE263" s="56" t="s">
        <v>52</v>
      </c>
      <c r="BF263" s="56" t="s">
        <v>400</v>
      </c>
      <c r="BG263" s="315"/>
      <c r="BI263" s="10"/>
      <c r="BP263" s="56" t="s">
        <v>52</v>
      </c>
      <c r="BQ263" s="56" t="s">
        <v>400</v>
      </c>
      <c r="BR263" s="315"/>
      <c r="BT263" s="10"/>
      <c r="CA263" s="56" t="s">
        <v>52</v>
      </c>
      <c r="CB263" s="56" t="s">
        <v>400</v>
      </c>
      <c r="CC263" s="315"/>
      <c r="CE263" s="10"/>
      <c r="CL263" s="56" t="s">
        <v>52</v>
      </c>
      <c r="CM263" s="56" t="s">
        <v>400</v>
      </c>
      <c r="CN263" s="315"/>
      <c r="CP263" s="10"/>
      <c r="CW263" s="56" t="s">
        <v>52</v>
      </c>
      <c r="CX263" s="56" t="s">
        <v>400</v>
      </c>
      <c r="CY263" s="315"/>
      <c r="DA263" s="10"/>
      <c r="DH263" s="56" t="s">
        <v>52</v>
      </c>
      <c r="DI263" s="56" t="s">
        <v>400</v>
      </c>
      <c r="DJ263" s="315"/>
      <c r="DL263" s="10"/>
      <c r="DS263" s="56" t="s">
        <v>52</v>
      </c>
      <c r="DT263" s="56" t="s">
        <v>400</v>
      </c>
      <c r="DU263" s="315"/>
      <c r="DW263" s="10"/>
      <c r="ED263" s="56" t="s">
        <v>52</v>
      </c>
      <c r="EE263" s="56" t="s">
        <v>400</v>
      </c>
      <c r="EF263" s="315"/>
      <c r="EH263" s="10"/>
      <c r="EO263" s="56" t="s">
        <v>52</v>
      </c>
      <c r="EP263" s="56" t="s">
        <v>400</v>
      </c>
      <c r="EQ263" s="315"/>
      <c r="ES263" s="10"/>
      <c r="EZ263" s="56" t="s">
        <v>52</v>
      </c>
      <c r="FA263" s="56" t="s">
        <v>400</v>
      </c>
      <c r="FB263" s="315"/>
      <c r="FD263" s="10"/>
      <c r="FK263" s="56" t="s">
        <v>52</v>
      </c>
      <c r="FL263" s="56" t="s">
        <v>400</v>
      </c>
      <c r="FM263" s="315"/>
      <c r="FO263" s="10"/>
      <c r="FV263" s="56" t="s">
        <v>52</v>
      </c>
      <c r="FW263" s="56" t="s">
        <v>400</v>
      </c>
      <c r="FX263" s="315"/>
      <c r="FZ263" s="10"/>
      <c r="GG263" s="56" t="s">
        <v>52</v>
      </c>
      <c r="GH263" s="56" t="s">
        <v>400</v>
      </c>
      <c r="GI263" s="315"/>
      <c r="GK263" s="10"/>
      <c r="GR263" s="56" t="s">
        <v>52</v>
      </c>
      <c r="GS263" s="56" t="s">
        <v>400</v>
      </c>
      <c r="GT263" s="315"/>
      <c r="GV263" s="10"/>
      <c r="HC263" s="56" t="s">
        <v>52</v>
      </c>
      <c r="HD263" s="56" t="s">
        <v>400</v>
      </c>
      <c r="HE263" s="315"/>
      <c r="HG263" s="10"/>
    </row>
    <row r="264" spans="2:215" ht="15.75" thickBot="1" x14ac:dyDescent="0.3">
      <c r="B264" s="128" t="s">
        <v>401</v>
      </c>
      <c r="C264" s="128" t="s">
        <v>402</v>
      </c>
      <c r="D264" s="316"/>
      <c r="F264" s="10"/>
      <c r="G264" s="10"/>
      <c r="H264" s="10"/>
      <c r="I264" s="10"/>
      <c r="J264" s="10"/>
      <c r="K264" s="10"/>
      <c r="L264" s="10"/>
      <c r="M264" s="128" t="s">
        <v>401</v>
      </c>
      <c r="N264" s="128" t="s">
        <v>402</v>
      </c>
      <c r="O264" s="316"/>
      <c r="Q264" s="10"/>
      <c r="X264" s="128" t="s">
        <v>401</v>
      </c>
      <c r="Y264" s="128" t="s">
        <v>402</v>
      </c>
      <c r="Z264" s="316"/>
      <c r="AB264" s="10"/>
      <c r="AI264" s="128" t="s">
        <v>401</v>
      </c>
      <c r="AJ264" s="128" t="s">
        <v>402</v>
      </c>
      <c r="AK264" s="316"/>
      <c r="AM264" s="10"/>
      <c r="AT264" s="128" t="s">
        <v>401</v>
      </c>
      <c r="AU264" s="128" t="s">
        <v>402</v>
      </c>
      <c r="AV264" s="316"/>
      <c r="AX264" s="10"/>
      <c r="BE264" s="128" t="s">
        <v>401</v>
      </c>
      <c r="BF264" s="128" t="s">
        <v>402</v>
      </c>
      <c r="BG264" s="316"/>
      <c r="BI264" s="10"/>
      <c r="BP264" s="128" t="s">
        <v>401</v>
      </c>
      <c r="BQ264" s="128" t="s">
        <v>402</v>
      </c>
      <c r="BR264" s="316"/>
      <c r="BT264" s="10"/>
      <c r="CA264" s="128" t="s">
        <v>401</v>
      </c>
      <c r="CB264" s="128" t="s">
        <v>402</v>
      </c>
      <c r="CC264" s="316"/>
      <c r="CE264" s="10"/>
      <c r="CL264" s="128" t="s">
        <v>401</v>
      </c>
      <c r="CM264" s="128" t="s">
        <v>402</v>
      </c>
      <c r="CN264" s="316"/>
      <c r="CP264" s="10"/>
      <c r="CW264" s="128" t="s">
        <v>401</v>
      </c>
      <c r="CX264" s="128" t="s">
        <v>402</v>
      </c>
      <c r="CY264" s="316"/>
      <c r="DA264" s="10"/>
      <c r="DH264" s="128" t="s">
        <v>401</v>
      </c>
      <c r="DI264" s="128" t="s">
        <v>402</v>
      </c>
      <c r="DJ264" s="316"/>
      <c r="DL264" s="10"/>
      <c r="DS264" s="128" t="s">
        <v>401</v>
      </c>
      <c r="DT264" s="128" t="s">
        <v>402</v>
      </c>
      <c r="DU264" s="316"/>
      <c r="DW264" s="10"/>
      <c r="ED264" s="128" t="s">
        <v>401</v>
      </c>
      <c r="EE264" s="128" t="s">
        <v>402</v>
      </c>
      <c r="EF264" s="316"/>
      <c r="EH264" s="10"/>
      <c r="EO264" s="128" t="s">
        <v>401</v>
      </c>
      <c r="EP264" s="128" t="s">
        <v>402</v>
      </c>
      <c r="EQ264" s="316"/>
      <c r="ES264" s="10"/>
      <c r="EZ264" s="128" t="s">
        <v>401</v>
      </c>
      <c r="FA264" s="128" t="s">
        <v>402</v>
      </c>
      <c r="FB264" s="316"/>
      <c r="FD264" s="10"/>
      <c r="FK264" s="128" t="s">
        <v>401</v>
      </c>
      <c r="FL264" s="128" t="s">
        <v>402</v>
      </c>
      <c r="FM264" s="316"/>
      <c r="FO264" s="10"/>
      <c r="FV264" s="128" t="s">
        <v>401</v>
      </c>
      <c r="FW264" s="128" t="s">
        <v>402</v>
      </c>
      <c r="FX264" s="316"/>
      <c r="FZ264" s="10"/>
      <c r="GG264" s="128" t="s">
        <v>401</v>
      </c>
      <c r="GH264" s="128" t="s">
        <v>402</v>
      </c>
      <c r="GI264" s="316"/>
      <c r="GK264" s="10"/>
      <c r="GR264" s="128" t="s">
        <v>401</v>
      </c>
      <c r="GS264" s="128" t="s">
        <v>402</v>
      </c>
      <c r="GT264" s="316"/>
      <c r="GV264" s="10"/>
      <c r="HC264" s="128" t="s">
        <v>401</v>
      </c>
      <c r="HD264" s="128" t="s">
        <v>402</v>
      </c>
      <c r="HE264" s="316"/>
      <c r="HG264" s="10"/>
    </row>
    <row r="265" spans="2:215" ht="15.75" thickBot="1" x14ac:dyDescent="0.3">
      <c r="C265"/>
      <c r="F265" s="10"/>
      <c r="G265" s="10"/>
      <c r="H265" s="10"/>
      <c r="I265" s="10"/>
      <c r="J265" s="10"/>
      <c r="K265" s="10"/>
      <c r="L265" s="10"/>
      <c r="N265"/>
      <c r="Q265" s="10"/>
      <c r="Y265"/>
      <c r="AB265" s="10"/>
      <c r="AJ265"/>
      <c r="AM265" s="10"/>
      <c r="AU265"/>
      <c r="AX265" s="10"/>
      <c r="BF265"/>
      <c r="BI265" s="10"/>
      <c r="BQ265"/>
      <c r="BT265" s="10"/>
      <c r="CB265"/>
      <c r="CE265" s="10"/>
      <c r="CM265"/>
      <c r="CP265" s="10"/>
      <c r="CX265"/>
      <c r="DA265" s="10"/>
      <c r="DI265"/>
      <c r="DL265" s="10"/>
      <c r="DT265"/>
      <c r="DW265" s="10"/>
      <c r="EE265"/>
      <c r="EH265" s="10"/>
      <c r="EP265"/>
      <c r="ES265" s="10"/>
      <c r="FA265"/>
      <c r="FD265" s="10"/>
      <c r="FL265"/>
      <c r="FO265" s="10"/>
      <c r="FW265"/>
      <c r="FZ265" s="10"/>
      <c r="GH265"/>
      <c r="GK265" s="10"/>
      <c r="GS265"/>
      <c r="GV265" s="10"/>
      <c r="HD265"/>
      <c r="HG265" s="10"/>
    </row>
    <row r="266" spans="2:215" ht="15.75" thickBot="1" x14ac:dyDescent="0.3">
      <c r="B266" s="18" t="s">
        <v>395</v>
      </c>
      <c r="C266" s="18" t="s">
        <v>403</v>
      </c>
      <c r="D266" s="18" t="s">
        <v>397</v>
      </c>
      <c r="F266" s="10"/>
      <c r="G266" s="10"/>
      <c r="H266" s="10"/>
      <c r="I266" s="10"/>
      <c r="J266" s="10"/>
      <c r="K266" s="10"/>
      <c r="L266" s="10"/>
      <c r="M266" s="18" t="s">
        <v>395</v>
      </c>
      <c r="N266" s="18" t="s">
        <v>403</v>
      </c>
      <c r="O266" s="18" t="s">
        <v>397</v>
      </c>
      <c r="Q266" s="10"/>
      <c r="X266" s="18" t="s">
        <v>395</v>
      </c>
      <c r="Y266" s="18" t="s">
        <v>403</v>
      </c>
      <c r="Z266" s="18" t="s">
        <v>397</v>
      </c>
      <c r="AB266" s="10"/>
      <c r="AI266" s="18" t="s">
        <v>395</v>
      </c>
      <c r="AJ266" s="18" t="s">
        <v>403</v>
      </c>
      <c r="AK266" s="18" t="s">
        <v>397</v>
      </c>
      <c r="AM266" s="10"/>
      <c r="AT266" s="18" t="s">
        <v>395</v>
      </c>
      <c r="AU266" s="18" t="s">
        <v>403</v>
      </c>
      <c r="AV266" s="18" t="s">
        <v>397</v>
      </c>
      <c r="AX266" s="10"/>
      <c r="BE266" s="18" t="s">
        <v>395</v>
      </c>
      <c r="BF266" s="18" t="s">
        <v>403</v>
      </c>
      <c r="BG266" s="18" t="s">
        <v>397</v>
      </c>
      <c r="BI266" s="10"/>
      <c r="BP266" s="18" t="s">
        <v>395</v>
      </c>
      <c r="BQ266" s="18" t="s">
        <v>403</v>
      </c>
      <c r="BR266" s="18" t="s">
        <v>397</v>
      </c>
      <c r="BT266" s="10"/>
      <c r="CA266" s="18" t="s">
        <v>395</v>
      </c>
      <c r="CB266" s="18" t="s">
        <v>403</v>
      </c>
      <c r="CC266" s="18" t="s">
        <v>397</v>
      </c>
      <c r="CE266" s="10"/>
      <c r="CL266" s="18" t="s">
        <v>395</v>
      </c>
      <c r="CM266" s="18" t="s">
        <v>403</v>
      </c>
      <c r="CN266" s="18" t="s">
        <v>397</v>
      </c>
      <c r="CP266" s="10"/>
      <c r="CW266" s="18" t="s">
        <v>395</v>
      </c>
      <c r="CX266" s="18" t="s">
        <v>403</v>
      </c>
      <c r="CY266" s="18" t="s">
        <v>397</v>
      </c>
      <c r="DA266" s="10"/>
      <c r="DH266" s="18" t="s">
        <v>395</v>
      </c>
      <c r="DI266" s="18" t="s">
        <v>403</v>
      </c>
      <c r="DJ266" s="18" t="s">
        <v>397</v>
      </c>
      <c r="DL266" s="10"/>
      <c r="DS266" s="18" t="s">
        <v>395</v>
      </c>
      <c r="DT266" s="18" t="s">
        <v>403</v>
      </c>
      <c r="DU266" s="18" t="s">
        <v>397</v>
      </c>
      <c r="DW266" s="10"/>
      <c r="ED266" s="18" t="s">
        <v>395</v>
      </c>
      <c r="EE266" s="18" t="s">
        <v>403</v>
      </c>
      <c r="EF266" s="18" t="s">
        <v>397</v>
      </c>
      <c r="EH266" s="10"/>
      <c r="EO266" s="18" t="s">
        <v>395</v>
      </c>
      <c r="EP266" s="18" t="s">
        <v>403</v>
      </c>
      <c r="EQ266" s="18" t="s">
        <v>397</v>
      </c>
      <c r="ES266" s="10"/>
      <c r="EZ266" s="18" t="s">
        <v>395</v>
      </c>
      <c r="FA266" s="18" t="s">
        <v>403</v>
      </c>
      <c r="FB266" s="18" t="s">
        <v>397</v>
      </c>
      <c r="FD266" s="10"/>
      <c r="FK266" s="18" t="s">
        <v>395</v>
      </c>
      <c r="FL266" s="18" t="s">
        <v>403</v>
      </c>
      <c r="FM266" s="18" t="s">
        <v>397</v>
      </c>
      <c r="FO266" s="10"/>
      <c r="FV266" s="18" t="s">
        <v>395</v>
      </c>
      <c r="FW266" s="18" t="s">
        <v>403</v>
      </c>
      <c r="FX266" s="18" t="s">
        <v>397</v>
      </c>
      <c r="FZ266" s="10"/>
      <c r="GG266" s="18" t="s">
        <v>395</v>
      </c>
      <c r="GH266" s="18" t="s">
        <v>403</v>
      </c>
      <c r="GI266" s="18" t="s">
        <v>397</v>
      </c>
      <c r="GK266" s="10"/>
      <c r="GR266" s="18" t="s">
        <v>395</v>
      </c>
      <c r="GS266" s="18" t="s">
        <v>403</v>
      </c>
      <c r="GT266" s="18" t="s">
        <v>397</v>
      </c>
      <c r="GV266" s="10"/>
      <c r="HC266" s="18" t="s">
        <v>395</v>
      </c>
      <c r="HD266" s="18" t="s">
        <v>403</v>
      </c>
      <c r="HE266" s="18" t="s">
        <v>397</v>
      </c>
      <c r="HG266" s="10"/>
    </row>
    <row r="267" spans="2:215" x14ac:dyDescent="0.25">
      <c r="B267" s="317" t="s">
        <v>398</v>
      </c>
      <c r="C267" s="129" t="s">
        <v>404</v>
      </c>
      <c r="D267" s="314" t="b">
        <f>+IF(AND(D259=B262,D262=B262),B262,IF(AND(D259=B262,D262=B263),B270,IF(AND(D259=B262,D262=B264),B264,IF(AND(D259=B263,D262=B262),B270,IF(AND(D259=B263,D262=B263),B270,IF(AND(D259=B263,D262=B264),B273,IF(AND(D259=B264,D262=B262),B273,IF(AND(D259=B264,D262=B263),B273,IF(AND(D259=B264,D262=B264),B273)))))))))</f>
        <v>0</v>
      </c>
      <c r="F267" s="10"/>
      <c r="G267" s="10"/>
      <c r="H267" s="10"/>
      <c r="I267" s="10"/>
      <c r="J267" s="10"/>
      <c r="K267" s="10"/>
      <c r="L267" s="10"/>
      <c r="M267" s="317" t="s">
        <v>398</v>
      </c>
      <c r="N267" s="129" t="s">
        <v>404</v>
      </c>
      <c r="O267" s="314" t="b">
        <f>+IF(AND(O259=M262,O262=M262),M262,IF(AND(O259=M262,O262=M263),M270,IF(AND(O259=M262,O262=M264),M264,IF(AND(O259=M263,O262=M262),M270,IF(AND(O259=M263,O262=M263),M270,IF(AND(O259=M263,O262=M264),M273,IF(AND(O259=M264,O262=M262),M273,IF(AND(O259=M264,O262=M263),M273,IF(AND(O259=M264,O262=M264),M273)))))))))</f>
        <v>0</v>
      </c>
      <c r="Q267" s="10"/>
      <c r="X267" s="317" t="s">
        <v>398</v>
      </c>
      <c r="Y267" s="129" t="s">
        <v>404</v>
      </c>
      <c r="Z267" s="314" t="b">
        <f>+IF(AND(Z259=X262,Z262=X262),X262,IF(AND(Z259=X262,Z262=X263),X270,IF(AND(Z259=X262,Z262=X264),X264,IF(AND(Z259=X263,Z262=X262),X270,IF(AND(Z259=X263,Z262=X263),X270,IF(AND(Z259=X263,Z262=X264),X273,IF(AND(Z259=X264,Z262=X262),X273,IF(AND(Z259=X264,Z262=X263),X273,IF(AND(Z259=X264,Z262=X264),X273)))))))))</f>
        <v>0</v>
      </c>
      <c r="AB267" s="10"/>
      <c r="AI267" s="317" t="s">
        <v>398</v>
      </c>
      <c r="AJ267" s="129" t="s">
        <v>404</v>
      </c>
      <c r="AK267" s="314" t="b">
        <f>+IF(AND(AK259=AI262,AK262=AI262),AI262,IF(AND(AK259=AI262,AK262=AI263),AI270,IF(AND(AK259=AI262,AK262=AI264),AI264,IF(AND(AK259=AI263,AK262=AI262),AI270,IF(AND(AK259=AI263,AK262=AI263),AI270,IF(AND(AK259=AI263,AK262=AI264),AI273,IF(AND(AK259=AI264,AK262=AI262),AI273,IF(AND(AK259=AI264,AK262=AI263),AI273,IF(AND(AK259=AI264,AK262=AI264),AI273)))))))))</f>
        <v>0</v>
      </c>
      <c r="AM267" s="10"/>
      <c r="AT267" s="317" t="s">
        <v>398</v>
      </c>
      <c r="AU267" s="129" t="s">
        <v>404</v>
      </c>
      <c r="AV267" s="314" t="b">
        <f>+IF(AND(AV259=AT262,AV262=AT262),AT262,IF(AND(AV259=AT262,AV262=AT263),AT270,IF(AND(AV259=AT262,AV262=AT264),AT264,IF(AND(AV259=AT263,AV262=AT262),AT270,IF(AND(AV259=AT263,AV262=AT263),AT270,IF(AND(AV259=AT263,AV262=AT264),AT273,IF(AND(AV259=AT264,AV262=AT262),AT273,IF(AND(AV259=AT264,AV262=AT263),AT273,IF(AND(AV259=AT264,AV262=AT264),AT273)))))))))</f>
        <v>0</v>
      </c>
      <c r="AX267" s="10"/>
      <c r="BE267" s="317" t="s">
        <v>398</v>
      </c>
      <c r="BF267" s="129" t="s">
        <v>404</v>
      </c>
      <c r="BG267" s="314" t="b">
        <f>+IF(AND(BG259=BE262,BG262=BE262),BE262,IF(AND(BG259=BE262,BG262=BE263),BE270,IF(AND(BG259=BE262,BG262=BE264),BE264,IF(AND(BG259=BE263,BG262=BE262),BE270,IF(AND(BG259=BE263,BG262=BE263),BE270,IF(AND(BG259=BE263,BG262=BE264),BE273,IF(AND(BG259=BE264,BG262=BE262),BE273,IF(AND(BG259=BE264,BG262=BE263),BE273,IF(AND(BG259=BE264,BG262=BE264),BE273)))))))))</f>
        <v>0</v>
      </c>
      <c r="BI267" s="10"/>
      <c r="BP267" s="317" t="s">
        <v>398</v>
      </c>
      <c r="BQ267" s="129" t="s">
        <v>404</v>
      </c>
      <c r="BR267" s="314" t="b">
        <f>+IF(AND(BR259=BP262,BR262=BP262),BP262,IF(AND(BR259=BP262,BR262=BP263),BP270,IF(AND(BR259=BP262,BR262=BP264),BP264,IF(AND(BR259=BP263,BR262=BP262),BP270,IF(AND(BR259=BP263,BR262=BP263),BP270,IF(AND(BR259=BP263,BR262=BP264),BP273,IF(AND(BR259=BP264,BR262=BP262),BP273,IF(AND(BR259=BP264,BR262=BP263),BP273,IF(AND(BR259=BP264,BR262=BP264),BP273)))))))))</f>
        <v>0</v>
      </c>
      <c r="BT267" s="10"/>
      <c r="CA267" s="317" t="s">
        <v>398</v>
      </c>
      <c r="CB267" s="129" t="s">
        <v>404</v>
      </c>
      <c r="CC267" s="314" t="b">
        <f>+IF(AND(CC259=CA262,CC262=CA262),CA262,IF(AND(CC259=CA262,CC262=CA263),CA270,IF(AND(CC259=CA262,CC262=CA264),CA264,IF(AND(CC259=CA263,CC262=CA262),CA270,IF(AND(CC259=CA263,CC262=CA263),CA270,IF(AND(CC259=CA263,CC262=CA264),CA273,IF(AND(CC259=CA264,CC262=CA262),CA273,IF(AND(CC259=CA264,CC262=CA263),CA273,IF(AND(CC259=CA264,CC262=CA264),CA273)))))))))</f>
        <v>0</v>
      </c>
      <c r="CE267" s="10"/>
      <c r="CL267" s="317" t="s">
        <v>398</v>
      </c>
      <c r="CM267" s="129" t="s">
        <v>404</v>
      </c>
      <c r="CN267" s="314" t="b">
        <f>+IF(AND(CN259=CL262,CN262=CL262),CL262,IF(AND(CN259=CL262,CN262=CL263),CL270,IF(AND(CN259=CL262,CN262=CL264),CL264,IF(AND(CN259=CL263,CN262=CL262),CL270,IF(AND(CN259=CL263,CN262=CL263),CL270,IF(AND(CN259=CL263,CN262=CL264),CL273,IF(AND(CN259=CL264,CN262=CL262),CL273,IF(AND(CN259=CL264,CN262=CL263),CL273,IF(AND(CN259=CL264,CN262=CL264),CL273)))))))))</f>
        <v>0</v>
      </c>
      <c r="CP267" s="10"/>
      <c r="CW267" s="317" t="s">
        <v>398</v>
      </c>
      <c r="CX267" s="129" t="s">
        <v>404</v>
      </c>
      <c r="CY267" s="314" t="b">
        <f>+IF(AND(CY259=CW262,CY262=CW262),CW262,IF(AND(CY259=CW262,CY262=CW263),CW270,IF(AND(CY259=CW262,CY262=CW264),CW264,IF(AND(CY259=CW263,CY262=CW262),CW270,IF(AND(CY259=CW263,CY262=CW263),CW270,IF(AND(CY259=CW263,CY262=CW264),CW273,IF(AND(CY259=CW264,CY262=CW262),CW273,IF(AND(CY259=CW264,CY262=CW263),CW273,IF(AND(CY259=CW264,CY262=CW264),CW273)))))))))</f>
        <v>0</v>
      </c>
      <c r="DA267" s="10"/>
      <c r="DH267" s="317" t="s">
        <v>398</v>
      </c>
      <c r="DI267" s="129" t="s">
        <v>404</v>
      </c>
      <c r="DJ267" s="314" t="b">
        <f>+IF(AND(DJ259=DH262,DJ262=DH262),DH262,IF(AND(DJ259=DH262,DJ262=DH263),DH270,IF(AND(DJ259=DH262,DJ262=DH264),DH264,IF(AND(DJ259=DH263,DJ262=DH262),DH270,IF(AND(DJ259=DH263,DJ262=DH263),DH270,IF(AND(DJ259=DH263,DJ262=DH264),DH273,IF(AND(DJ259=DH264,DJ262=DH262),DH273,IF(AND(DJ259=DH264,DJ262=DH263),DH273,IF(AND(DJ259=DH264,DJ262=DH264),DH273)))))))))</f>
        <v>0</v>
      </c>
      <c r="DL267" s="10"/>
      <c r="DS267" s="317" t="s">
        <v>398</v>
      </c>
      <c r="DT267" s="129" t="s">
        <v>404</v>
      </c>
      <c r="DU267" s="314" t="b">
        <f>+IF(AND(DU259=DS262,DU262=DS262),DS262,IF(AND(DU259=DS262,DU262=DS263),DS270,IF(AND(DU259=DS262,DU262=DS264),DS264,IF(AND(DU259=DS263,DU262=DS262),DS270,IF(AND(DU259=DS263,DU262=DS263),DS270,IF(AND(DU259=DS263,DU262=DS264),DS273,IF(AND(DU259=DS264,DU262=DS262),DS273,IF(AND(DU259=DS264,DU262=DS263),DS273,IF(AND(DU259=DS264,DU262=DS264),DS273)))))))))</f>
        <v>0</v>
      </c>
      <c r="DW267" s="10"/>
      <c r="ED267" s="317" t="s">
        <v>398</v>
      </c>
      <c r="EE267" s="129" t="s">
        <v>404</v>
      </c>
      <c r="EF267" s="314" t="b">
        <f>+IF(AND(EF259=ED262,EF262=ED262),ED262,IF(AND(EF259=ED262,EF262=ED263),ED270,IF(AND(EF259=ED262,EF262=ED264),ED264,IF(AND(EF259=ED263,EF262=ED262),ED270,IF(AND(EF259=ED263,EF262=ED263),ED270,IF(AND(EF259=ED263,EF262=ED264),ED273,IF(AND(EF259=ED264,EF262=ED262),ED273,IF(AND(EF259=ED264,EF262=ED263),ED273,IF(AND(EF259=ED264,EF262=ED264),ED273)))))))))</f>
        <v>0</v>
      </c>
      <c r="EH267" s="10"/>
      <c r="EO267" s="317" t="s">
        <v>398</v>
      </c>
      <c r="EP267" s="129" t="s">
        <v>404</v>
      </c>
      <c r="EQ267" s="314" t="b">
        <f>+IF(AND(EQ259=EO262,EQ262=EO262),EO262,IF(AND(EQ259=EO262,EQ262=EO263),EO270,IF(AND(EQ259=EO262,EQ262=EO264),EO264,IF(AND(EQ259=EO263,EQ262=EO262),EO270,IF(AND(EQ259=EO263,EQ262=EO263),EO270,IF(AND(EQ259=EO263,EQ262=EO264),EO273,IF(AND(EQ259=EO264,EQ262=EO262),EO273,IF(AND(EQ259=EO264,EQ262=EO263),EO273,IF(AND(EQ259=EO264,EQ262=EO264),EO273)))))))))</f>
        <v>0</v>
      </c>
      <c r="ES267" s="10"/>
      <c r="EZ267" s="317" t="s">
        <v>398</v>
      </c>
      <c r="FA267" s="129" t="s">
        <v>404</v>
      </c>
      <c r="FB267" s="314" t="b">
        <f>+IF(AND(FB259=EZ262,FB262=EZ262),EZ262,IF(AND(FB259=EZ262,FB262=EZ263),EZ270,IF(AND(FB259=EZ262,FB262=EZ264),EZ264,IF(AND(FB259=EZ263,FB262=EZ262),EZ270,IF(AND(FB259=EZ263,FB262=EZ263),EZ270,IF(AND(FB259=EZ263,FB262=EZ264),EZ273,IF(AND(FB259=EZ264,FB262=EZ262),EZ273,IF(AND(FB259=EZ264,FB262=EZ263),EZ273,IF(AND(FB259=EZ264,FB262=EZ264),EZ273)))))))))</f>
        <v>0</v>
      </c>
      <c r="FD267" s="10"/>
      <c r="FK267" s="317" t="s">
        <v>398</v>
      </c>
      <c r="FL267" s="129" t="s">
        <v>404</v>
      </c>
      <c r="FM267" s="314" t="b">
        <f>+IF(AND(FM259=FK262,FM262=FK262),FK262,IF(AND(FM259=FK262,FM262=FK263),FK270,IF(AND(FM259=FK262,FM262=FK264),FK264,IF(AND(FM259=FK263,FM262=FK262),FK270,IF(AND(FM259=FK263,FM262=FK263),FK270,IF(AND(FM259=FK263,FM262=FK264),FK273,IF(AND(FM259=FK264,FM262=FK262),FK273,IF(AND(FM259=FK264,FM262=FK263),FK273,IF(AND(FM259=FK264,FM262=FK264),FK273)))))))))</f>
        <v>0</v>
      </c>
      <c r="FO267" s="10"/>
      <c r="FV267" s="317" t="s">
        <v>398</v>
      </c>
      <c r="FW267" s="129" t="s">
        <v>404</v>
      </c>
      <c r="FX267" s="314" t="b">
        <f>+IF(AND(FX259=FV262,FX262=FV262),FV262,IF(AND(FX259=FV262,FX262=FV263),FV270,IF(AND(FX259=FV262,FX262=FV264),FV264,IF(AND(FX259=FV263,FX262=FV262),FV270,IF(AND(FX259=FV263,FX262=FV263),FV270,IF(AND(FX259=FV263,FX262=FV264),FV273,IF(AND(FX259=FV264,FX262=FV262),FV273,IF(AND(FX259=FV264,FX262=FV263),FV273,IF(AND(FX259=FV264,FX262=FV264),FV273)))))))))</f>
        <v>0</v>
      </c>
      <c r="FZ267" s="10"/>
      <c r="GG267" s="317" t="s">
        <v>398</v>
      </c>
      <c r="GH267" s="129" t="s">
        <v>404</v>
      </c>
      <c r="GI267" s="314" t="b">
        <f>+IF(AND(GI259=GG262,GI262=GG262),GG262,IF(AND(GI259=GG262,GI262=GG263),GG270,IF(AND(GI259=GG262,GI262=GG264),GG264,IF(AND(GI259=GG263,GI262=GG262),GG270,IF(AND(GI259=GG263,GI262=GG263),GG270,IF(AND(GI259=GG263,GI262=GG264),GG273,IF(AND(GI259=GG264,GI262=GG262),GG273,IF(AND(GI259=GG264,GI262=GG263),GG273,IF(AND(GI259=GG264,GI262=GG264),GG273)))))))))</f>
        <v>0</v>
      </c>
      <c r="GK267" s="10"/>
      <c r="GR267" s="317" t="s">
        <v>398</v>
      </c>
      <c r="GS267" s="129" t="s">
        <v>404</v>
      </c>
      <c r="GT267" s="314" t="b">
        <f>+IF(AND(GT259=GR262,GT262=GR262),GR262,IF(AND(GT259=GR262,GT262=GR263),GR270,IF(AND(GT259=GR262,GT262=GR264),GR264,IF(AND(GT259=GR263,GT262=GR262),GR270,IF(AND(GT259=GR263,GT262=GR263),GR270,IF(AND(GT259=GR263,GT262=GR264),GR273,IF(AND(GT259=GR264,GT262=GR262),GR273,IF(AND(GT259=GR264,GT262=GR263),GR273,IF(AND(GT259=GR264,GT262=GR264),GR273)))))))))</f>
        <v>0</v>
      </c>
      <c r="GV267" s="10"/>
      <c r="HC267" s="317" t="s">
        <v>398</v>
      </c>
      <c r="HD267" s="129" t="s">
        <v>404</v>
      </c>
      <c r="HE267" s="314" t="b">
        <f>+IF(AND(HE259=HC262,HE262=HC262),HC262,IF(AND(HE259=HC262,HE262=HC263),HC270,IF(AND(HE259=HC262,HE262=HC264),HC264,IF(AND(HE259=HC263,HE262=HC262),HC270,IF(AND(HE259=HC263,HE262=HC263),HC270,IF(AND(HE259=HC263,HE262=HC264),HC273,IF(AND(HE259=HC264,HE262=HC262),HC273,IF(AND(HE259=HC264,HE262=HC263),HC273,IF(AND(HE259=HC264,HE262=HC264),HC273)))))))))</f>
        <v>0</v>
      </c>
      <c r="HG267" s="10"/>
    </row>
    <row r="268" spans="2:215" x14ac:dyDescent="0.25">
      <c r="B268" s="310"/>
      <c r="C268" s="58" t="s">
        <v>405</v>
      </c>
      <c r="D268" s="315"/>
      <c r="F268" s="10"/>
      <c r="G268" s="10"/>
      <c r="H268" s="10"/>
      <c r="I268" s="10"/>
      <c r="J268" s="10"/>
      <c r="K268" s="10"/>
      <c r="L268" s="10"/>
      <c r="M268" s="310"/>
      <c r="N268" s="58" t="s">
        <v>405</v>
      </c>
      <c r="O268" s="315"/>
      <c r="Q268" s="10"/>
      <c r="X268" s="310"/>
      <c r="Y268" s="58" t="s">
        <v>405</v>
      </c>
      <c r="Z268" s="315"/>
      <c r="AB268" s="10"/>
      <c r="AI268" s="310"/>
      <c r="AJ268" s="58" t="s">
        <v>405</v>
      </c>
      <c r="AK268" s="315"/>
      <c r="AM268" s="10"/>
      <c r="AT268" s="310"/>
      <c r="AU268" s="58" t="s">
        <v>405</v>
      </c>
      <c r="AV268" s="315"/>
      <c r="AX268" s="10"/>
      <c r="BE268" s="310"/>
      <c r="BF268" s="58" t="s">
        <v>405</v>
      </c>
      <c r="BG268" s="315"/>
      <c r="BI268" s="10"/>
      <c r="BP268" s="310"/>
      <c r="BQ268" s="58" t="s">
        <v>405</v>
      </c>
      <c r="BR268" s="315"/>
      <c r="BT268" s="10"/>
      <c r="CA268" s="310"/>
      <c r="CB268" s="58" t="s">
        <v>405</v>
      </c>
      <c r="CC268" s="315"/>
      <c r="CE268" s="10"/>
      <c r="CL268" s="310"/>
      <c r="CM268" s="58" t="s">
        <v>405</v>
      </c>
      <c r="CN268" s="315"/>
      <c r="CP268" s="10"/>
      <c r="CW268" s="310"/>
      <c r="CX268" s="58" t="s">
        <v>405</v>
      </c>
      <c r="CY268" s="315"/>
      <c r="DA268" s="10"/>
      <c r="DH268" s="310"/>
      <c r="DI268" s="58" t="s">
        <v>405</v>
      </c>
      <c r="DJ268" s="315"/>
      <c r="DL268" s="10"/>
      <c r="DS268" s="310"/>
      <c r="DT268" s="58" t="s">
        <v>405</v>
      </c>
      <c r="DU268" s="315"/>
      <c r="DW268" s="10"/>
      <c r="ED268" s="310"/>
      <c r="EE268" s="58" t="s">
        <v>405</v>
      </c>
      <c r="EF268" s="315"/>
      <c r="EH268" s="10"/>
      <c r="EO268" s="310"/>
      <c r="EP268" s="58" t="s">
        <v>405</v>
      </c>
      <c r="EQ268" s="315"/>
      <c r="ES268" s="10"/>
      <c r="EZ268" s="310"/>
      <c r="FA268" s="58" t="s">
        <v>405</v>
      </c>
      <c r="FB268" s="315"/>
      <c r="FD268" s="10"/>
      <c r="FK268" s="310"/>
      <c r="FL268" s="58" t="s">
        <v>405</v>
      </c>
      <c r="FM268" s="315"/>
      <c r="FO268" s="10"/>
      <c r="FV268" s="310"/>
      <c r="FW268" s="58" t="s">
        <v>405</v>
      </c>
      <c r="FX268" s="315"/>
      <c r="FZ268" s="10"/>
      <c r="GG268" s="310"/>
      <c r="GH268" s="58" t="s">
        <v>405</v>
      </c>
      <c r="GI268" s="315"/>
      <c r="GK268" s="10"/>
      <c r="GR268" s="310"/>
      <c r="GS268" s="58" t="s">
        <v>405</v>
      </c>
      <c r="GT268" s="315"/>
      <c r="GV268" s="10"/>
      <c r="HC268" s="310"/>
      <c r="HD268" s="58" t="s">
        <v>405</v>
      </c>
      <c r="HE268" s="315"/>
      <c r="HG268" s="10"/>
    </row>
    <row r="269" spans="2:215" x14ac:dyDescent="0.25">
      <c r="B269" s="311"/>
      <c r="C269" s="130" t="s">
        <v>406</v>
      </c>
      <c r="D269" s="315"/>
      <c r="F269" s="10"/>
      <c r="G269" s="10"/>
      <c r="H269" s="10"/>
      <c r="I269" s="10"/>
      <c r="J269" s="10"/>
      <c r="K269" s="10"/>
      <c r="L269" s="10"/>
      <c r="M269" s="311"/>
      <c r="N269" s="130" t="s">
        <v>406</v>
      </c>
      <c r="O269" s="315"/>
      <c r="Q269" s="10"/>
      <c r="X269" s="311"/>
      <c r="Y269" s="130" t="s">
        <v>406</v>
      </c>
      <c r="Z269" s="315"/>
      <c r="AB269" s="10"/>
      <c r="AI269" s="311"/>
      <c r="AJ269" s="130" t="s">
        <v>406</v>
      </c>
      <c r="AK269" s="315"/>
      <c r="AM269" s="10"/>
      <c r="AT269" s="311"/>
      <c r="AU269" s="130" t="s">
        <v>406</v>
      </c>
      <c r="AV269" s="315"/>
      <c r="AX269" s="10"/>
      <c r="BE269" s="311"/>
      <c r="BF269" s="130" t="s">
        <v>406</v>
      </c>
      <c r="BG269" s="315"/>
      <c r="BI269" s="10"/>
      <c r="BP269" s="311"/>
      <c r="BQ269" s="130" t="s">
        <v>406</v>
      </c>
      <c r="BR269" s="315"/>
      <c r="BT269" s="10"/>
      <c r="CA269" s="311"/>
      <c r="CB269" s="130" t="s">
        <v>406</v>
      </c>
      <c r="CC269" s="315"/>
      <c r="CE269" s="10"/>
      <c r="CL269" s="311"/>
      <c r="CM269" s="130" t="s">
        <v>406</v>
      </c>
      <c r="CN269" s="315"/>
      <c r="CP269" s="10"/>
      <c r="CW269" s="311"/>
      <c r="CX269" s="130" t="s">
        <v>406</v>
      </c>
      <c r="CY269" s="315"/>
      <c r="DA269" s="10"/>
      <c r="DH269" s="311"/>
      <c r="DI269" s="130" t="s">
        <v>406</v>
      </c>
      <c r="DJ269" s="315"/>
      <c r="DL269" s="10"/>
      <c r="DS269" s="311"/>
      <c r="DT269" s="130" t="s">
        <v>406</v>
      </c>
      <c r="DU269" s="315"/>
      <c r="DW269" s="10"/>
      <c r="ED269" s="311"/>
      <c r="EE269" s="130" t="s">
        <v>406</v>
      </c>
      <c r="EF269" s="315"/>
      <c r="EH269" s="10"/>
      <c r="EO269" s="311"/>
      <c r="EP269" s="130" t="s">
        <v>406</v>
      </c>
      <c r="EQ269" s="315"/>
      <c r="ES269" s="10"/>
      <c r="EZ269" s="311"/>
      <c r="FA269" s="130" t="s">
        <v>406</v>
      </c>
      <c r="FB269" s="315"/>
      <c r="FD269" s="10"/>
      <c r="FK269" s="311"/>
      <c r="FL269" s="130" t="s">
        <v>406</v>
      </c>
      <c r="FM269" s="315"/>
      <c r="FO269" s="10"/>
      <c r="FV269" s="311"/>
      <c r="FW269" s="130" t="s">
        <v>406</v>
      </c>
      <c r="FX269" s="315"/>
      <c r="FZ269" s="10"/>
      <c r="GG269" s="311"/>
      <c r="GH269" s="130" t="s">
        <v>406</v>
      </c>
      <c r="GI269" s="315"/>
      <c r="GK269" s="10"/>
      <c r="GR269" s="311"/>
      <c r="GS269" s="130" t="s">
        <v>406</v>
      </c>
      <c r="GT269" s="315"/>
      <c r="GV269" s="10"/>
      <c r="HC269" s="311"/>
      <c r="HD269" s="130" t="s">
        <v>406</v>
      </c>
      <c r="HE269" s="315"/>
      <c r="HG269" s="10"/>
    </row>
    <row r="270" spans="2:215" x14ac:dyDescent="0.25">
      <c r="B270" s="309" t="s">
        <v>52</v>
      </c>
      <c r="C270" s="131" t="s">
        <v>407</v>
      </c>
      <c r="D270" s="315"/>
      <c r="F270" s="10"/>
      <c r="G270" s="10"/>
      <c r="H270" s="10"/>
      <c r="I270" s="10"/>
      <c r="J270" s="10"/>
      <c r="K270" s="10"/>
      <c r="L270" s="10"/>
      <c r="M270" s="309" t="s">
        <v>52</v>
      </c>
      <c r="N270" s="131" t="s">
        <v>407</v>
      </c>
      <c r="O270" s="315"/>
      <c r="Q270" s="10"/>
      <c r="X270" s="309" t="s">
        <v>52</v>
      </c>
      <c r="Y270" s="131" t="s">
        <v>407</v>
      </c>
      <c r="Z270" s="315"/>
      <c r="AB270" s="10"/>
      <c r="AI270" s="309" t="s">
        <v>52</v>
      </c>
      <c r="AJ270" s="131" t="s">
        <v>407</v>
      </c>
      <c r="AK270" s="315"/>
      <c r="AM270" s="10"/>
      <c r="AT270" s="309" t="s">
        <v>52</v>
      </c>
      <c r="AU270" s="131" t="s">
        <v>407</v>
      </c>
      <c r="AV270" s="315"/>
      <c r="AX270" s="10"/>
      <c r="BE270" s="309" t="s">
        <v>52</v>
      </c>
      <c r="BF270" s="131" t="s">
        <v>407</v>
      </c>
      <c r="BG270" s="315"/>
      <c r="BI270" s="10"/>
      <c r="BP270" s="309" t="s">
        <v>52</v>
      </c>
      <c r="BQ270" s="131" t="s">
        <v>407</v>
      </c>
      <c r="BR270" s="315"/>
      <c r="BT270" s="10"/>
      <c r="CA270" s="309" t="s">
        <v>52</v>
      </c>
      <c r="CB270" s="131" t="s">
        <v>407</v>
      </c>
      <c r="CC270" s="315"/>
      <c r="CE270" s="10"/>
      <c r="CL270" s="309" t="s">
        <v>52</v>
      </c>
      <c r="CM270" s="131" t="s">
        <v>407</v>
      </c>
      <c r="CN270" s="315"/>
      <c r="CP270" s="10"/>
      <c r="CW270" s="309" t="s">
        <v>52</v>
      </c>
      <c r="CX270" s="131" t="s">
        <v>407</v>
      </c>
      <c r="CY270" s="315"/>
      <c r="DA270" s="10"/>
      <c r="DH270" s="309" t="s">
        <v>52</v>
      </c>
      <c r="DI270" s="131" t="s">
        <v>407</v>
      </c>
      <c r="DJ270" s="315"/>
      <c r="DL270" s="10"/>
      <c r="DS270" s="309" t="s">
        <v>52</v>
      </c>
      <c r="DT270" s="131" t="s">
        <v>407</v>
      </c>
      <c r="DU270" s="315"/>
      <c r="DW270" s="10"/>
      <c r="ED270" s="309" t="s">
        <v>52</v>
      </c>
      <c r="EE270" s="131" t="s">
        <v>407</v>
      </c>
      <c r="EF270" s="315"/>
      <c r="EH270" s="10"/>
      <c r="EO270" s="309" t="s">
        <v>52</v>
      </c>
      <c r="EP270" s="131" t="s">
        <v>407</v>
      </c>
      <c r="EQ270" s="315"/>
      <c r="ES270" s="10"/>
      <c r="EZ270" s="309" t="s">
        <v>52</v>
      </c>
      <c r="FA270" s="131" t="s">
        <v>407</v>
      </c>
      <c r="FB270" s="315"/>
      <c r="FD270" s="10"/>
      <c r="FK270" s="309" t="s">
        <v>52</v>
      </c>
      <c r="FL270" s="131" t="s">
        <v>407</v>
      </c>
      <c r="FM270" s="315"/>
      <c r="FO270" s="10"/>
      <c r="FV270" s="309" t="s">
        <v>52</v>
      </c>
      <c r="FW270" s="131" t="s">
        <v>407</v>
      </c>
      <c r="FX270" s="315"/>
      <c r="FZ270" s="10"/>
      <c r="GG270" s="309" t="s">
        <v>52</v>
      </c>
      <c r="GH270" s="131" t="s">
        <v>407</v>
      </c>
      <c r="GI270" s="315"/>
      <c r="GK270" s="10"/>
      <c r="GR270" s="309" t="s">
        <v>52</v>
      </c>
      <c r="GS270" s="131" t="s">
        <v>407</v>
      </c>
      <c r="GT270" s="315"/>
      <c r="GV270" s="10"/>
      <c r="HC270" s="309" t="s">
        <v>52</v>
      </c>
      <c r="HD270" s="131" t="s">
        <v>407</v>
      </c>
      <c r="HE270" s="315"/>
      <c r="HG270" s="10"/>
    </row>
    <row r="271" spans="2:215" x14ac:dyDescent="0.25">
      <c r="B271" s="310"/>
      <c r="C271" s="56" t="s">
        <v>408</v>
      </c>
      <c r="D271" s="315"/>
      <c r="F271" s="10"/>
      <c r="G271" s="10"/>
      <c r="H271" s="10"/>
      <c r="I271" s="10"/>
      <c r="J271" s="10"/>
      <c r="K271" s="10"/>
      <c r="L271" s="10"/>
      <c r="M271" s="310"/>
      <c r="N271" s="56" t="s">
        <v>408</v>
      </c>
      <c r="O271" s="315"/>
      <c r="Q271" s="10"/>
      <c r="X271" s="310"/>
      <c r="Y271" s="56" t="s">
        <v>408</v>
      </c>
      <c r="Z271" s="315"/>
      <c r="AB271" s="10"/>
      <c r="AI271" s="310"/>
      <c r="AJ271" s="56" t="s">
        <v>408</v>
      </c>
      <c r="AK271" s="315"/>
      <c r="AM271" s="10"/>
      <c r="AT271" s="310"/>
      <c r="AU271" s="56" t="s">
        <v>408</v>
      </c>
      <c r="AV271" s="315"/>
      <c r="AX271" s="10"/>
      <c r="BE271" s="310"/>
      <c r="BF271" s="56" t="s">
        <v>408</v>
      </c>
      <c r="BG271" s="315"/>
      <c r="BI271" s="10"/>
      <c r="BP271" s="310"/>
      <c r="BQ271" s="56" t="s">
        <v>408</v>
      </c>
      <c r="BR271" s="315"/>
      <c r="BT271" s="10"/>
      <c r="CA271" s="310"/>
      <c r="CB271" s="56" t="s">
        <v>408</v>
      </c>
      <c r="CC271" s="315"/>
      <c r="CE271" s="10"/>
      <c r="CL271" s="310"/>
      <c r="CM271" s="56" t="s">
        <v>408</v>
      </c>
      <c r="CN271" s="315"/>
      <c r="CP271" s="10"/>
      <c r="CW271" s="310"/>
      <c r="CX271" s="56" t="s">
        <v>408</v>
      </c>
      <c r="CY271" s="315"/>
      <c r="DA271" s="10"/>
      <c r="DH271" s="310"/>
      <c r="DI271" s="56" t="s">
        <v>408</v>
      </c>
      <c r="DJ271" s="315"/>
      <c r="DL271" s="10"/>
      <c r="DS271" s="310"/>
      <c r="DT271" s="56" t="s">
        <v>408</v>
      </c>
      <c r="DU271" s="315"/>
      <c r="DW271" s="10"/>
      <c r="ED271" s="310"/>
      <c r="EE271" s="56" t="s">
        <v>408</v>
      </c>
      <c r="EF271" s="315"/>
      <c r="EH271" s="10"/>
      <c r="EO271" s="310"/>
      <c r="EP271" s="56" t="s">
        <v>408</v>
      </c>
      <c r="EQ271" s="315"/>
      <c r="ES271" s="10"/>
      <c r="EZ271" s="310"/>
      <c r="FA271" s="56" t="s">
        <v>408</v>
      </c>
      <c r="FB271" s="315"/>
      <c r="FD271" s="10"/>
      <c r="FK271" s="310"/>
      <c r="FL271" s="56" t="s">
        <v>408</v>
      </c>
      <c r="FM271" s="315"/>
      <c r="FO271" s="10"/>
      <c r="FV271" s="310"/>
      <c r="FW271" s="56" t="s">
        <v>408</v>
      </c>
      <c r="FX271" s="315"/>
      <c r="FZ271" s="10"/>
      <c r="GG271" s="310"/>
      <c r="GH271" s="56" t="s">
        <v>408</v>
      </c>
      <c r="GI271" s="315"/>
      <c r="GK271" s="10"/>
      <c r="GR271" s="310"/>
      <c r="GS271" s="56" t="s">
        <v>408</v>
      </c>
      <c r="GT271" s="315"/>
      <c r="GV271" s="10"/>
      <c r="HC271" s="310"/>
      <c r="HD271" s="56" t="s">
        <v>408</v>
      </c>
      <c r="HE271" s="315"/>
      <c r="HG271" s="10"/>
    </row>
    <row r="272" spans="2:215" x14ac:dyDescent="0.25">
      <c r="B272" s="311"/>
      <c r="C272" s="132" t="s">
        <v>409</v>
      </c>
      <c r="D272" s="315"/>
      <c r="F272" s="10"/>
      <c r="G272" s="10"/>
      <c r="H272" s="10"/>
      <c r="I272" s="10"/>
      <c r="J272" s="10"/>
      <c r="K272" s="10"/>
      <c r="L272" s="10"/>
      <c r="M272" s="311"/>
      <c r="N272" s="132" t="s">
        <v>409</v>
      </c>
      <c r="O272" s="315"/>
      <c r="Q272" s="10"/>
      <c r="X272" s="311"/>
      <c r="Y272" s="132" t="s">
        <v>409</v>
      </c>
      <c r="Z272" s="315"/>
      <c r="AB272" s="10"/>
      <c r="AI272" s="311"/>
      <c r="AJ272" s="132" t="s">
        <v>409</v>
      </c>
      <c r="AK272" s="315"/>
      <c r="AM272" s="10"/>
      <c r="AT272" s="311"/>
      <c r="AU272" s="132" t="s">
        <v>409</v>
      </c>
      <c r="AV272" s="315"/>
      <c r="AX272" s="10"/>
      <c r="BE272" s="311"/>
      <c r="BF272" s="132" t="s">
        <v>409</v>
      </c>
      <c r="BG272" s="315"/>
      <c r="BI272" s="10"/>
      <c r="BP272" s="311"/>
      <c r="BQ272" s="132" t="s">
        <v>409</v>
      </c>
      <c r="BR272" s="315"/>
      <c r="BT272" s="10"/>
      <c r="CA272" s="311"/>
      <c r="CB272" s="132" t="s">
        <v>409</v>
      </c>
      <c r="CC272" s="315"/>
      <c r="CE272" s="10"/>
      <c r="CL272" s="311"/>
      <c r="CM272" s="132" t="s">
        <v>409</v>
      </c>
      <c r="CN272" s="315"/>
      <c r="CP272" s="10"/>
      <c r="CW272" s="311"/>
      <c r="CX272" s="132" t="s">
        <v>409</v>
      </c>
      <c r="CY272" s="315"/>
      <c r="DA272" s="10"/>
      <c r="DH272" s="311"/>
      <c r="DI272" s="132" t="s">
        <v>409</v>
      </c>
      <c r="DJ272" s="315"/>
      <c r="DL272" s="10"/>
      <c r="DS272" s="311"/>
      <c r="DT272" s="132" t="s">
        <v>409</v>
      </c>
      <c r="DU272" s="315"/>
      <c r="DW272" s="10"/>
      <c r="ED272" s="311"/>
      <c r="EE272" s="132" t="s">
        <v>409</v>
      </c>
      <c r="EF272" s="315"/>
      <c r="EH272" s="10"/>
      <c r="EO272" s="311"/>
      <c r="EP272" s="132" t="s">
        <v>409</v>
      </c>
      <c r="EQ272" s="315"/>
      <c r="ES272" s="10"/>
      <c r="EZ272" s="311"/>
      <c r="FA272" s="132" t="s">
        <v>409</v>
      </c>
      <c r="FB272" s="315"/>
      <c r="FD272" s="10"/>
      <c r="FK272" s="311"/>
      <c r="FL272" s="132" t="s">
        <v>409</v>
      </c>
      <c r="FM272" s="315"/>
      <c r="FO272" s="10"/>
      <c r="FV272" s="311"/>
      <c r="FW272" s="132" t="s">
        <v>409</v>
      </c>
      <c r="FX272" s="315"/>
      <c r="FZ272" s="10"/>
      <c r="GG272" s="311"/>
      <c r="GH272" s="132" t="s">
        <v>409</v>
      </c>
      <c r="GI272" s="315"/>
      <c r="GK272" s="10"/>
      <c r="GR272" s="311"/>
      <c r="GS272" s="132" t="s">
        <v>409</v>
      </c>
      <c r="GT272" s="315"/>
      <c r="GV272" s="10"/>
      <c r="HC272" s="311"/>
      <c r="HD272" s="132" t="s">
        <v>409</v>
      </c>
      <c r="HE272" s="315"/>
      <c r="HG272" s="10"/>
    </row>
    <row r="273" spans="2:215" x14ac:dyDescent="0.25">
      <c r="B273" s="312" t="s">
        <v>401</v>
      </c>
      <c r="C273" s="58" t="s">
        <v>410</v>
      </c>
      <c r="D273" s="315"/>
      <c r="F273" s="10"/>
      <c r="G273" s="10"/>
      <c r="H273" s="10"/>
      <c r="I273" s="10"/>
      <c r="J273" s="10"/>
      <c r="K273" s="10"/>
      <c r="L273" s="10"/>
      <c r="M273" s="312" t="s">
        <v>401</v>
      </c>
      <c r="N273" s="58" t="s">
        <v>410</v>
      </c>
      <c r="O273" s="315"/>
      <c r="Q273" s="10"/>
      <c r="X273" s="312" t="s">
        <v>401</v>
      </c>
      <c r="Y273" s="58" t="s">
        <v>410</v>
      </c>
      <c r="Z273" s="315"/>
      <c r="AB273" s="10"/>
      <c r="AI273" s="312" t="s">
        <v>401</v>
      </c>
      <c r="AJ273" s="58" t="s">
        <v>410</v>
      </c>
      <c r="AK273" s="315"/>
      <c r="AM273" s="10"/>
      <c r="AT273" s="312" t="s">
        <v>401</v>
      </c>
      <c r="AU273" s="58" t="s">
        <v>410</v>
      </c>
      <c r="AV273" s="315"/>
      <c r="AX273" s="10"/>
      <c r="BE273" s="312" t="s">
        <v>401</v>
      </c>
      <c r="BF273" s="58" t="s">
        <v>410</v>
      </c>
      <c r="BG273" s="315"/>
      <c r="BI273" s="10"/>
      <c r="BP273" s="312" t="s">
        <v>401</v>
      </c>
      <c r="BQ273" s="58" t="s">
        <v>410</v>
      </c>
      <c r="BR273" s="315"/>
      <c r="BT273" s="10"/>
      <c r="CA273" s="312" t="s">
        <v>401</v>
      </c>
      <c r="CB273" s="58" t="s">
        <v>410</v>
      </c>
      <c r="CC273" s="315"/>
      <c r="CE273" s="10"/>
      <c r="CL273" s="312" t="s">
        <v>401</v>
      </c>
      <c r="CM273" s="58" t="s">
        <v>410</v>
      </c>
      <c r="CN273" s="315"/>
      <c r="CP273" s="10"/>
      <c r="CW273" s="312" t="s">
        <v>401</v>
      </c>
      <c r="CX273" s="58" t="s">
        <v>410</v>
      </c>
      <c r="CY273" s="315"/>
      <c r="DA273" s="10"/>
      <c r="DH273" s="312" t="s">
        <v>401</v>
      </c>
      <c r="DI273" s="58" t="s">
        <v>410</v>
      </c>
      <c r="DJ273" s="315"/>
      <c r="DL273" s="10"/>
      <c r="DS273" s="312" t="s">
        <v>401</v>
      </c>
      <c r="DT273" s="58" t="s">
        <v>410</v>
      </c>
      <c r="DU273" s="315"/>
      <c r="DW273" s="10"/>
      <c r="ED273" s="312" t="s">
        <v>401</v>
      </c>
      <c r="EE273" s="58" t="s">
        <v>410</v>
      </c>
      <c r="EF273" s="315"/>
      <c r="EH273" s="10"/>
      <c r="EO273" s="312" t="s">
        <v>401</v>
      </c>
      <c r="EP273" s="58" t="s">
        <v>410</v>
      </c>
      <c r="EQ273" s="315"/>
      <c r="ES273" s="10"/>
      <c r="EZ273" s="312" t="s">
        <v>401</v>
      </c>
      <c r="FA273" s="58" t="s">
        <v>410</v>
      </c>
      <c r="FB273" s="315"/>
      <c r="FD273" s="10"/>
      <c r="FK273" s="312" t="s">
        <v>401</v>
      </c>
      <c r="FL273" s="58" t="s">
        <v>410</v>
      </c>
      <c r="FM273" s="315"/>
      <c r="FO273" s="10"/>
      <c r="FV273" s="312" t="s">
        <v>401</v>
      </c>
      <c r="FW273" s="58" t="s">
        <v>410</v>
      </c>
      <c r="FX273" s="315"/>
      <c r="FZ273" s="10"/>
      <c r="GG273" s="312" t="s">
        <v>401</v>
      </c>
      <c r="GH273" s="58" t="s">
        <v>410</v>
      </c>
      <c r="GI273" s="315"/>
      <c r="GK273" s="10"/>
      <c r="GR273" s="312" t="s">
        <v>401</v>
      </c>
      <c r="GS273" s="58" t="s">
        <v>410</v>
      </c>
      <c r="GT273" s="315"/>
      <c r="GV273" s="10"/>
      <c r="HC273" s="312" t="s">
        <v>401</v>
      </c>
      <c r="HD273" s="58" t="s">
        <v>410</v>
      </c>
      <c r="HE273" s="315"/>
      <c r="HG273" s="10"/>
    </row>
    <row r="274" spans="2:215" x14ac:dyDescent="0.25">
      <c r="B274" s="312"/>
      <c r="C274" s="133" t="s">
        <v>411</v>
      </c>
      <c r="D274" s="315"/>
      <c r="F274" s="10"/>
      <c r="G274" s="10"/>
      <c r="H274" s="10"/>
      <c r="I274" s="10"/>
      <c r="J274" s="10"/>
      <c r="K274" s="10"/>
      <c r="L274" s="10"/>
      <c r="M274" s="312"/>
      <c r="N274" s="133" t="s">
        <v>411</v>
      </c>
      <c r="O274" s="315"/>
      <c r="Q274" s="10"/>
      <c r="X274" s="312"/>
      <c r="Y274" s="133" t="s">
        <v>411</v>
      </c>
      <c r="Z274" s="315"/>
      <c r="AB274" s="10"/>
      <c r="AI274" s="312"/>
      <c r="AJ274" s="133" t="s">
        <v>411</v>
      </c>
      <c r="AK274" s="315"/>
      <c r="AM274" s="10"/>
      <c r="AT274" s="312"/>
      <c r="AU274" s="133" t="s">
        <v>411</v>
      </c>
      <c r="AV274" s="315"/>
      <c r="AX274" s="10"/>
      <c r="BE274" s="312"/>
      <c r="BF274" s="133" t="s">
        <v>411</v>
      </c>
      <c r="BG274" s="315"/>
      <c r="BI274" s="10"/>
      <c r="BP274" s="312"/>
      <c r="BQ274" s="133" t="s">
        <v>411</v>
      </c>
      <c r="BR274" s="315"/>
      <c r="BT274" s="10"/>
      <c r="CA274" s="312"/>
      <c r="CB274" s="133" t="s">
        <v>411</v>
      </c>
      <c r="CC274" s="315"/>
      <c r="CE274" s="10"/>
      <c r="CL274" s="312"/>
      <c r="CM274" s="133" t="s">
        <v>411</v>
      </c>
      <c r="CN274" s="315"/>
      <c r="CP274" s="10"/>
      <c r="CW274" s="312"/>
      <c r="CX274" s="133" t="s">
        <v>411</v>
      </c>
      <c r="CY274" s="315"/>
      <c r="DA274" s="10"/>
      <c r="DH274" s="312"/>
      <c r="DI274" s="133" t="s">
        <v>411</v>
      </c>
      <c r="DJ274" s="315"/>
      <c r="DL274" s="10"/>
      <c r="DS274" s="312"/>
      <c r="DT274" s="133" t="s">
        <v>411</v>
      </c>
      <c r="DU274" s="315"/>
      <c r="DW274" s="10"/>
      <c r="ED274" s="312"/>
      <c r="EE274" s="133" t="s">
        <v>411</v>
      </c>
      <c r="EF274" s="315"/>
      <c r="EH274" s="10"/>
      <c r="EO274" s="312"/>
      <c r="EP274" s="133" t="s">
        <v>411</v>
      </c>
      <c r="EQ274" s="315"/>
      <c r="ES274" s="10"/>
      <c r="EZ274" s="312"/>
      <c r="FA274" s="133" t="s">
        <v>411</v>
      </c>
      <c r="FB274" s="315"/>
      <c r="FD274" s="10"/>
      <c r="FK274" s="312"/>
      <c r="FL274" s="133" t="s">
        <v>411</v>
      </c>
      <c r="FM274" s="315"/>
      <c r="FO274" s="10"/>
      <c r="FV274" s="312"/>
      <c r="FW274" s="133" t="s">
        <v>411</v>
      </c>
      <c r="FX274" s="315"/>
      <c r="FZ274" s="10"/>
      <c r="GG274" s="312"/>
      <c r="GH274" s="133" t="s">
        <v>411</v>
      </c>
      <c r="GI274" s="315"/>
      <c r="GK274" s="10"/>
      <c r="GR274" s="312"/>
      <c r="GS274" s="133" t="s">
        <v>411</v>
      </c>
      <c r="GT274" s="315"/>
      <c r="GV274" s="10"/>
      <c r="HC274" s="312"/>
      <c r="HD274" s="133" t="s">
        <v>411</v>
      </c>
      <c r="HE274" s="315"/>
      <c r="HG274" s="10"/>
    </row>
    <row r="275" spans="2:215" ht="15.75" thickBot="1" x14ac:dyDescent="0.3">
      <c r="B275" s="313"/>
      <c r="C275" s="6" t="s">
        <v>412</v>
      </c>
      <c r="D275" s="316"/>
      <c r="F275" s="10"/>
      <c r="G275" s="10"/>
      <c r="H275" s="10"/>
      <c r="I275" s="10"/>
      <c r="J275" s="10"/>
      <c r="K275" s="10"/>
      <c r="L275" s="10"/>
      <c r="M275" s="313"/>
      <c r="N275" s="6" t="s">
        <v>412</v>
      </c>
      <c r="O275" s="316"/>
      <c r="Q275" s="10"/>
      <c r="X275" s="313"/>
      <c r="Y275" s="6" t="s">
        <v>412</v>
      </c>
      <c r="Z275" s="316"/>
      <c r="AB275" s="10"/>
      <c r="AI275" s="313"/>
      <c r="AJ275" s="6" t="s">
        <v>412</v>
      </c>
      <c r="AK275" s="316"/>
      <c r="AM275" s="10"/>
      <c r="AT275" s="313"/>
      <c r="AU275" s="6" t="s">
        <v>412</v>
      </c>
      <c r="AV275" s="316"/>
      <c r="AX275" s="10"/>
      <c r="BE275" s="313"/>
      <c r="BF275" s="6" t="s">
        <v>412</v>
      </c>
      <c r="BG275" s="316"/>
      <c r="BI275" s="10"/>
      <c r="BP275" s="313"/>
      <c r="BQ275" s="6" t="s">
        <v>412</v>
      </c>
      <c r="BR275" s="316"/>
      <c r="BT275" s="10"/>
      <c r="CA275" s="313"/>
      <c r="CB275" s="6" t="s">
        <v>412</v>
      </c>
      <c r="CC275" s="316"/>
      <c r="CE275" s="10"/>
      <c r="CL275" s="313"/>
      <c r="CM275" s="6" t="s">
        <v>412</v>
      </c>
      <c r="CN275" s="316"/>
      <c r="CP275" s="10"/>
      <c r="CW275" s="313"/>
      <c r="CX275" s="6" t="s">
        <v>412</v>
      </c>
      <c r="CY275" s="316"/>
      <c r="DA275" s="10"/>
      <c r="DH275" s="313"/>
      <c r="DI275" s="6" t="s">
        <v>412</v>
      </c>
      <c r="DJ275" s="316"/>
      <c r="DL275" s="10"/>
      <c r="DS275" s="313"/>
      <c r="DT275" s="6" t="s">
        <v>412</v>
      </c>
      <c r="DU275" s="316"/>
      <c r="DW275" s="10"/>
      <c r="ED275" s="313"/>
      <c r="EE275" s="6" t="s">
        <v>412</v>
      </c>
      <c r="EF275" s="316"/>
      <c r="EH275" s="10"/>
      <c r="EO275" s="313"/>
      <c r="EP275" s="6" t="s">
        <v>412</v>
      </c>
      <c r="EQ275" s="316"/>
      <c r="ES275" s="10"/>
      <c r="EZ275" s="313"/>
      <c r="FA275" s="6" t="s">
        <v>412</v>
      </c>
      <c r="FB275" s="316"/>
      <c r="FD275" s="10"/>
      <c r="FK275" s="313"/>
      <c r="FL275" s="6" t="s">
        <v>412</v>
      </c>
      <c r="FM275" s="316"/>
      <c r="FO275" s="10"/>
      <c r="FV275" s="313"/>
      <c r="FW275" s="6" t="s">
        <v>412</v>
      </c>
      <c r="FX275" s="316"/>
      <c r="FZ275" s="10"/>
      <c r="GG275" s="313"/>
      <c r="GH275" s="6" t="s">
        <v>412</v>
      </c>
      <c r="GI275" s="316"/>
      <c r="GK275" s="10"/>
      <c r="GR275" s="313"/>
      <c r="GS275" s="6" t="s">
        <v>412</v>
      </c>
      <c r="GT275" s="316"/>
      <c r="GV275" s="10"/>
      <c r="HC275" s="313"/>
      <c r="HD275" s="6" t="s">
        <v>412</v>
      </c>
      <c r="HE275" s="316"/>
      <c r="HG275" s="10"/>
    </row>
    <row r="276" spans="2:215" x14ac:dyDescent="0.25">
      <c r="D276" s="10"/>
      <c r="E276" s="10"/>
      <c r="F276" s="10"/>
      <c r="G276" s="10"/>
      <c r="H276" s="10"/>
      <c r="I276" s="10"/>
      <c r="J276" s="10"/>
      <c r="K276" s="10"/>
      <c r="L276" s="10"/>
      <c r="O276" s="10"/>
      <c r="P276" s="10"/>
      <c r="Q276" s="10"/>
      <c r="Z276" s="10"/>
      <c r="AA276" s="10"/>
      <c r="AB276" s="10"/>
      <c r="AK276" s="10"/>
      <c r="AL276" s="10"/>
      <c r="AM276" s="10"/>
      <c r="AV276" s="10"/>
      <c r="AW276" s="10"/>
      <c r="AX276" s="10"/>
      <c r="BG276" s="10"/>
      <c r="BH276" s="10"/>
      <c r="BI276" s="10"/>
      <c r="BR276" s="10"/>
      <c r="BS276" s="10"/>
      <c r="BT276" s="10"/>
      <c r="CC276" s="10"/>
      <c r="CD276" s="10"/>
      <c r="CE276" s="10"/>
      <c r="CN276" s="10"/>
      <c r="CO276" s="10"/>
      <c r="CP276" s="10"/>
      <c r="CY276" s="10"/>
      <c r="CZ276" s="10"/>
      <c r="DA276" s="10"/>
      <c r="DJ276" s="10"/>
      <c r="DK276" s="10"/>
      <c r="DL276" s="10"/>
      <c r="DU276" s="10"/>
      <c r="DV276" s="10"/>
      <c r="DW276" s="10"/>
      <c r="EF276" s="10"/>
      <c r="EG276" s="10"/>
      <c r="EH276" s="10"/>
      <c r="EQ276" s="10"/>
      <c r="ER276" s="10"/>
      <c r="ES276" s="10"/>
      <c r="FB276" s="10"/>
      <c r="FC276" s="10"/>
      <c r="FD276" s="10"/>
      <c r="FM276" s="10"/>
      <c r="FN276" s="10"/>
      <c r="FO276" s="10"/>
      <c r="FX276" s="10"/>
      <c r="FY276" s="10"/>
      <c r="FZ276" s="10"/>
      <c r="GI276" s="10"/>
      <c r="GJ276" s="10"/>
      <c r="GK276" s="10"/>
      <c r="GT276" s="10"/>
      <c r="GU276" s="10"/>
      <c r="GV276" s="10"/>
      <c r="HE276" s="10"/>
      <c r="HF276" s="10"/>
      <c r="HG276" s="10"/>
    </row>
    <row r="277" spans="2:215" ht="15.75" thickBot="1" x14ac:dyDescent="0.3">
      <c r="D277" s="10"/>
      <c r="E277" s="10"/>
      <c r="F277" s="10"/>
      <c r="G277" s="10"/>
      <c r="H277" s="10"/>
      <c r="I277" s="10"/>
      <c r="J277" s="10"/>
      <c r="K277" s="10"/>
      <c r="L277" s="10"/>
      <c r="O277" s="10"/>
      <c r="P277" s="10"/>
      <c r="Q277" s="10"/>
      <c r="Z277" s="10"/>
      <c r="AA277" s="10"/>
      <c r="AB277" s="10"/>
      <c r="AK277" s="10"/>
      <c r="AL277" s="10"/>
      <c r="AM277" s="10"/>
      <c r="AV277" s="10"/>
      <c r="AW277" s="10"/>
      <c r="AX277" s="10"/>
      <c r="BG277" s="10"/>
      <c r="BH277" s="10"/>
      <c r="BI277" s="10"/>
      <c r="BR277" s="10"/>
      <c r="BS277" s="10"/>
      <c r="BT277" s="10"/>
      <c r="CC277" s="10"/>
      <c r="CD277" s="10"/>
      <c r="CE277" s="10"/>
      <c r="CN277" s="10"/>
      <c r="CO277" s="10"/>
      <c r="CP277" s="10"/>
      <c r="CY277" s="10"/>
      <c r="CZ277" s="10"/>
      <c r="DA277" s="10"/>
      <c r="DJ277" s="10"/>
      <c r="DK277" s="10"/>
      <c r="DL277" s="10"/>
      <c r="DU277" s="10"/>
      <c r="DV277" s="10"/>
      <c r="DW277" s="10"/>
      <c r="EF277" s="10"/>
      <c r="EG277" s="10"/>
      <c r="EH277" s="10"/>
      <c r="EQ277" s="10"/>
      <c r="ER277" s="10"/>
      <c r="ES277" s="10"/>
      <c r="FB277" s="10"/>
      <c r="FC277" s="10"/>
      <c r="FD277" s="10"/>
      <c r="FM277" s="10"/>
      <c r="FN277" s="10"/>
      <c r="FO277" s="10"/>
      <c r="FX277" s="10"/>
      <c r="FY277" s="10"/>
      <c r="FZ277" s="10"/>
      <c r="GI277" s="10"/>
      <c r="GJ277" s="10"/>
      <c r="GK277" s="10"/>
      <c r="GT277" s="10"/>
      <c r="GU277" s="10"/>
      <c r="GV277" s="10"/>
      <c r="HE277" s="10"/>
      <c r="HF277" s="10"/>
      <c r="HG277" s="10"/>
    </row>
    <row r="278" spans="2:215" ht="15.75" thickBot="1" x14ac:dyDescent="0.3">
      <c r="B278" s="18" t="s">
        <v>353</v>
      </c>
      <c r="C278" s="3" t="s">
        <v>481</v>
      </c>
      <c r="D278" s="21"/>
      <c r="E278" s="21"/>
      <c r="F278" s="10"/>
      <c r="G278" s="10"/>
      <c r="H278" s="10"/>
      <c r="I278" s="10"/>
      <c r="J278" s="10"/>
      <c r="K278" s="10"/>
      <c r="L278" s="10"/>
      <c r="M278" s="18" t="s">
        <v>353</v>
      </c>
      <c r="N278" s="3" t="s">
        <v>481</v>
      </c>
      <c r="O278" s="21"/>
      <c r="P278" s="21"/>
      <c r="Q278" s="10"/>
      <c r="X278" s="18" t="s">
        <v>353</v>
      </c>
      <c r="Y278" s="3" t="s">
        <v>481</v>
      </c>
      <c r="Z278" s="21"/>
      <c r="AA278" s="21"/>
      <c r="AB278" s="10"/>
      <c r="AI278" s="18" t="s">
        <v>353</v>
      </c>
      <c r="AJ278" s="3" t="s">
        <v>481</v>
      </c>
      <c r="AK278" s="21"/>
      <c r="AL278" s="21"/>
      <c r="AM278" s="10"/>
      <c r="AT278" s="18" t="s">
        <v>353</v>
      </c>
      <c r="AU278" s="3" t="s">
        <v>481</v>
      </c>
      <c r="AV278" s="21"/>
      <c r="AW278" s="21"/>
      <c r="AX278" s="10"/>
      <c r="BE278" s="18" t="s">
        <v>353</v>
      </c>
      <c r="BF278" s="3" t="s">
        <v>481</v>
      </c>
      <c r="BG278" s="21"/>
      <c r="BH278" s="21"/>
      <c r="BI278" s="10"/>
      <c r="BP278" s="18" t="s">
        <v>353</v>
      </c>
      <c r="BQ278" s="3" t="s">
        <v>481</v>
      </c>
      <c r="BR278" s="21"/>
      <c r="BS278" s="21"/>
      <c r="BT278" s="10"/>
      <c r="CA278" s="18" t="s">
        <v>353</v>
      </c>
      <c r="CB278" s="3" t="s">
        <v>481</v>
      </c>
      <c r="CC278" s="21"/>
      <c r="CD278" s="21"/>
      <c r="CE278" s="10"/>
      <c r="CL278" s="18" t="s">
        <v>353</v>
      </c>
      <c r="CM278" s="3" t="s">
        <v>481</v>
      </c>
      <c r="CN278" s="21"/>
      <c r="CO278" s="21"/>
      <c r="CP278" s="10"/>
      <c r="CW278" s="18" t="s">
        <v>353</v>
      </c>
      <c r="CX278" s="3" t="s">
        <v>481</v>
      </c>
      <c r="CY278" s="21"/>
      <c r="CZ278" s="21"/>
      <c r="DA278" s="10"/>
      <c r="DH278" s="18" t="s">
        <v>353</v>
      </c>
      <c r="DI278" s="3" t="s">
        <v>481</v>
      </c>
      <c r="DJ278" s="21"/>
      <c r="DK278" s="21"/>
      <c r="DL278" s="10"/>
      <c r="DS278" s="18" t="s">
        <v>353</v>
      </c>
      <c r="DT278" s="3" t="s">
        <v>481</v>
      </c>
      <c r="DU278" s="21"/>
      <c r="DV278" s="21"/>
      <c r="DW278" s="10"/>
      <c r="ED278" s="18" t="s">
        <v>353</v>
      </c>
      <c r="EE278" s="3" t="s">
        <v>481</v>
      </c>
      <c r="EF278" s="21"/>
      <c r="EG278" s="21"/>
      <c r="EH278" s="10"/>
      <c r="EO278" s="18" t="s">
        <v>353</v>
      </c>
      <c r="EP278" s="3" t="s">
        <v>481</v>
      </c>
      <c r="EQ278" s="21"/>
      <c r="ER278" s="21"/>
      <c r="ES278" s="10"/>
      <c r="EZ278" s="18" t="s">
        <v>353</v>
      </c>
      <c r="FA278" s="3" t="s">
        <v>481</v>
      </c>
      <c r="FB278" s="21"/>
      <c r="FC278" s="21"/>
      <c r="FD278" s="10"/>
      <c r="FK278" s="18" t="s">
        <v>353</v>
      </c>
      <c r="FL278" s="3" t="s">
        <v>481</v>
      </c>
      <c r="FM278" s="21"/>
      <c r="FN278" s="21"/>
      <c r="FO278" s="10"/>
      <c r="FV278" s="18" t="s">
        <v>353</v>
      </c>
      <c r="FW278" s="3" t="s">
        <v>481</v>
      </c>
      <c r="FX278" s="21"/>
      <c r="FY278" s="21"/>
      <c r="FZ278" s="10"/>
      <c r="GG278" s="18" t="s">
        <v>353</v>
      </c>
      <c r="GH278" s="3" t="s">
        <v>481</v>
      </c>
      <c r="GI278" s="21"/>
      <c r="GJ278" s="21"/>
      <c r="GK278" s="10"/>
      <c r="GR278" s="18" t="s">
        <v>353</v>
      </c>
      <c r="GS278" s="3" t="s">
        <v>481</v>
      </c>
      <c r="GT278" s="21"/>
      <c r="GU278" s="21"/>
      <c r="GV278" s="10"/>
      <c r="HC278" s="18" t="s">
        <v>353</v>
      </c>
      <c r="HD278" s="3" t="s">
        <v>481</v>
      </c>
      <c r="HE278" s="21"/>
      <c r="HF278" s="21"/>
      <c r="HG278" s="10"/>
    </row>
    <row r="279" spans="2:215" ht="15.75" thickBot="1" x14ac:dyDescent="0.3">
      <c r="B279" s="110">
        <f>+B248+1</f>
        <v>8</v>
      </c>
      <c r="C279" s="111"/>
      <c r="F279" s="10"/>
      <c r="G279" s="10"/>
      <c r="H279" s="10"/>
      <c r="I279" s="10"/>
      <c r="J279" s="10"/>
      <c r="K279" s="10"/>
      <c r="L279" s="10"/>
      <c r="M279" s="110">
        <f>+M248+1</f>
        <v>8</v>
      </c>
      <c r="N279" s="111"/>
      <c r="Q279" s="10"/>
      <c r="X279" s="110">
        <f>+X248+1</f>
        <v>8</v>
      </c>
      <c r="Y279" s="111"/>
      <c r="AB279" s="10"/>
      <c r="AI279" s="110">
        <f>+AI248+1</f>
        <v>8</v>
      </c>
      <c r="AJ279" s="111"/>
      <c r="AM279" s="10"/>
      <c r="AT279" s="110">
        <f>+AT248+1</f>
        <v>8</v>
      </c>
      <c r="AU279" s="111"/>
      <c r="AX279" s="10"/>
      <c r="BE279" s="110">
        <f>+BE248+1</f>
        <v>8</v>
      </c>
      <c r="BF279" s="111"/>
      <c r="BI279" s="10"/>
      <c r="BP279" s="110">
        <f>+BP248+1</f>
        <v>8</v>
      </c>
      <c r="BQ279" s="111"/>
      <c r="BT279" s="10"/>
      <c r="CA279" s="110">
        <f>+CA248+1</f>
        <v>8</v>
      </c>
      <c r="CB279" s="111"/>
      <c r="CE279" s="10"/>
      <c r="CL279" s="110">
        <f>+CL248+1</f>
        <v>8</v>
      </c>
      <c r="CM279" s="111"/>
      <c r="CP279" s="10"/>
      <c r="CW279" s="110">
        <f>+CW248+1</f>
        <v>8</v>
      </c>
      <c r="CX279" s="111"/>
      <c r="DA279" s="10"/>
      <c r="DH279" s="110">
        <f>+DH248+1</f>
        <v>8</v>
      </c>
      <c r="DI279" s="111"/>
      <c r="DL279" s="10"/>
      <c r="DS279" s="110">
        <f>+DS248+1</f>
        <v>8</v>
      </c>
      <c r="DT279" s="111"/>
      <c r="DW279" s="10"/>
      <c r="ED279" s="110">
        <f>+ED248+1</f>
        <v>8</v>
      </c>
      <c r="EE279" s="111"/>
      <c r="EH279" s="10"/>
      <c r="EO279" s="110">
        <f>+EO248+1</f>
        <v>8</v>
      </c>
      <c r="EP279" s="111"/>
      <c r="ES279" s="10"/>
      <c r="EZ279" s="110">
        <f>+EZ248+1</f>
        <v>8</v>
      </c>
      <c r="FA279" s="111"/>
      <c r="FD279" s="10"/>
      <c r="FK279" s="110">
        <f>+FK248+1</f>
        <v>8</v>
      </c>
      <c r="FL279" s="111"/>
      <c r="FO279" s="10"/>
      <c r="FV279" s="110">
        <f>+FV248+1</f>
        <v>8</v>
      </c>
      <c r="FW279" s="111"/>
      <c r="FZ279" s="10"/>
      <c r="GG279" s="110">
        <f>+GG248+1</f>
        <v>8</v>
      </c>
      <c r="GH279" s="111"/>
      <c r="GK279" s="10"/>
      <c r="GR279" s="110">
        <f>+GR248+1</f>
        <v>8</v>
      </c>
      <c r="GS279" s="111"/>
      <c r="GV279" s="10"/>
      <c r="HC279" s="110">
        <f>+HC248+1</f>
        <v>8</v>
      </c>
      <c r="HD279" s="111"/>
      <c r="HG279" s="10"/>
    </row>
    <row r="280" spans="2:215" ht="15.75" thickBot="1" x14ac:dyDescent="0.3">
      <c r="B280" s="166"/>
      <c r="C280" s="167"/>
      <c r="F280" s="10"/>
      <c r="G280" s="10"/>
      <c r="H280" s="10"/>
      <c r="I280" s="10"/>
      <c r="J280" s="10"/>
      <c r="K280" s="10"/>
      <c r="L280" s="10"/>
      <c r="M280" s="166"/>
      <c r="N280" s="167"/>
      <c r="Q280" s="10"/>
      <c r="X280" s="166"/>
      <c r="Y280" s="167"/>
      <c r="AB280" s="10"/>
      <c r="AI280" s="166"/>
      <c r="AJ280" s="167"/>
      <c r="AM280" s="10"/>
      <c r="AT280" s="166"/>
      <c r="AU280" s="167"/>
      <c r="AX280" s="10"/>
      <c r="BE280" s="166"/>
      <c r="BF280" s="167"/>
      <c r="BI280" s="10"/>
      <c r="BP280" s="166"/>
      <c r="BQ280" s="167"/>
      <c r="BT280" s="10"/>
      <c r="CA280" s="166"/>
      <c r="CB280" s="167"/>
      <c r="CE280" s="10"/>
      <c r="CL280" s="166"/>
      <c r="CM280" s="167"/>
      <c r="CP280" s="10"/>
      <c r="CW280" s="166"/>
      <c r="CX280" s="167"/>
      <c r="DA280" s="10"/>
      <c r="DH280" s="166"/>
      <c r="DI280" s="167"/>
      <c r="DL280" s="10"/>
      <c r="DS280" s="166"/>
      <c r="DT280" s="167"/>
      <c r="DW280" s="10"/>
      <c r="ED280" s="166"/>
      <c r="EE280" s="167"/>
      <c r="EH280" s="10"/>
      <c r="EO280" s="166"/>
      <c r="EP280" s="167"/>
      <c r="ES280" s="10"/>
      <c r="EZ280" s="166"/>
      <c r="FA280" s="167"/>
      <c r="FD280" s="10"/>
      <c r="FK280" s="166"/>
      <c r="FL280" s="167"/>
      <c r="FO280" s="10"/>
      <c r="FV280" s="166"/>
      <c r="FW280" s="167"/>
      <c r="FZ280" s="10"/>
      <c r="GG280" s="166"/>
      <c r="GH280" s="167"/>
      <c r="GK280" s="10"/>
      <c r="GR280" s="166"/>
      <c r="GS280" s="167"/>
      <c r="GV280" s="10"/>
      <c r="HC280" s="166"/>
      <c r="HD280" s="167"/>
      <c r="HG280" s="10"/>
    </row>
    <row r="281" spans="2:215" ht="15.75" thickBot="1" x14ac:dyDescent="0.3">
      <c r="B281" s="18" t="s">
        <v>370</v>
      </c>
      <c r="C281" s="18" t="s">
        <v>371</v>
      </c>
      <c r="D281" s="18" t="s">
        <v>372</v>
      </c>
      <c r="E281" s="18" t="s">
        <v>6</v>
      </c>
      <c r="F281" s="10"/>
      <c r="G281" s="10"/>
      <c r="H281" s="10"/>
      <c r="I281" s="10"/>
      <c r="J281" s="10"/>
      <c r="K281" s="10"/>
      <c r="L281" s="10"/>
      <c r="M281" s="18" t="s">
        <v>370</v>
      </c>
      <c r="N281" s="18" t="s">
        <v>371</v>
      </c>
      <c r="O281" s="18" t="s">
        <v>372</v>
      </c>
      <c r="P281" s="18" t="s">
        <v>6</v>
      </c>
      <c r="Q281" s="10"/>
      <c r="X281" s="18" t="s">
        <v>370</v>
      </c>
      <c r="Y281" s="18" t="s">
        <v>371</v>
      </c>
      <c r="Z281" s="18" t="s">
        <v>372</v>
      </c>
      <c r="AA281" s="18" t="s">
        <v>6</v>
      </c>
      <c r="AB281" s="10"/>
      <c r="AI281" s="18" t="s">
        <v>370</v>
      </c>
      <c r="AJ281" s="18" t="s">
        <v>371</v>
      </c>
      <c r="AK281" s="18" t="s">
        <v>372</v>
      </c>
      <c r="AL281" s="18" t="s">
        <v>6</v>
      </c>
      <c r="AM281" s="10"/>
      <c r="AT281" s="18" t="s">
        <v>370</v>
      </c>
      <c r="AU281" s="18" t="s">
        <v>371</v>
      </c>
      <c r="AV281" s="18" t="s">
        <v>372</v>
      </c>
      <c r="AW281" s="18" t="s">
        <v>6</v>
      </c>
      <c r="AX281" s="10"/>
      <c r="BE281" s="18" t="s">
        <v>370</v>
      </c>
      <c r="BF281" s="18" t="s">
        <v>371</v>
      </c>
      <c r="BG281" s="18" t="s">
        <v>372</v>
      </c>
      <c r="BH281" s="18" t="s">
        <v>6</v>
      </c>
      <c r="BI281" s="10"/>
      <c r="BP281" s="18" t="s">
        <v>370</v>
      </c>
      <c r="BQ281" s="18" t="s">
        <v>371</v>
      </c>
      <c r="BR281" s="18" t="s">
        <v>372</v>
      </c>
      <c r="BS281" s="18" t="s">
        <v>6</v>
      </c>
      <c r="BT281" s="10"/>
      <c r="CA281" s="18" t="s">
        <v>370</v>
      </c>
      <c r="CB281" s="18" t="s">
        <v>371</v>
      </c>
      <c r="CC281" s="18" t="s">
        <v>372</v>
      </c>
      <c r="CD281" s="18" t="s">
        <v>6</v>
      </c>
      <c r="CE281" s="10"/>
      <c r="CL281" s="18" t="s">
        <v>370</v>
      </c>
      <c r="CM281" s="18" t="s">
        <v>371</v>
      </c>
      <c r="CN281" s="18" t="s">
        <v>372</v>
      </c>
      <c r="CO281" s="18" t="s">
        <v>6</v>
      </c>
      <c r="CP281" s="10"/>
      <c r="CW281" s="18" t="s">
        <v>370</v>
      </c>
      <c r="CX281" s="18" t="s">
        <v>371</v>
      </c>
      <c r="CY281" s="18" t="s">
        <v>372</v>
      </c>
      <c r="CZ281" s="18" t="s">
        <v>6</v>
      </c>
      <c r="DA281" s="10"/>
      <c r="DH281" s="18" t="s">
        <v>370</v>
      </c>
      <c r="DI281" s="18" t="s">
        <v>371</v>
      </c>
      <c r="DJ281" s="18" t="s">
        <v>372</v>
      </c>
      <c r="DK281" s="18" t="s">
        <v>6</v>
      </c>
      <c r="DL281" s="10"/>
      <c r="DS281" s="18" t="s">
        <v>370</v>
      </c>
      <c r="DT281" s="18" t="s">
        <v>371</v>
      </c>
      <c r="DU281" s="18" t="s">
        <v>372</v>
      </c>
      <c r="DV281" s="18" t="s">
        <v>6</v>
      </c>
      <c r="DW281" s="10"/>
      <c r="ED281" s="18" t="s">
        <v>370</v>
      </c>
      <c r="EE281" s="18" t="s">
        <v>371</v>
      </c>
      <c r="EF281" s="18" t="s">
        <v>372</v>
      </c>
      <c r="EG281" s="18" t="s">
        <v>6</v>
      </c>
      <c r="EH281" s="10"/>
      <c r="EO281" s="18" t="s">
        <v>370</v>
      </c>
      <c r="EP281" s="18" t="s">
        <v>371</v>
      </c>
      <c r="EQ281" s="18" t="s">
        <v>372</v>
      </c>
      <c r="ER281" s="18" t="s">
        <v>6</v>
      </c>
      <c r="ES281" s="10"/>
      <c r="EZ281" s="18" t="s">
        <v>370</v>
      </c>
      <c r="FA281" s="18" t="s">
        <v>371</v>
      </c>
      <c r="FB281" s="18" t="s">
        <v>372</v>
      </c>
      <c r="FC281" s="18" t="s">
        <v>6</v>
      </c>
      <c r="FD281" s="10"/>
      <c r="FK281" s="18" t="s">
        <v>370</v>
      </c>
      <c r="FL281" s="18" t="s">
        <v>371</v>
      </c>
      <c r="FM281" s="18" t="s">
        <v>372</v>
      </c>
      <c r="FN281" s="18" t="s">
        <v>6</v>
      </c>
      <c r="FO281" s="10"/>
      <c r="FV281" s="18" t="s">
        <v>370</v>
      </c>
      <c r="FW281" s="18" t="s">
        <v>371</v>
      </c>
      <c r="FX281" s="18" t="s">
        <v>372</v>
      </c>
      <c r="FY281" s="18" t="s">
        <v>6</v>
      </c>
      <c r="FZ281" s="10"/>
      <c r="GG281" s="18" t="s">
        <v>370</v>
      </c>
      <c r="GH281" s="18" t="s">
        <v>371</v>
      </c>
      <c r="GI281" s="18" t="s">
        <v>372</v>
      </c>
      <c r="GJ281" s="18" t="s">
        <v>6</v>
      </c>
      <c r="GK281" s="10"/>
      <c r="GR281" s="18" t="s">
        <v>370</v>
      </c>
      <c r="GS281" s="18" t="s">
        <v>371</v>
      </c>
      <c r="GT281" s="18" t="s">
        <v>372</v>
      </c>
      <c r="GU281" s="18" t="s">
        <v>6</v>
      </c>
      <c r="GV281" s="10"/>
      <c r="HC281" s="18" t="s">
        <v>370</v>
      </c>
      <c r="HD281" s="18" t="s">
        <v>371</v>
      </c>
      <c r="HE281" s="18" t="s">
        <v>372</v>
      </c>
      <c r="HF281" s="18" t="s">
        <v>6</v>
      </c>
      <c r="HG281" s="10"/>
    </row>
    <row r="282" spans="2:215" x14ac:dyDescent="0.25">
      <c r="B282" s="318" t="s">
        <v>373</v>
      </c>
      <c r="C282" s="58" t="s">
        <v>374</v>
      </c>
      <c r="D282" s="212"/>
      <c r="E282" s="134" t="str">
        <f>+IF(D282="","",VLOOKUP(D282,Parámetros!$B$100:$C$116,2,0))</f>
        <v/>
      </c>
      <c r="F282" s="10"/>
      <c r="G282" s="10"/>
      <c r="H282" s="10"/>
      <c r="I282" s="10"/>
      <c r="J282" s="10"/>
      <c r="K282" s="10"/>
      <c r="L282" s="10"/>
      <c r="M282" s="318" t="s">
        <v>373</v>
      </c>
      <c r="N282" s="58" t="s">
        <v>374</v>
      </c>
      <c r="O282" s="212"/>
      <c r="P282" s="134" t="str">
        <f>+IF(O282="","",VLOOKUP(O282,Parámetros!$B$100:$C$116,2,0))</f>
        <v/>
      </c>
      <c r="Q282" s="10"/>
      <c r="X282" s="318" t="s">
        <v>373</v>
      </c>
      <c r="Y282" s="58" t="s">
        <v>374</v>
      </c>
      <c r="Z282" s="212"/>
      <c r="AA282" s="134" t="str">
        <f>+IF(Z282="","",VLOOKUP(Z282,Parámetros!$B$100:$C$116,2,0))</f>
        <v/>
      </c>
      <c r="AB282" s="10"/>
      <c r="AI282" s="318" t="s">
        <v>373</v>
      </c>
      <c r="AJ282" s="58" t="s">
        <v>374</v>
      </c>
      <c r="AK282" s="212"/>
      <c r="AL282" s="134" t="str">
        <f>+IF(AK282="","",VLOOKUP(AK282,Parámetros!$B$100:$C$116,2,0))</f>
        <v/>
      </c>
      <c r="AM282" s="10"/>
      <c r="AT282" s="318" t="s">
        <v>373</v>
      </c>
      <c r="AU282" s="58" t="s">
        <v>374</v>
      </c>
      <c r="AV282" s="212"/>
      <c r="AW282" s="134" t="str">
        <f>+IF(AV282="","",VLOOKUP(AV282,Parámetros!$B$100:$C$116,2,0))</f>
        <v/>
      </c>
      <c r="AX282" s="10"/>
      <c r="BE282" s="318" t="s">
        <v>373</v>
      </c>
      <c r="BF282" s="58" t="s">
        <v>374</v>
      </c>
      <c r="BG282" s="212"/>
      <c r="BH282" s="134" t="str">
        <f>+IF(BG282="","",VLOOKUP(BG282,Parámetros!$B$100:$C$116,2,0))</f>
        <v/>
      </c>
      <c r="BI282" s="10"/>
      <c r="BP282" s="318" t="s">
        <v>373</v>
      </c>
      <c r="BQ282" s="58" t="s">
        <v>374</v>
      </c>
      <c r="BR282" s="212"/>
      <c r="BS282" s="134" t="str">
        <f>+IF(BR282="","",VLOOKUP(BR282,Parámetros!$B$100:$C$116,2,0))</f>
        <v/>
      </c>
      <c r="BT282" s="10"/>
      <c r="CA282" s="318" t="s">
        <v>373</v>
      </c>
      <c r="CB282" s="58" t="s">
        <v>374</v>
      </c>
      <c r="CC282" s="212"/>
      <c r="CD282" s="134" t="str">
        <f>+IF(CC282="","",VLOOKUP(CC282,Parámetros!$B$100:$C$116,2,0))</f>
        <v/>
      </c>
      <c r="CE282" s="10"/>
      <c r="CL282" s="318" t="s">
        <v>373</v>
      </c>
      <c r="CM282" s="58" t="s">
        <v>374</v>
      </c>
      <c r="CN282" s="212"/>
      <c r="CO282" s="134" t="str">
        <f>+IF(CN282="","",VLOOKUP(CN282,Parámetros!$B$100:$C$116,2,0))</f>
        <v/>
      </c>
      <c r="CP282" s="10"/>
      <c r="CW282" s="318" t="s">
        <v>373</v>
      </c>
      <c r="CX282" s="58" t="s">
        <v>374</v>
      </c>
      <c r="CY282" s="212"/>
      <c r="CZ282" s="134" t="str">
        <f>+IF(CY282="","",VLOOKUP(CY282,Parámetros!$B$100:$C$116,2,0))</f>
        <v/>
      </c>
      <c r="DA282" s="10"/>
      <c r="DH282" s="318" t="s">
        <v>373</v>
      </c>
      <c r="DI282" s="58" t="s">
        <v>374</v>
      </c>
      <c r="DJ282" s="212"/>
      <c r="DK282" s="134" t="str">
        <f>+IF(DJ282="","",VLOOKUP(DJ282,Parámetros!$B$100:$C$116,2,0))</f>
        <v/>
      </c>
      <c r="DL282" s="10"/>
      <c r="DS282" s="318" t="s">
        <v>373</v>
      </c>
      <c r="DT282" s="58" t="s">
        <v>374</v>
      </c>
      <c r="DU282" s="212"/>
      <c r="DV282" s="134" t="str">
        <f>+IF(DU282="","",VLOOKUP(DU282,Parámetros!$B$100:$C$116,2,0))</f>
        <v/>
      </c>
      <c r="DW282" s="10"/>
      <c r="ED282" s="318" t="s">
        <v>373</v>
      </c>
      <c r="EE282" s="58" t="s">
        <v>374</v>
      </c>
      <c r="EF282" s="212"/>
      <c r="EG282" s="134" t="str">
        <f>+IF(EF282="","",VLOOKUP(EF282,Parámetros!$B$100:$C$116,2,0))</f>
        <v/>
      </c>
      <c r="EH282" s="10"/>
      <c r="EO282" s="318" t="s">
        <v>373</v>
      </c>
      <c r="EP282" s="58" t="s">
        <v>374</v>
      </c>
      <c r="EQ282" s="212"/>
      <c r="ER282" s="134" t="str">
        <f>+IF(EQ282="","",VLOOKUP(EQ282,Parámetros!$B$100:$C$116,2,0))</f>
        <v/>
      </c>
      <c r="ES282" s="10"/>
      <c r="EZ282" s="318" t="s">
        <v>373</v>
      </c>
      <c r="FA282" s="58" t="s">
        <v>374</v>
      </c>
      <c r="FB282" s="212"/>
      <c r="FC282" s="134" t="str">
        <f>+IF(FB282="","",VLOOKUP(FB282,Parámetros!$B$100:$C$116,2,0))</f>
        <v/>
      </c>
      <c r="FD282" s="10"/>
      <c r="FK282" s="318" t="s">
        <v>373</v>
      </c>
      <c r="FL282" s="58" t="s">
        <v>374</v>
      </c>
      <c r="FM282" s="212"/>
      <c r="FN282" s="134" t="str">
        <f>+IF(FM282="","",VLOOKUP(FM282,Parámetros!$B$100:$C$116,2,0))</f>
        <v/>
      </c>
      <c r="FO282" s="10"/>
      <c r="FV282" s="318" t="s">
        <v>373</v>
      </c>
      <c r="FW282" s="58" t="s">
        <v>374</v>
      </c>
      <c r="FX282" s="212"/>
      <c r="FY282" s="134" t="str">
        <f>+IF(FX282="","",VLOOKUP(FX282,Parámetros!$B$100:$C$116,2,0))</f>
        <v/>
      </c>
      <c r="FZ282" s="10"/>
      <c r="GG282" s="318" t="s">
        <v>373</v>
      </c>
      <c r="GH282" s="58" t="s">
        <v>374</v>
      </c>
      <c r="GI282" s="212"/>
      <c r="GJ282" s="134" t="str">
        <f>+IF(GI282="","",VLOOKUP(GI282,Parámetros!$B$100:$C$116,2,0))</f>
        <v/>
      </c>
      <c r="GK282" s="10"/>
      <c r="GR282" s="318" t="s">
        <v>373</v>
      </c>
      <c r="GS282" s="58" t="s">
        <v>374</v>
      </c>
      <c r="GT282" s="212"/>
      <c r="GU282" s="134" t="str">
        <f>+IF(GT282="","",VLOOKUP(GT282,Parámetros!$B$100:$C$116,2,0))</f>
        <v/>
      </c>
      <c r="GV282" s="10"/>
      <c r="HC282" s="318" t="s">
        <v>373</v>
      </c>
      <c r="HD282" s="58" t="s">
        <v>374</v>
      </c>
      <c r="HE282" s="212"/>
      <c r="HF282" s="134" t="str">
        <f>+IF(HE282="","",VLOOKUP(HE282,Parámetros!$B$100:$C$116,2,0))</f>
        <v/>
      </c>
      <c r="HG282" s="10"/>
    </row>
    <row r="283" spans="2:215" ht="30" x14ac:dyDescent="0.25">
      <c r="B283" s="319"/>
      <c r="C283" s="56" t="s">
        <v>376</v>
      </c>
      <c r="D283" s="213"/>
      <c r="E283" s="134" t="str">
        <f>+IF(D283="","",VLOOKUP(D283,Parámetros!$B$100:$C$116,2,0))</f>
        <v/>
      </c>
      <c r="F283" s="10"/>
      <c r="G283" s="10"/>
      <c r="H283" s="10"/>
      <c r="I283" s="10"/>
      <c r="J283" s="10"/>
      <c r="K283" s="10"/>
      <c r="L283" s="10"/>
      <c r="M283" s="319"/>
      <c r="N283" s="56" t="s">
        <v>376</v>
      </c>
      <c r="O283" s="213"/>
      <c r="P283" s="134" t="str">
        <f>+IF(O283="","",VLOOKUP(O283,Parámetros!$B$100:$C$116,2,0))</f>
        <v/>
      </c>
      <c r="Q283" s="10"/>
      <c r="X283" s="319"/>
      <c r="Y283" s="56" t="s">
        <v>376</v>
      </c>
      <c r="Z283" s="213"/>
      <c r="AA283" s="134" t="str">
        <f>+IF(Z283="","",VLOOKUP(Z283,Parámetros!$B$100:$C$116,2,0))</f>
        <v/>
      </c>
      <c r="AB283" s="10"/>
      <c r="AI283" s="319"/>
      <c r="AJ283" s="56" t="s">
        <v>376</v>
      </c>
      <c r="AK283" s="213"/>
      <c r="AL283" s="134" t="str">
        <f>+IF(AK283="","",VLOOKUP(AK283,Parámetros!$B$100:$C$116,2,0))</f>
        <v/>
      </c>
      <c r="AM283" s="10"/>
      <c r="AT283" s="319"/>
      <c r="AU283" s="56" t="s">
        <v>376</v>
      </c>
      <c r="AV283" s="213"/>
      <c r="AW283" s="134" t="str">
        <f>+IF(AV283="","",VLOOKUP(AV283,Parámetros!$B$100:$C$116,2,0))</f>
        <v/>
      </c>
      <c r="AX283" s="10"/>
      <c r="BE283" s="319"/>
      <c r="BF283" s="56" t="s">
        <v>376</v>
      </c>
      <c r="BG283" s="213"/>
      <c r="BH283" s="134" t="str">
        <f>+IF(BG283="","",VLOOKUP(BG283,Parámetros!$B$100:$C$116,2,0))</f>
        <v/>
      </c>
      <c r="BI283" s="10"/>
      <c r="BP283" s="319"/>
      <c r="BQ283" s="56" t="s">
        <v>376</v>
      </c>
      <c r="BR283" s="213"/>
      <c r="BS283" s="134" t="str">
        <f>+IF(BR283="","",VLOOKUP(BR283,Parámetros!$B$100:$C$116,2,0))</f>
        <v/>
      </c>
      <c r="BT283" s="10"/>
      <c r="CA283" s="319"/>
      <c r="CB283" s="56" t="s">
        <v>376</v>
      </c>
      <c r="CC283" s="213"/>
      <c r="CD283" s="134" t="str">
        <f>+IF(CC283="","",VLOOKUP(CC283,Parámetros!$B$100:$C$116,2,0))</f>
        <v/>
      </c>
      <c r="CE283" s="10"/>
      <c r="CL283" s="319"/>
      <c r="CM283" s="56" t="s">
        <v>376</v>
      </c>
      <c r="CN283" s="213"/>
      <c r="CO283" s="134" t="str">
        <f>+IF(CN283="","",VLOOKUP(CN283,Parámetros!$B$100:$C$116,2,0))</f>
        <v/>
      </c>
      <c r="CP283" s="10"/>
      <c r="CW283" s="319"/>
      <c r="CX283" s="56" t="s">
        <v>376</v>
      </c>
      <c r="CY283" s="213"/>
      <c r="CZ283" s="134" t="str">
        <f>+IF(CY283="","",VLOOKUP(CY283,Parámetros!$B$100:$C$116,2,0))</f>
        <v/>
      </c>
      <c r="DA283" s="10"/>
      <c r="DH283" s="319"/>
      <c r="DI283" s="56" t="s">
        <v>376</v>
      </c>
      <c r="DJ283" s="213"/>
      <c r="DK283" s="134" t="str">
        <f>+IF(DJ283="","",VLOOKUP(DJ283,Parámetros!$B$100:$C$116,2,0))</f>
        <v/>
      </c>
      <c r="DL283" s="10"/>
      <c r="DS283" s="319"/>
      <c r="DT283" s="56" t="s">
        <v>376</v>
      </c>
      <c r="DU283" s="213"/>
      <c r="DV283" s="134" t="str">
        <f>+IF(DU283="","",VLOOKUP(DU283,Parámetros!$B$100:$C$116,2,0))</f>
        <v/>
      </c>
      <c r="DW283" s="10"/>
      <c r="ED283" s="319"/>
      <c r="EE283" s="56" t="s">
        <v>376</v>
      </c>
      <c r="EF283" s="213"/>
      <c r="EG283" s="134" t="str">
        <f>+IF(EF283="","",VLOOKUP(EF283,Parámetros!$B$100:$C$116,2,0))</f>
        <v/>
      </c>
      <c r="EH283" s="10"/>
      <c r="EO283" s="319"/>
      <c r="EP283" s="56" t="s">
        <v>376</v>
      </c>
      <c r="EQ283" s="213"/>
      <c r="ER283" s="134" t="str">
        <f>+IF(EQ283="","",VLOOKUP(EQ283,Parámetros!$B$100:$C$116,2,0))</f>
        <v/>
      </c>
      <c r="ES283" s="10"/>
      <c r="EZ283" s="319"/>
      <c r="FA283" s="56" t="s">
        <v>376</v>
      </c>
      <c r="FB283" s="213"/>
      <c r="FC283" s="134" t="str">
        <f>+IF(FB283="","",VLOOKUP(FB283,Parámetros!$B$100:$C$116,2,0))</f>
        <v/>
      </c>
      <c r="FD283" s="10"/>
      <c r="FK283" s="319"/>
      <c r="FL283" s="56" t="s">
        <v>376</v>
      </c>
      <c r="FM283" s="213"/>
      <c r="FN283" s="134" t="str">
        <f>+IF(FM283="","",VLOOKUP(FM283,Parámetros!$B$100:$C$116,2,0))</f>
        <v/>
      </c>
      <c r="FO283" s="10"/>
      <c r="FV283" s="319"/>
      <c r="FW283" s="56" t="s">
        <v>376</v>
      </c>
      <c r="FX283" s="213"/>
      <c r="FY283" s="134" t="str">
        <f>+IF(FX283="","",VLOOKUP(FX283,Parámetros!$B$100:$C$116,2,0))</f>
        <v/>
      </c>
      <c r="FZ283" s="10"/>
      <c r="GG283" s="319"/>
      <c r="GH283" s="56" t="s">
        <v>376</v>
      </c>
      <c r="GI283" s="213"/>
      <c r="GJ283" s="134" t="str">
        <f>+IF(GI283="","",VLOOKUP(GI283,Parámetros!$B$100:$C$116,2,0))</f>
        <v/>
      </c>
      <c r="GK283" s="10"/>
      <c r="GR283" s="319"/>
      <c r="GS283" s="56" t="s">
        <v>376</v>
      </c>
      <c r="GT283" s="213"/>
      <c r="GU283" s="134" t="str">
        <f>+IF(GT283="","",VLOOKUP(GT283,Parámetros!$B$100:$C$116,2,0))</f>
        <v/>
      </c>
      <c r="GV283" s="10"/>
      <c r="HC283" s="319"/>
      <c r="HD283" s="56" t="s">
        <v>376</v>
      </c>
      <c r="HE283" s="213"/>
      <c r="HF283" s="134" t="str">
        <f>+IF(HE283="","",VLOOKUP(HE283,Parámetros!$B$100:$C$116,2,0))</f>
        <v/>
      </c>
      <c r="HG283" s="10"/>
    </row>
    <row r="284" spans="2:215" ht="30" x14ac:dyDescent="0.25">
      <c r="B284" s="56" t="s">
        <v>378</v>
      </c>
      <c r="C284" s="56" t="s">
        <v>379</v>
      </c>
      <c r="D284" s="213"/>
      <c r="E284" s="134" t="str">
        <f>+IF(D284="","",VLOOKUP(D284,Parámetros!$B$100:$C$116,2,0))</f>
        <v/>
      </c>
      <c r="F284" s="10"/>
      <c r="G284" s="10"/>
      <c r="H284" s="10"/>
      <c r="I284" s="10"/>
      <c r="J284" s="10"/>
      <c r="K284" s="10"/>
      <c r="L284" s="10"/>
      <c r="M284" s="56" t="s">
        <v>378</v>
      </c>
      <c r="N284" s="56" t="s">
        <v>379</v>
      </c>
      <c r="O284" s="213"/>
      <c r="P284" s="134" t="str">
        <f>+IF(O284="","",VLOOKUP(O284,Parámetros!$B$100:$C$116,2,0))</f>
        <v/>
      </c>
      <c r="Q284" s="10"/>
      <c r="X284" s="56" t="s">
        <v>378</v>
      </c>
      <c r="Y284" s="56" t="s">
        <v>379</v>
      </c>
      <c r="Z284" s="213"/>
      <c r="AA284" s="134" t="str">
        <f>+IF(Z284="","",VLOOKUP(Z284,Parámetros!$B$100:$C$116,2,0))</f>
        <v/>
      </c>
      <c r="AB284" s="10"/>
      <c r="AI284" s="56" t="s">
        <v>378</v>
      </c>
      <c r="AJ284" s="56" t="s">
        <v>379</v>
      </c>
      <c r="AK284" s="213"/>
      <c r="AL284" s="134" t="str">
        <f>+IF(AK284="","",VLOOKUP(AK284,Parámetros!$B$100:$C$116,2,0))</f>
        <v/>
      </c>
      <c r="AM284" s="10"/>
      <c r="AT284" s="56" t="s">
        <v>378</v>
      </c>
      <c r="AU284" s="56" t="s">
        <v>379</v>
      </c>
      <c r="AV284" s="213"/>
      <c r="AW284" s="134" t="str">
        <f>+IF(AV284="","",VLOOKUP(AV284,Parámetros!$B$100:$C$116,2,0))</f>
        <v/>
      </c>
      <c r="AX284" s="10"/>
      <c r="BE284" s="56" t="s">
        <v>378</v>
      </c>
      <c r="BF284" s="56" t="s">
        <v>379</v>
      </c>
      <c r="BG284" s="213"/>
      <c r="BH284" s="134" t="str">
        <f>+IF(BG284="","",VLOOKUP(BG284,Parámetros!$B$100:$C$116,2,0))</f>
        <v/>
      </c>
      <c r="BI284" s="10"/>
      <c r="BP284" s="56" t="s">
        <v>378</v>
      </c>
      <c r="BQ284" s="56" t="s">
        <v>379</v>
      </c>
      <c r="BR284" s="213"/>
      <c r="BS284" s="134" t="str">
        <f>+IF(BR284="","",VLOOKUP(BR284,Parámetros!$B$100:$C$116,2,0))</f>
        <v/>
      </c>
      <c r="BT284" s="10"/>
      <c r="CA284" s="56" t="s">
        <v>378</v>
      </c>
      <c r="CB284" s="56" t="s">
        <v>379</v>
      </c>
      <c r="CC284" s="213"/>
      <c r="CD284" s="134" t="str">
        <f>+IF(CC284="","",VLOOKUP(CC284,Parámetros!$B$100:$C$116,2,0))</f>
        <v/>
      </c>
      <c r="CE284" s="10"/>
      <c r="CL284" s="56" t="s">
        <v>378</v>
      </c>
      <c r="CM284" s="56" t="s">
        <v>379</v>
      </c>
      <c r="CN284" s="213"/>
      <c r="CO284" s="134" t="str">
        <f>+IF(CN284="","",VLOOKUP(CN284,Parámetros!$B$100:$C$116,2,0))</f>
        <v/>
      </c>
      <c r="CP284" s="10"/>
      <c r="CW284" s="56" t="s">
        <v>378</v>
      </c>
      <c r="CX284" s="56" t="s">
        <v>379</v>
      </c>
      <c r="CY284" s="213"/>
      <c r="CZ284" s="134" t="str">
        <f>+IF(CY284="","",VLOOKUP(CY284,Parámetros!$B$100:$C$116,2,0))</f>
        <v/>
      </c>
      <c r="DA284" s="10"/>
      <c r="DH284" s="56" t="s">
        <v>378</v>
      </c>
      <c r="DI284" s="56" t="s">
        <v>379</v>
      </c>
      <c r="DJ284" s="213"/>
      <c r="DK284" s="134" t="str">
        <f>+IF(DJ284="","",VLOOKUP(DJ284,Parámetros!$B$100:$C$116,2,0))</f>
        <v/>
      </c>
      <c r="DL284" s="10"/>
      <c r="DS284" s="56" t="s">
        <v>378</v>
      </c>
      <c r="DT284" s="56" t="s">
        <v>379</v>
      </c>
      <c r="DU284" s="213"/>
      <c r="DV284" s="134" t="str">
        <f>+IF(DU284="","",VLOOKUP(DU284,Parámetros!$B$100:$C$116,2,0))</f>
        <v/>
      </c>
      <c r="DW284" s="10"/>
      <c r="ED284" s="56" t="s">
        <v>378</v>
      </c>
      <c r="EE284" s="56" t="s">
        <v>379</v>
      </c>
      <c r="EF284" s="213"/>
      <c r="EG284" s="134" t="str">
        <f>+IF(EF284="","",VLOOKUP(EF284,Parámetros!$B$100:$C$116,2,0))</f>
        <v/>
      </c>
      <c r="EH284" s="10"/>
      <c r="EO284" s="56" t="s">
        <v>378</v>
      </c>
      <c r="EP284" s="56" t="s">
        <v>379</v>
      </c>
      <c r="EQ284" s="213"/>
      <c r="ER284" s="134" t="str">
        <f>+IF(EQ284="","",VLOOKUP(EQ284,Parámetros!$B$100:$C$116,2,0))</f>
        <v/>
      </c>
      <c r="ES284" s="10"/>
      <c r="EZ284" s="56" t="s">
        <v>378</v>
      </c>
      <c r="FA284" s="56" t="s">
        <v>379</v>
      </c>
      <c r="FB284" s="213"/>
      <c r="FC284" s="134" t="str">
        <f>+IF(FB284="","",VLOOKUP(FB284,Parámetros!$B$100:$C$116,2,0))</f>
        <v/>
      </c>
      <c r="FD284" s="10"/>
      <c r="FK284" s="56" t="s">
        <v>378</v>
      </c>
      <c r="FL284" s="56" t="s">
        <v>379</v>
      </c>
      <c r="FM284" s="213"/>
      <c r="FN284" s="134" t="str">
        <f>+IF(FM284="","",VLOOKUP(FM284,Parámetros!$B$100:$C$116,2,0))</f>
        <v/>
      </c>
      <c r="FO284" s="10"/>
      <c r="FV284" s="56" t="s">
        <v>378</v>
      </c>
      <c r="FW284" s="56" t="s">
        <v>379</v>
      </c>
      <c r="FX284" s="213"/>
      <c r="FY284" s="134" t="str">
        <f>+IF(FX284="","",VLOOKUP(FX284,Parámetros!$B$100:$C$116,2,0))</f>
        <v/>
      </c>
      <c r="FZ284" s="10"/>
      <c r="GG284" s="56" t="s">
        <v>378</v>
      </c>
      <c r="GH284" s="56" t="s">
        <v>379</v>
      </c>
      <c r="GI284" s="213"/>
      <c r="GJ284" s="134" t="str">
        <f>+IF(GI284="","",VLOOKUP(GI284,Parámetros!$B$100:$C$116,2,0))</f>
        <v/>
      </c>
      <c r="GK284" s="10"/>
      <c r="GR284" s="56" t="s">
        <v>378</v>
      </c>
      <c r="GS284" s="56" t="s">
        <v>379</v>
      </c>
      <c r="GT284" s="213"/>
      <c r="GU284" s="134" t="str">
        <f>+IF(GT284="","",VLOOKUP(GT284,Parámetros!$B$100:$C$116,2,0))</f>
        <v/>
      </c>
      <c r="GV284" s="10"/>
      <c r="HC284" s="56" t="s">
        <v>378</v>
      </c>
      <c r="HD284" s="56" t="s">
        <v>379</v>
      </c>
      <c r="HE284" s="213"/>
      <c r="HF284" s="134" t="str">
        <f>+IF(HE284="","",VLOOKUP(HE284,Parámetros!$B$100:$C$116,2,0))</f>
        <v/>
      </c>
      <c r="HG284" s="10"/>
    </row>
    <row r="285" spans="2:215" ht="45" x14ac:dyDescent="0.25">
      <c r="B285" s="56" t="s">
        <v>381</v>
      </c>
      <c r="C285" s="56" t="s">
        <v>382</v>
      </c>
      <c r="D285" s="213"/>
      <c r="E285" s="134" t="str">
        <f>+IF(D285="","",VLOOKUP(D285,Parámetros!$B$100:$C$116,2,0))</f>
        <v/>
      </c>
      <c r="F285" s="10"/>
      <c r="G285" s="10"/>
      <c r="H285" s="10"/>
      <c r="I285" s="10"/>
      <c r="J285" s="10"/>
      <c r="K285" s="10"/>
      <c r="L285" s="10"/>
      <c r="M285" s="56" t="s">
        <v>381</v>
      </c>
      <c r="N285" s="56" t="s">
        <v>382</v>
      </c>
      <c r="O285" s="213"/>
      <c r="P285" s="134" t="str">
        <f>+IF(O285="","",VLOOKUP(O285,Parámetros!$B$100:$C$116,2,0))</f>
        <v/>
      </c>
      <c r="Q285" s="10"/>
      <c r="X285" s="56" t="s">
        <v>381</v>
      </c>
      <c r="Y285" s="56" t="s">
        <v>382</v>
      </c>
      <c r="Z285" s="213"/>
      <c r="AA285" s="134" t="str">
        <f>+IF(Z285="","",VLOOKUP(Z285,Parámetros!$B$100:$C$116,2,0))</f>
        <v/>
      </c>
      <c r="AB285" s="10"/>
      <c r="AI285" s="56" t="s">
        <v>381</v>
      </c>
      <c r="AJ285" s="56" t="s">
        <v>382</v>
      </c>
      <c r="AK285" s="213"/>
      <c r="AL285" s="134" t="str">
        <f>+IF(AK285="","",VLOOKUP(AK285,Parámetros!$B$100:$C$116,2,0))</f>
        <v/>
      </c>
      <c r="AM285" s="10"/>
      <c r="AT285" s="56" t="s">
        <v>381</v>
      </c>
      <c r="AU285" s="56" t="s">
        <v>382</v>
      </c>
      <c r="AV285" s="213"/>
      <c r="AW285" s="134" t="str">
        <f>+IF(AV285="","",VLOOKUP(AV285,Parámetros!$B$100:$C$116,2,0))</f>
        <v/>
      </c>
      <c r="AX285" s="10"/>
      <c r="BE285" s="56" t="s">
        <v>381</v>
      </c>
      <c r="BF285" s="56" t="s">
        <v>382</v>
      </c>
      <c r="BG285" s="213"/>
      <c r="BH285" s="134" t="str">
        <f>+IF(BG285="","",VLOOKUP(BG285,Parámetros!$B$100:$C$116,2,0))</f>
        <v/>
      </c>
      <c r="BI285" s="10"/>
      <c r="BP285" s="56" t="s">
        <v>381</v>
      </c>
      <c r="BQ285" s="56" t="s">
        <v>382</v>
      </c>
      <c r="BR285" s="213"/>
      <c r="BS285" s="134" t="str">
        <f>+IF(BR285="","",VLOOKUP(BR285,Parámetros!$B$100:$C$116,2,0))</f>
        <v/>
      </c>
      <c r="BT285" s="10"/>
      <c r="CA285" s="56" t="s">
        <v>381</v>
      </c>
      <c r="CB285" s="56" t="s">
        <v>382</v>
      </c>
      <c r="CC285" s="213"/>
      <c r="CD285" s="134" t="str">
        <f>+IF(CC285="","",VLOOKUP(CC285,Parámetros!$B$100:$C$116,2,0))</f>
        <v/>
      </c>
      <c r="CE285" s="10"/>
      <c r="CL285" s="56" t="s">
        <v>381</v>
      </c>
      <c r="CM285" s="56" t="s">
        <v>382</v>
      </c>
      <c r="CN285" s="213"/>
      <c r="CO285" s="134" t="str">
        <f>+IF(CN285="","",VLOOKUP(CN285,Parámetros!$B$100:$C$116,2,0))</f>
        <v/>
      </c>
      <c r="CP285" s="10"/>
      <c r="CW285" s="56" t="s">
        <v>381</v>
      </c>
      <c r="CX285" s="56" t="s">
        <v>382</v>
      </c>
      <c r="CY285" s="213"/>
      <c r="CZ285" s="134" t="str">
        <f>+IF(CY285="","",VLOOKUP(CY285,Parámetros!$B$100:$C$116,2,0))</f>
        <v/>
      </c>
      <c r="DA285" s="10"/>
      <c r="DH285" s="56" t="s">
        <v>381</v>
      </c>
      <c r="DI285" s="56" t="s">
        <v>382</v>
      </c>
      <c r="DJ285" s="213"/>
      <c r="DK285" s="134" t="str">
        <f>+IF(DJ285="","",VLOOKUP(DJ285,Parámetros!$B$100:$C$116,2,0))</f>
        <v/>
      </c>
      <c r="DL285" s="10"/>
      <c r="DS285" s="56" t="s">
        <v>381</v>
      </c>
      <c r="DT285" s="56" t="s">
        <v>382</v>
      </c>
      <c r="DU285" s="213"/>
      <c r="DV285" s="134" t="str">
        <f>+IF(DU285="","",VLOOKUP(DU285,Parámetros!$B$100:$C$116,2,0))</f>
        <v/>
      </c>
      <c r="DW285" s="10"/>
      <c r="ED285" s="56" t="s">
        <v>381</v>
      </c>
      <c r="EE285" s="56" t="s">
        <v>382</v>
      </c>
      <c r="EF285" s="213"/>
      <c r="EG285" s="134" t="str">
        <f>+IF(EF285="","",VLOOKUP(EF285,Parámetros!$B$100:$C$116,2,0))</f>
        <v/>
      </c>
      <c r="EH285" s="10"/>
      <c r="EO285" s="56" t="s">
        <v>381</v>
      </c>
      <c r="EP285" s="56" t="s">
        <v>382</v>
      </c>
      <c r="EQ285" s="213"/>
      <c r="ER285" s="134" t="str">
        <f>+IF(EQ285="","",VLOOKUP(EQ285,Parámetros!$B$100:$C$116,2,0))</f>
        <v/>
      </c>
      <c r="ES285" s="10"/>
      <c r="EZ285" s="56" t="s">
        <v>381</v>
      </c>
      <c r="FA285" s="56" t="s">
        <v>382</v>
      </c>
      <c r="FB285" s="213"/>
      <c r="FC285" s="134" t="str">
        <f>+IF(FB285="","",VLOOKUP(FB285,Parámetros!$B$100:$C$116,2,0))</f>
        <v/>
      </c>
      <c r="FD285" s="10"/>
      <c r="FK285" s="56" t="s">
        <v>381</v>
      </c>
      <c r="FL285" s="56" t="s">
        <v>382</v>
      </c>
      <c r="FM285" s="213"/>
      <c r="FN285" s="134" t="str">
        <f>+IF(FM285="","",VLOOKUP(FM285,Parámetros!$B$100:$C$116,2,0))</f>
        <v/>
      </c>
      <c r="FO285" s="10"/>
      <c r="FV285" s="56" t="s">
        <v>381</v>
      </c>
      <c r="FW285" s="56" t="s">
        <v>382</v>
      </c>
      <c r="FX285" s="213"/>
      <c r="FY285" s="134" t="str">
        <f>+IF(FX285="","",VLOOKUP(FX285,Parámetros!$B$100:$C$116,2,0))</f>
        <v/>
      </c>
      <c r="FZ285" s="10"/>
      <c r="GG285" s="56" t="s">
        <v>381</v>
      </c>
      <c r="GH285" s="56" t="s">
        <v>382</v>
      </c>
      <c r="GI285" s="213"/>
      <c r="GJ285" s="134" t="str">
        <f>+IF(GI285="","",VLOOKUP(GI285,Parámetros!$B$100:$C$116,2,0))</f>
        <v/>
      </c>
      <c r="GK285" s="10"/>
      <c r="GR285" s="56" t="s">
        <v>381</v>
      </c>
      <c r="GS285" s="56" t="s">
        <v>382</v>
      </c>
      <c r="GT285" s="213"/>
      <c r="GU285" s="134" t="str">
        <f>+IF(GT285="","",VLOOKUP(GT285,Parámetros!$B$100:$C$116,2,0))</f>
        <v/>
      </c>
      <c r="GV285" s="10"/>
      <c r="HC285" s="56" t="s">
        <v>381</v>
      </c>
      <c r="HD285" s="56" t="s">
        <v>382</v>
      </c>
      <c r="HE285" s="213"/>
      <c r="HF285" s="134" t="str">
        <f>+IF(HE285="","",VLOOKUP(HE285,Parámetros!$B$100:$C$116,2,0))</f>
        <v/>
      </c>
      <c r="HG285" s="10"/>
    </row>
    <row r="286" spans="2:215" ht="30" x14ac:dyDescent="0.25">
      <c r="B286" s="56" t="s">
        <v>384</v>
      </c>
      <c r="C286" s="56" t="s">
        <v>385</v>
      </c>
      <c r="D286" s="213"/>
      <c r="E286" s="134" t="str">
        <f>+IF(D286="","",VLOOKUP(D286,Parámetros!$B$100:$C$116,2,0))</f>
        <v/>
      </c>
      <c r="F286" s="10"/>
      <c r="G286" s="10"/>
      <c r="H286" s="10"/>
      <c r="I286" s="10"/>
      <c r="J286" s="10"/>
      <c r="K286" s="10"/>
      <c r="L286" s="10"/>
      <c r="M286" s="56" t="s">
        <v>384</v>
      </c>
      <c r="N286" s="56" t="s">
        <v>385</v>
      </c>
      <c r="O286" s="213"/>
      <c r="P286" s="134" t="str">
        <f>+IF(O286="","",VLOOKUP(O286,Parámetros!$B$100:$C$116,2,0))</f>
        <v/>
      </c>
      <c r="Q286" s="10"/>
      <c r="X286" s="56" t="s">
        <v>384</v>
      </c>
      <c r="Y286" s="56" t="s">
        <v>385</v>
      </c>
      <c r="Z286" s="213"/>
      <c r="AA286" s="134" t="str">
        <f>+IF(Z286="","",VLOOKUP(Z286,Parámetros!$B$100:$C$116,2,0))</f>
        <v/>
      </c>
      <c r="AB286" s="10"/>
      <c r="AI286" s="56" t="s">
        <v>384</v>
      </c>
      <c r="AJ286" s="56" t="s">
        <v>385</v>
      </c>
      <c r="AK286" s="213"/>
      <c r="AL286" s="134" t="str">
        <f>+IF(AK286="","",VLOOKUP(AK286,Parámetros!$B$100:$C$116,2,0))</f>
        <v/>
      </c>
      <c r="AM286" s="10"/>
      <c r="AT286" s="56" t="s">
        <v>384</v>
      </c>
      <c r="AU286" s="56" t="s">
        <v>385</v>
      </c>
      <c r="AV286" s="213"/>
      <c r="AW286" s="134" t="str">
        <f>+IF(AV286="","",VLOOKUP(AV286,Parámetros!$B$100:$C$116,2,0))</f>
        <v/>
      </c>
      <c r="AX286" s="10"/>
      <c r="BE286" s="56" t="s">
        <v>384</v>
      </c>
      <c r="BF286" s="56" t="s">
        <v>385</v>
      </c>
      <c r="BG286" s="213"/>
      <c r="BH286" s="134" t="str">
        <f>+IF(BG286="","",VLOOKUP(BG286,Parámetros!$B$100:$C$116,2,0))</f>
        <v/>
      </c>
      <c r="BI286" s="10"/>
      <c r="BP286" s="56" t="s">
        <v>384</v>
      </c>
      <c r="BQ286" s="56" t="s">
        <v>385</v>
      </c>
      <c r="BR286" s="213"/>
      <c r="BS286" s="134" t="str">
        <f>+IF(BR286="","",VLOOKUP(BR286,Parámetros!$B$100:$C$116,2,0))</f>
        <v/>
      </c>
      <c r="BT286" s="10"/>
      <c r="CA286" s="56" t="s">
        <v>384</v>
      </c>
      <c r="CB286" s="56" t="s">
        <v>385</v>
      </c>
      <c r="CC286" s="213"/>
      <c r="CD286" s="134" t="str">
        <f>+IF(CC286="","",VLOOKUP(CC286,Parámetros!$B$100:$C$116,2,0))</f>
        <v/>
      </c>
      <c r="CE286" s="10"/>
      <c r="CL286" s="56" t="s">
        <v>384</v>
      </c>
      <c r="CM286" s="56" t="s">
        <v>385</v>
      </c>
      <c r="CN286" s="213"/>
      <c r="CO286" s="134" t="str">
        <f>+IF(CN286="","",VLOOKUP(CN286,Parámetros!$B$100:$C$116,2,0))</f>
        <v/>
      </c>
      <c r="CP286" s="10"/>
      <c r="CW286" s="56" t="s">
        <v>384</v>
      </c>
      <c r="CX286" s="56" t="s">
        <v>385</v>
      </c>
      <c r="CY286" s="213"/>
      <c r="CZ286" s="134" t="str">
        <f>+IF(CY286="","",VLOOKUP(CY286,Parámetros!$B$100:$C$116,2,0))</f>
        <v/>
      </c>
      <c r="DA286" s="10"/>
      <c r="DH286" s="56" t="s">
        <v>384</v>
      </c>
      <c r="DI286" s="56" t="s">
        <v>385</v>
      </c>
      <c r="DJ286" s="213"/>
      <c r="DK286" s="134" t="str">
        <f>+IF(DJ286="","",VLOOKUP(DJ286,Parámetros!$B$100:$C$116,2,0))</f>
        <v/>
      </c>
      <c r="DL286" s="10"/>
      <c r="DS286" s="56" t="s">
        <v>384</v>
      </c>
      <c r="DT286" s="56" t="s">
        <v>385</v>
      </c>
      <c r="DU286" s="213"/>
      <c r="DV286" s="134" t="str">
        <f>+IF(DU286="","",VLOOKUP(DU286,Parámetros!$B$100:$C$116,2,0))</f>
        <v/>
      </c>
      <c r="DW286" s="10"/>
      <c r="ED286" s="56" t="s">
        <v>384</v>
      </c>
      <c r="EE286" s="56" t="s">
        <v>385</v>
      </c>
      <c r="EF286" s="213"/>
      <c r="EG286" s="134" t="str">
        <f>+IF(EF286="","",VLOOKUP(EF286,Parámetros!$B$100:$C$116,2,0))</f>
        <v/>
      </c>
      <c r="EH286" s="10"/>
      <c r="EO286" s="56" t="s">
        <v>384</v>
      </c>
      <c r="EP286" s="56" t="s">
        <v>385</v>
      </c>
      <c r="EQ286" s="213"/>
      <c r="ER286" s="134" t="str">
        <f>+IF(EQ286="","",VLOOKUP(EQ286,Parámetros!$B$100:$C$116,2,0))</f>
        <v/>
      </c>
      <c r="ES286" s="10"/>
      <c r="EZ286" s="56" t="s">
        <v>384</v>
      </c>
      <c r="FA286" s="56" t="s">
        <v>385</v>
      </c>
      <c r="FB286" s="213"/>
      <c r="FC286" s="134" t="str">
        <f>+IF(FB286="","",VLOOKUP(FB286,Parámetros!$B$100:$C$116,2,0))</f>
        <v/>
      </c>
      <c r="FD286" s="10"/>
      <c r="FK286" s="56" t="s">
        <v>384</v>
      </c>
      <c r="FL286" s="56" t="s">
        <v>385</v>
      </c>
      <c r="FM286" s="213"/>
      <c r="FN286" s="134" t="str">
        <f>+IF(FM286="","",VLOOKUP(FM286,Parámetros!$B$100:$C$116,2,0))</f>
        <v/>
      </c>
      <c r="FO286" s="10"/>
      <c r="FV286" s="56" t="s">
        <v>384</v>
      </c>
      <c r="FW286" s="56" t="s">
        <v>385</v>
      </c>
      <c r="FX286" s="213"/>
      <c r="FY286" s="134" t="str">
        <f>+IF(FX286="","",VLOOKUP(FX286,Parámetros!$B$100:$C$116,2,0))</f>
        <v/>
      </c>
      <c r="FZ286" s="10"/>
      <c r="GG286" s="56" t="s">
        <v>384</v>
      </c>
      <c r="GH286" s="56" t="s">
        <v>385</v>
      </c>
      <c r="GI286" s="213"/>
      <c r="GJ286" s="134" t="str">
        <f>+IF(GI286="","",VLOOKUP(GI286,Parámetros!$B$100:$C$116,2,0))</f>
        <v/>
      </c>
      <c r="GK286" s="10"/>
      <c r="GR286" s="56" t="s">
        <v>384</v>
      </c>
      <c r="GS286" s="56" t="s">
        <v>385</v>
      </c>
      <c r="GT286" s="213"/>
      <c r="GU286" s="134" t="str">
        <f>+IF(GT286="","",VLOOKUP(GT286,Parámetros!$B$100:$C$116,2,0))</f>
        <v/>
      </c>
      <c r="GV286" s="10"/>
      <c r="HC286" s="56" t="s">
        <v>384</v>
      </c>
      <c r="HD286" s="56" t="s">
        <v>385</v>
      </c>
      <c r="HE286" s="213"/>
      <c r="HF286" s="134" t="str">
        <f>+IF(HE286="","",VLOOKUP(HE286,Parámetros!$B$100:$C$116,2,0))</f>
        <v/>
      </c>
      <c r="HG286" s="10"/>
    </row>
    <row r="287" spans="2:215" ht="45" x14ac:dyDescent="0.25">
      <c r="B287" s="56" t="s">
        <v>387</v>
      </c>
      <c r="C287" s="56" t="s">
        <v>388</v>
      </c>
      <c r="D287" s="213"/>
      <c r="E287" s="134" t="str">
        <f>+IF(D287="","",VLOOKUP(D287,Parámetros!$B$100:$C$116,2,0))</f>
        <v/>
      </c>
      <c r="F287" s="10"/>
      <c r="G287" s="10"/>
      <c r="H287" s="10"/>
      <c r="I287" s="10"/>
      <c r="J287" s="10"/>
      <c r="K287" s="10"/>
      <c r="L287" s="10"/>
      <c r="M287" s="56" t="s">
        <v>387</v>
      </c>
      <c r="N287" s="56" t="s">
        <v>388</v>
      </c>
      <c r="O287" s="213"/>
      <c r="P287" s="134" t="str">
        <f>+IF(O287="","",VLOOKUP(O287,Parámetros!$B$100:$C$116,2,0))</f>
        <v/>
      </c>
      <c r="Q287" s="10"/>
      <c r="X287" s="56" t="s">
        <v>387</v>
      </c>
      <c r="Y287" s="56" t="s">
        <v>388</v>
      </c>
      <c r="Z287" s="213"/>
      <c r="AA287" s="134" t="str">
        <f>+IF(Z287="","",VLOOKUP(Z287,Parámetros!$B$100:$C$116,2,0))</f>
        <v/>
      </c>
      <c r="AB287" s="10"/>
      <c r="AI287" s="56" t="s">
        <v>387</v>
      </c>
      <c r="AJ287" s="56" t="s">
        <v>388</v>
      </c>
      <c r="AK287" s="213"/>
      <c r="AL287" s="134" t="str">
        <f>+IF(AK287="","",VLOOKUP(AK287,Parámetros!$B$100:$C$116,2,0))</f>
        <v/>
      </c>
      <c r="AM287" s="10"/>
      <c r="AT287" s="56" t="s">
        <v>387</v>
      </c>
      <c r="AU287" s="56" t="s">
        <v>388</v>
      </c>
      <c r="AV287" s="213"/>
      <c r="AW287" s="134" t="str">
        <f>+IF(AV287="","",VLOOKUP(AV287,Parámetros!$B$100:$C$116,2,0))</f>
        <v/>
      </c>
      <c r="AX287" s="10"/>
      <c r="BE287" s="56" t="s">
        <v>387</v>
      </c>
      <c r="BF287" s="56" t="s">
        <v>388</v>
      </c>
      <c r="BG287" s="213"/>
      <c r="BH287" s="134" t="str">
        <f>+IF(BG287="","",VLOOKUP(BG287,Parámetros!$B$100:$C$116,2,0))</f>
        <v/>
      </c>
      <c r="BI287" s="10"/>
      <c r="BP287" s="56" t="s">
        <v>387</v>
      </c>
      <c r="BQ287" s="56" t="s">
        <v>388</v>
      </c>
      <c r="BR287" s="213"/>
      <c r="BS287" s="134" t="str">
        <f>+IF(BR287="","",VLOOKUP(BR287,Parámetros!$B$100:$C$116,2,0))</f>
        <v/>
      </c>
      <c r="BT287" s="10"/>
      <c r="CA287" s="56" t="s">
        <v>387</v>
      </c>
      <c r="CB287" s="56" t="s">
        <v>388</v>
      </c>
      <c r="CC287" s="213"/>
      <c r="CD287" s="134" t="str">
        <f>+IF(CC287="","",VLOOKUP(CC287,Parámetros!$B$100:$C$116,2,0))</f>
        <v/>
      </c>
      <c r="CE287" s="10"/>
      <c r="CL287" s="56" t="s">
        <v>387</v>
      </c>
      <c r="CM287" s="56" t="s">
        <v>388</v>
      </c>
      <c r="CN287" s="213"/>
      <c r="CO287" s="134" t="str">
        <f>+IF(CN287="","",VLOOKUP(CN287,Parámetros!$B$100:$C$116,2,0))</f>
        <v/>
      </c>
      <c r="CP287" s="10"/>
      <c r="CW287" s="56" t="s">
        <v>387</v>
      </c>
      <c r="CX287" s="56" t="s">
        <v>388</v>
      </c>
      <c r="CY287" s="213"/>
      <c r="CZ287" s="134" t="str">
        <f>+IF(CY287="","",VLOOKUP(CY287,Parámetros!$B$100:$C$116,2,0))</f>
        <v/>
      </c>
      <c r="DA287" s="10"/>
      <c r="DH287" s="56" t="s">
        <v>387</v>
      </c>
      <c r="DI287" s="56" t="s">
        <v>388</v>
      </c>
      <c r="DJ287" s="213"/>
      <c r="DK287" s="134" t="str">
        <f>+IF(DJ287="","",VLOOKUP(DJ287,Parámetros!$B$100:$C$116,2,0))</f>
        <v/>
      </c>
      <c r="DL287" s="10"/>
      <c r="DS287" s="56" t="s">
        <v>387</v>
      </c>
      <c r="DT287" s="56" t="s">
        <v>388</v>
      </c>
      <c r="DU287" s="213"/>
      <c r="DV287" s="134" t="str">
        <f>+IF(DU287="","",VLOOKUP(DU287,Parámetros!$B$100:$C$116,2,0))</f>
        <v/>
      </c>
      <c r="DW287" s="10"/>
      <c r="ED287" s="56" t="s">
        <v>387</v>
      </c>
      <c r="EE287" s="56" t="s">
        <v>388</v>
      </c>
      <c r="EF287" s="213"/>
      <c r="EG287" s="134" t="str">
        <f>+IF(EF287="","",VLOOKUP(EF287,Parámetros!$B$100:$C$116,2,0))</f>
        <v/>
      </c>
      <c r="EH287" s="10"/>
      <c r="EO287" s="56" t="s">
        <v>387</v>
      </c>
      <c r="EP287" s="56" t="s">
        <v>388</v>
      </c>
      <c r="EQ287" s="213"/>
      <c r="ER287" s="134" t="str">
        <f>+IF(EQ287="","",VLOOKUP(EQ287,Parámetros!$B$100:$C$116,2,0))</f>
        <v/>
      </c>
      <c r="ES287" s="10"/>
      <c r="EZ287" s="56" t="s">
        <v>387</v>
      </c>
      <c r="FA287" s="56" t="s">
        <v>388</v>
      </c>
      <c r="FB287" s="213"/>
      <c r="FC287" s="134" t="str">
        <f>+IF(FB287="","",VLOOKUP(FB287,Parámetros!$B$100:$C$116,2,0))</f>
        <v/>
      </c>
      <c r="FD287" s="10"/>
      <c r="FK287" s="56" t="s">
        <v>387</v>
      </c>
      <c r="FL287" s="56" t="s">
        <v>388</v>
      </c>
      <c r="FM287" s="213"/>
      <c r="FN287" s="134" t="str">
        <f>+IF(FM287="","",VLOOKUP(FM287,Parámetros!$B$100:$C$116,2,0))</f>
        <v/>
      </c>
      <c r="FO287" s="10"/>
      <c r="FV287" s="56" t="s">
        <v>387</v>
      </c>
      <c r="FW287" s="56" t="s">
        <v>388</v>
      </c>
      <c r="FX287" s="213"/>
      <c r="FY287" s="134" t="str">
        <f>+IF(FX287="","",VLOOKUP(FX287,Parámetros!$B$100:$C$116,2,0))</f>
        <v/>
      </c>
      <c r="FZ287" s="10"/>
      <c r="GG287" s="56" t="s">
        <v>387</v>
      </c>
      <c r="GH287" s="56" t="s">
        <v>388</v>
      </c>
      <c r="GI287" s="213"/>
      <c r="GJ287" s="134" t="str">
        <f>+IF(GI287="","",VLOOKUP(GI287,Parámetros!$B$100:$C$116,2,0))</f>
        <v/>
      </c>
      <c r="GK287" s="10"/>
      <c r="GR287" s="56" t="s">
        <v>387</v>
      </c>
      <c r="GS287" s="56" t="s">
        <v>388</v>
      </c>
      <c r="GT287" s="213"/>
      <c r="GU287" s="134" t="str">
        <f>+IF(GT287="","",VLOOKUP(GT287,Parámetros!$B$100:$C$116,2,0))</f>
        <v/>
      </c>
      <c r="GV287" s="10"/>
      <c r="HC287" s="56" t="s">
        <v>387</v>
      </c>
      <c r="HD287" s="56" t="s">
        <v>388</v>
      </c>
      <c r="HE287" s="213"/>
      <c r="HF287" s="134" t="str">
        <f>+IF(HE287="","",VLOOKUP(HE287,Parámetros!$B$100:$C$116,2,0))</f>
        <v/>
      </c>
      <c r="HG287" s="10"/>
    </row>
    <row r="288" spans="2:215" ht="30.75" thickBot="1" x14ac:dyDescent="0.3">
      <c r="B288" s="57" t="s">
        <v>390</v>
      </c>
      <c r="C288" s="14" t="s">
        <v>391</v>
      </c>
      <c r="D288" s="123"/>
      <c r="E288" s="135" t="str">
        <f>+IF(D288="","",VLOOKUP(D288,Parámetros!$B$100:$C$116,2,0))</f>
        <v/>
      </c>
      <c r="F288" s="10"/>
      <c r="G288" s="10"/>
      <c r="H288" s="10"/>
      <c r="I288" s="10"/>
      <c r="J288" s="10"/>
      <c r="K288" s="10"/>
      <c r="L288" s="10"/>
      <c r="M288" s="57" t="s">
        <v>390</v>
      </c>
      <c r="N288" s="14" t="s">
        <v>391</v>
      </c>
      <c r="O288" s="123"/>
      <c r="P288" s="135" t="str">
        <f>+IF(O288="","",VLOOKUP(O288,Parámetros!$B$100:$C$116,2,0))</f>
        <v/>
      </c>
      <c r="Q288" s="10"/>
      <c r="X288" s="57" t="s">
        <v>390</v>
      </c>
      <c r="Y288" s="14" t="s">
        <v>391</v>
      </c>
      <c r="Z288" s="123"/>
      <c r="AA288" s="135" t="str">
        <f>+IF(Z288="","",VLOOKUP(Z288,Parámetros!$B$100:$C$116,2,0))</f>
        <v/>
      </c>
      <c r="AB288" s="10"/>
      <c r="AI288" s="57" t="s">
        <v>390</v>
      </c>
      <c r="AJ288" s="14" t="s">
        <v>391</v>
      </c>
      <c r="AK288" s="123"/>
      <c r="AL288" s="135" t="str">
        <f>+IF(AK288="","",VLOOKUP(AK288,Parámetros!$B$100:$C$116,2,0))</f>
        <v/>
      </c>
      <c r="AM288" s="10"/>
      <c r="AT288" s="57" t="s">
        <v>390</v>
      </c>
      <c r="AU288" s="14" t="s">
        <v>391</v>
      </c>
      <c r="AV288" s="123"/>
      <c r="AW288" s="135" t="str">
        <f>+IF(AV288="","",VLOOKUP(AV288,Parámetros!$B$100:$C$116,2,0))</f>
        <v/>
      </c>
      <c r="AX288" s="10"/>
      <c r="BE288" s="57" t="s">
        <v>390</v>
      </c>
      <c r="BF288" s="14" t="s">
        <v>391</v>
      </c>
      <c r="BG288" s="123"/>
      <c r="BH288" s="135" t="str">
        <f>+IF(BG288="","",VLOOKUP(BG288,Parámetros!$B$100:$C$116,2,0))</f>
        <v/>
      </c>
      <c r="BI288" s="10"/>
      <c r="BP288" s="57" t="s">
        <v>390</v>
      </c>
      <c r="BQ288" s="14" t="s">
        <v>391</v>
      </c>
      <c r="BR288" s="123"/>
      <c r="BS288" s="135" t="str">
        <f>+IF(BR288="","",VLOOKUP(BR288,Parámetros!$B$100:$C$116,2,0))</f>
        <v/>
      </c>
      <c r="BT288" s="10"/>
      <c r="CA288" s="57" t="s">
        <v>390</v>
      </c>
      <c r="CB288" s="14" t="s">
        <v>391</v>
      </c>
      <c r="CC288" s="123"/>
      <c r="CD288" s="135" t="str">
        <f>+IF(CC288="","",VLOOKUP(CC288,Parámetros!$B$100:$C$116,2,0))</f>
        <v/>
      </c>
      <c r="CE288" s="10"/>
      <c r="CL288" s="57" t="s">
        <v>390</v>
      </c>
      <c r="CM288" s="14" t="s">
        <v>391</v>
      </c>
      <c r="CN288" s="123"/>
      <c r="CO288" s="135" t="str">
        <f>+IF(CN288="","",VLOOKUP(CN288,Parámetros!$B$100:$C$116,2,0))</f>
        <v/>
      </c>
      <c r="CP288" s="10"/>
      <c r="CW288" s="57" t="s">
        <v>390</v>
      </c>
      <c r="CX288" s="14" t="s">
        <v>391</v>
      </c>
      <c r="CY288" s="123"/>
      <c r="CZ288" s="135" t="str">
        <f>+IF(CY288="","",VLOOKUP(CY288,Parámetros!$B$100:$C$116,2,0))</f>
        <v/>
      </c>
      <c r="DA288" s="10"/>
      <c r="DH288" s="57" t="s">
        <v>390</v>
      </c>
      <c r="DI288" s="14" t="s">
        <v>391</v>
      </c>
      <c r="DJ288" s="123"/>
      <c r="DK288" s="135" t="str">
        <f>+IF(DJ288="","",VLOOKUP(DJ288,Parámetros!$B$100:$C$116,2,0))</f>
        <v/>
      </c>
      <c r="DL288" s="10"/>
      <c r="DS288" s="57" t="s">
        <v>390</v>
      </c>
      <c r="DT288" s="14" t="s">
        <v>391</v>
      </c>
      <c r="DU288" s="123"/>
      <c r="DV288" s="135" t="str">
        <f>+IF(DU288="","",VLOOKUP(DU288,Parámetros!$B$100:$C$116,2,0))</f>
        <v/>
      </c>
      <c r="DW288" s="10"/>
      <c r="ED288" s="57" t="s">
        <v>390</v>
      </c>
      <c r="EE288" s="14" t="s">
        <v>391</v>
      </c>
      <c r="EF288" s="123"/>
      <c r="EG288" s="135" t="str">
        <f>+IF(EF288="","",VLOOKUP(EF288,Parámetros!$B$100:$C$116,2,0))</f>
        <v/>
      </c>
      <c r="EH288" s="10"/>
      <c r="EO288" s="57" t="s">
        <v>390</v>
      </c>
      <c r="EP288" s="14" t="s">
        <v>391</v>
      </c>
      <c r="EQ288" s="123"/>
      <c r="ER288" s="135" t="str">
        <f>+IF(EQ288="","",VLOOKUP(EQ288,Parámetros!$B$100:$C$116,2,0))</f>
        <v/>
      </c>
      <c r="ES288" s="10"/>
      <c r="EZ288" s="57" t="s">
        <v>390</v>
      </c>
      <c r="FA288" s="14" t="s">
        <v>391</v>
      </c>
      <c r="FB288" s="123"/>
      <c r="FC288" s="135" t="str">
        <f>+IF(FB288="","",VLOOKUP(FB288,Parámetros!$B$100:$C$116,2,0))</f>
        <v/>
      </c>
      <c r="FD288" s="10"/>
      <c r="FK288" s="57" t="s">
        <v>390</v>
      </c>
      <c r="FL288" s="14" t="s">
        <v>391</v>
      </c>
      <c r="FM288" s="123"/>
      <c r="FN288" s="135" t="str">
        <f>+IF(FM288="","",VLOOKUP(FM288,Parámetros!$B$100:$C$116,2,0))</f>
        <v/>
      </c>
      <c r="FO288" s="10"/>
      <c r="FV288" s="57" t="s">
        <v>390</v>
      </c>
      <c r="FW288" s="14" t="s">
        <v>391</v>
      </c>
      <c r="FX288" s="123"/>
      <c r="FY288" s="135" t="str">
        <f>+IF(FX288="","",VLOOKUP(FX288,Parámetros!$B$100:$C$116,2,0))</f>
        <v/>
      </c>
      <c r="FZ288" s="10"/>
      <c r="GG288" s="57" t="s">
        <v>390</v>
      </c>
      <c r="GH288" s="14" t="s">
        <v>391</v>
      </c>
      <c r="GI288" s="123"/>
      <c r="GJ288" s="135" t="str">
        <f>+IF(GI288="","",VLOOKUP(GI288,Parámetros!$B$100:$C$116,2,0))</f>
        <v/>
      </c>
      <c r="GK288" s="10"/>
      <c r="GR288" s="57" t="s">
        <v>390</v>
      </c>
      <c r="GS288" s="14" t="s">
        <v>391</v>
      </c>
      <c r="GT288" s="123"/>
      <c r="GU288" s="135" t="str">
        <f>+IF(GT288="","",VLOOKUP(GT288,Parámetros!$B$100:$C$116,2,0))</f>
        <v/>
      </c>
      <c r="GV288" s="10"/>
      <c r="HC288" s="57" t="s">
        <v>390</v>
      </c>
      <c r="HD288" s="14" t="s">
        <v>391</v>
      </c>
      <c r="HE288" s="123"/>
      <c r="HF288" s="135" t="str">
        <f>+IF(HE288="","",VLOOKUP(HE288,Parámetros!$B$100:$C$116,2,0))</f>
        <v/>
      </c>
      <c r="HG288" s="10"/>
    </row>
    <row r="289" spans="2:215" ht="15.75" thickBot="1" x14ac:dyDescent="0.3">
      <c r="B289" s="124" t="s">
        <v>393</v>
      </c>
      <c r="C289" s="125"/>
      <c r="D289" s="136">
        <f>+SUM(E282:E288)</f>
        <v>0</v>
      </c>
      <c r="E289" s="137"/>
      <c r="F289" s="10"/>
      <c r="G289" s="10"/>
      <c r="H289" s="10"/>
      <c r="I289" s="10"/>
      <c r="J289" s="10"/>
      <c r="K289" s="10"/>
      <c r="L289" s="10"/>
      <c r="M289" s="124" t="s">
        <v>393</v>
      </c>
      <c r="N289" s="125"/>
      <c r="O289" s="136">
        <f>+SUM(P282:P288)</f>
        <v>0</v>
      </c>
      <c r="P289" s="137"/>
      <c r="Q289" s="10"/>
      <c r="X289" s="124" t="s">
        <v>393</v>
      </c>
      <c r="Y289" s="125"/>
      <c r="Z289" s="136">
        <f>+SUM(AA282:AA288)</f>
        <v>0</v>
      </c>
      <c r="AA289" s="137"/>
      <c r="AB289" s="10"/>
      <c r="AI289" s="124" t="s">
        <v>393</v>
      </c>
      <c r="AJ289" s="125"/>
      <c r="AK289" s="136">
        <f>+SUM(AL282:AL288)</f>
        <v>0</v>
      </c>
      <c r="AL289" s="137"/>
      <c r="AM289" s="10"/>
      <c r="AT289" s="124" t="s">
        <v>393</v>
      </c>
      <c r="AU289" s="125"/>
      <c r="AV289" s="136">
        <f>+SUM(AW282:AW288)</f>
        <v>0</v>
      </c>
      <c r="AW289" s="137"/>
      <c r="AX289" s="10"/>
      <c r="BE289" s="124" t="s">
        <v>393</v>
      </c>
      <c r="BF289" s="125"/>
      <c r="BG289" s="136">
        <f>+SUM(BH282:BH288)</f>
        <v>0</v>
      </c>
      <c r="BH289" s="137"/>
      <c r="BI289" s="10"/>
      <c r="BP289" s="124" t="s">
        <v>393</v>
      </c>
      <c r="BQ289" s="125"/>
      <c r="BR289" s="136">
        <f>+SUM(BS282:BS288)</f>
        <v>0</v>
      </c>
      <c r="BS289" s="137"/>
      <c r="BT289" s="10"/>
      <c r="CA289" s="124" t="s">
        <v>393</v>
      </c>
      <c r="CB289" s="125"/>
      <c r="CC289" s="136">
        <f>+SUM(CD282:CD288)</f>
        <v>0</v>
      </c>
      <c r="CD289" s="137"/>
      <c r="CE289" s="10"/>
      <c r="CL289" s="124" t="s">
        <v>393</v>
      </c>
      <c r="CM289" s="125"/>
      <c r="CN289" s="136">
        <f>+SUM(CO282:CO288)</f>
        <v>0</v>
      </c>
      <c r="CO289" s="137"/>
      <c r="CP289" s="10"/>
      <c r="CW289" s="124" t="s">
        <v>393</v>
      </c>
      <c r="CX289" s="125"/>
      <c r="CY289" s="136">
        <f>+SUM(CZ282:CZ288)</f>
        <v>0</v>
      </c>
      <c r="CZ289" s="137"/>
      <c r="DA289" s="10"/>
      <c r="DH289" s="124" t="s">
        <v>393</v>
      </c>
      <c r="DI289" s="125"/>
      <c r="DJ289" s="136">
        <f>+SUM(DK282:DK288)</f>
        <v>0</v>
      </c>
      <c r="DK289" s="137"/>
      <c r="DL289" s="10"/>
      <c r="DS289" s="124" t="s">
        <v>393</v>
      </c>
      <c r="DT289" s="125"/>
      <c r="DU289" s="136">
        <f>+SUM(DV282:DV288)</f>
        <v>0</v>
      </c>
      <c r="DV289" s="137"/>
      <c r="DW289" s="10"/>
      <c r="ED289" s="124" t="s">
        <v>393</v>
      </c>
      <c r="EE289" s="125"/>
      <c r="EF289" s="136">
        <f>+SUM(EG282:EG288)</f>
        <v>0</v>
      </c>
      <c r="EG289" s="137"/>
      <c r="EH289" s="10"/>
      <c r="EO289" s="124" t="s">
        <v>393</v>
      </c>
      <c r="EP289" s="125"/>
      <c r="EQ289" s="136">
        <f>+SUM(ER282:ER288)</f>
        <v>0</v>
      </c>
      <c r="ER289" s="137"/>
      <c r="ES289" s="10"/>
      <c r="EZ289" s="124" t="s">
        <v>393</v>
      </c>
      <c r="FA289" s="125"/>
      <c r="FB289" s="136">
        <f>+SUM(FC282:FC288)</f>
        <v>0</v>
      </c>
      <c r="FC289" s="137"/>
      <c r="FD289" s="10"/>
      <c r="FK289" s="124" t="s">
        <v>393</v>
      </c>
      <c r="FL289" s="125"/>
      <c r="FM289" s="136">
        <f>+SUM(FN282:FN288)</f>
        <v>0</v>
      </c>
      <c r="FN289" s="137"/>
      <c r="FO289" s="10"/>
      <c r="FV289" s="124" t="s">
        <v>393</v>
      </c>
      <c r="FW289" s="125"/>
      <c r="FX289" s="136">
        <f>+SUM(FY282:FY288)</f>
        <v>0</v>
      </c>
      <c r="FY289" s="137"/>
      <c r="FZ289" s="10"/>
      <c r="GG289" s="124" t="s">
        <v>393</v>
      </c>
      <c r="GH289" s="125"/>
      <c r="GI289" s="136">
        <f>+SUM(GJ282:GJ288)</f>
        <v>0</v>
      </c>
      <c r="GJ289" s="137"/>
      <c r="GK289" s="10"/>
      <c r="GR289" s="124" t="s">
        <v>393</v>
      </c>
      <c r="GS289" s="125"/>
      <c r="GT289" s="136">
        <f>+SUM(GU282:GU288)</f>
        <v>0</v>
      </c>
      <c r="GU289" s="137"/>
      <c r="GV289" s="10"/>
      <c r="HC289" s="124" t="s">
        <v>393</v>
      </c>
      <c r="HD289" s="125"/>
      <c r="HE289" s="136">
        <f>+SUM(HF282:HF288)</f>
        <v>0</v>
      </c>
      <c r="HF289" s="137"/>
      <c r="HG289" s="10"/>
    </row>
    <row r="290" spans="2:215" ht="15.75" thickBot="1" x14ac:dyDescent="0.3">
      <c r="B290" s="126" t="s">
        <v>394</v>
      </c>
      <c r="C290" s="127"/>
      <c r="D290" s="138" t="str">
        <f>+IF(AND(D289&gt;=Parámetros!$C$122,D289&lt;=Parámetros!$D$122),Parámetros!$B$122,IF(AND(D289&gt;=Parámetros!$C$121,D289&lt;=Parámetros!$D$121),Parámetros!$B$121,IF(AND(D289&gt;=Parámetros!$C$120,D289&lt;=Parámetros!$D$120),Parámetros!$B$120,"Error")))</f>
        <v>Débil</v>
      </c>
      <c r="E290" s="138"/>
      <c r="F290" s="10"/>
      <c r="G290" s="10"/>
      <c r="H290" s="10"/>
      <c r="I290" s="10"/>
      <c r="J290" s="10"/>
      <c r="K290" s="10"/>
      <c r="L290" s="10"/>
      <c r="M290" s="126" t="s">
        <v>394</v>
      </c>
      <c r="N290" s="127"/>
      <c r="O290" s="138" t="str">
        <f>+IF(AND(O289&gt;=Parámetros!$C$122,O289&lt;=Parámetros!$D$122),Parámetros!$B$122,IF(AND(O289&gt;=Parámetros!$C$121,O289&lt;=Parámetros!$D$121),Parámetros!$B$121,IF(AND(O289&gt;=Parámetros!$C$120,O289&lt;=Parámetros!$D$120),Parámetros!$B$120,"Error")))</f>
        <v>Débil</v>
      </c>
      <c r="P290" s="138"/>
      <c r="Q290" s="10"/>
      <c r="X290" s="126" t="s">
        <v>394</v>
      </c>
      <c r="Y290" s="127"/>
      <c r="Z290" s="138" t="str">
        <f>+IF(AND(Z289&gt;=Parámetros!$C$122,Z289&lt;=Parámetros!$D$122),Parámetros!$B$122,IF(AND(Z289&gt;=Parámetros!$C$121,Z289&lt;=Parámetros!$D$121),Parámetros!$B$121,IF(AND(Z289&gt;=Parámetros!$C$120,Z289&lt;=Parámetros!$D$120),Parámetros!$B$120,"Error")))</f>
        <v>Débil</v>
      </c>
      <c r="AA290" s="138"/>
      <c r="AB290" s="10"/>
      <c r="AI290" s="126" t="s">
        <v>394</v>
      </c>
      <c r="AJ290" s="127"/>
      <c r="AK290" s="138" t="str">
        <f>+IF(AND(AK289&gt;=Parámetros!$C$122,AK289&lt;=Parámetros!$D$122),Parámetros!$B$122,IF(AND(AK289&gt;=Parámetros!$C$121,AK289&lt;=Parámetros!$D$121),Parámetros!$B$121,IF(AND(AK289&gt;=Parámetros!$C$120,AK289&lt;=Parámetros!$D$120),Parámetros!$B$120,"Error")))</f>
        <v>Débil</v>
      </c>
      <c r="AL290" s="138"/>
      <c r="AM290" s="10"/>
      <c r="AT290" s="126" t="s">
        <v>394</v>
      </c>
      <c r="AU290" s="127"/>
      <c r="AV290" s="138" t="str">
        <f>+IF(AND(AV289&gt;=Parámetros!$C$122,AV289&lt;=Parámetros!$D$122),Parámetros!$B$122,IF(AND(AV289&gt;=Parámetros!$C$121,AV289&lt;=Parámetros!$D$121),Parámetros!$B$121,IF(AND(AV289&gt;=Parámetros!$C$120,AV289&lt;=Parámetros!$D$120),Parámetros!$B$120,"Error")))</f>
        <v>Débil</v>
      </c>
      <c r="AW290" s="138"/>
      <c r="AX290" s="10"/>
      <c r="BE290" s="126" t="s">
        <v>394</v>
      </c>
      <c r="BF290" s="127"/>
      <c r="BG290" s="138" t="str">
        <f>+IF(AND(BG289&gt;=Parámetros!$C$122,BG289&lt;=Parámetros!$D$122),Parámetros!$B$122,IF(AND(BG289&gt;=Parámetros!$C$121,BG289&lt;=Parámetros!$D$121),Parámetros!$B$121,IF(AND(BG289&gt;=Parámetros!$C$120,BG289&lt;=Parámetros!$D$120),Parámetros!$B$120,"Error")))</f>
        <v>Débil</v>
      </c>
      <c r="BH290" s="138"/>
      <c r="BI290" s="10"/>
      <c r="BP290" s="126" t="s">
        <v>394</v>
      </c>
      <c r="BQ290" s="127"/>
      <c r="BR290" s="138" t="str">
        <f>+IF(AND(BR289&gt;=Parámetros!$C$122,BR289&lt;=Parámetros!$D$122),Parámetros!$B$122,IF(AND(BR289&gt;=Parámetros!$C$121,BR289&lt;=Parámetros!$D$121),Parámetros!$B$121,IF(AND(BR289&gt;=Parámetros!$C$120,BR289&lt;=Parámetros!$D$120),Parámetros!$B$120,"Error")))</f>
        <v>Débil</v>
      </c>
      <c r="BS290" s="138"/>
      <c r="BT290" s="10"/>
      <c r="CA290" s="126" t="s">
        <v>394</v>
      </c>
      <c r="CB290" s="127"/>
      <c r="CC290" s="138" t="str">
        <f>+IF(AND(CC289&gt;=Parámetros!$C$122,CC289&lt;=Parámetros!$D$122),Parámetros!$B$122,IF(AND(CC289&gt;=Parámetros!$C$121,CC289&lt;=Parámetros!$D$121),Parámetros!$B$121,IF(AND(CC289&gt;=Parámetros!$C$120,CC289&lt;=Parámetros!$D$120),Parámetros!$B$120,"Error")))</f>
        <v>Débil</v>
      </c>
      <c r="CD290" s="138"/>
      <c r="CE290" s="10"/>
      <c r="CL290" s="126" t="s">
        <v>394</v>
      </c>
      <c r="CM290" s="127"/>
      <c r="CN290" s="138" t="str">
        <f>+IF(AND(CN289&gt;=Parámetros!$C$122,CN289&lt;=Parámetros!$D$122),Parámetros!$B$122,IF(AND(CN289&gt;=Parámetros!$C$121,CN289&lt;=Parámetros!$D$121),Parámetros!$B$121,IF(AND(CN289&gt;=Parámetros!$C$120,CN289&lt;=Parámetros!$D$120),Parámetros!$B$120,"Error")))</f>
        <v>Débil</v>
      </c>
      <c r="CO290" s="138"/>
      <c r="CP290" s="10"/>
      <c r="CW290" s="126" t="s">
        <v>394</v>
      </c>
      <c r="CX290" s="127"/>
      <c r="CY290" s="138" t="str">
        <f>+IF(AND(CY289&gt;=Parámetros!$C$122,CY289&lt;=Parámetros!$D$122),Parámetros!$B$122,IF(AND(CY289&gt;=Parámetros!$C$121,CY289&lt;=Parámetros!$D$121),Parámetros!$B$121,IF(AND(CY289&gt;=Parámetros!$C$120,CY289&lt;=Parámetros!$D$120),Parámetros!$B$120,"Error")))</f>
        <v>Débil</v>
      </c>
      <c r="CZ290" s="138"/>
      <c r="DA290" s="10"/>
      <c r="DH290" s="126" t="s">
        <v>394</v>
      </c>
      <c r="DI290" s="127"/>
      <c r="DJ290" s="138" t="str">
        <f>+IF(AND(DJ289&gt;=Parámetros!$C$122,DJ289&lt;=Parámetros!$D$122),Parámetros!$B$122,IF(AND(DJ289&gt;=Parámetros!$C$121,DJ289&lt;=Parámetros!$D$121),Parámetros!$B$121,IF(AND(DJ289&gt;=Parámetros!$C$120,DJ289&lt;=Parámetros!$D$120),Parámetros!$B$120,"Error")))</f>
        <v>Débil</v>
      </c>
      <c r="DK290" s="138"/>
      <c r="DL290" s="10"/>
      <c r="DS290" s="126" t="s">
        <v>394</v>
      </c>
      <c r="DT290" s="127"/>
      <c r="DU290" s="138" t="str">
        <f>+IF(AND(DU289&gt;=Parámetros!$C$122,DU289&lt;=Parámetros!$D$122),Parámetros!$B$122,IF(AND(DU289&gt;=Parámetros!$C$121,DU289&lt;=Parámetros!$D$121),Parámetros!$B$121,IF(AND(DU289&gt;=Parámetros!$C$120,DU289&lt;=Parámetros!$D$120),Parámetros!$B$120,"Error")))</f>
        <v>Débil</v>
      </c>
      <c r="DV290" s="138"/>
      <c r="DW290" s="10"/>
      <c r="ED290" s="126" t="s">
        <v>394</v>
      </c>
      <c r="EE290" s="127"/>
      <c r="EF290" s="138" t="str">
        <f>+IF(AND(EF289&gt;=Parámetros!$C$122,EF289&lt;=Parámetros!$D$122),Parámetros!$B$122,IF(AND(EF289&gt;=Parámetros!$C$121,EF289&lt;=Parámetros!$D$121),Parámetros!$B$121,IF(AND(EF289&gt;=Parámetros!$C$120,EF289&lt;=Parámetros!$D$120),Parámetros!$B$120,"Error")))</f>
        <v>Débil</v>
      </c>
      <c r="EG290" s="138"/>
      <c r="EH290" s="10"/>
      <c r="EO290" s="126" t="s">
        <v>394</v>
      </c>
      <c r="EP290" s="127"/>
      <c r="EQ290" s="138" t="str">
        <f>+IF(AND(EQ289&gt;=Parámetros!$C$122,EQ289&lt;=Parámetros!$D$122),Parámetros!$B$122,IF(AND(EQ289&gt;=Parámetros!$C$121,EQ289&lt;=Parámetros!$D$121),Parámetros!$B$121,IF(AND(EQ289&gt;=Parámetros!$C$120,EQ289&lt;=Parámetros!$D$120),Parámetros!$B$120,"Error")))</f>
        <v>Débil</v>
      </c>
      <c r="ER290" s="138"/>
      <c r="ES290" s="10"/>
      <c r="EZ290" s="126" t="s">
        <v>394</v>
      </c>
      <c r="FA290" s="127"/>
      <c r="FB290" s="138" t="str">
        <f>+IF(AND(FB289&gt;=Parámetros!$C$122,FB289&lt;=Parámetros!$D$122),Parámetros!$B$122,IF(AND(FB289&gt;=Parámetros!$C$121,FB289&lt;=Parámetros!$D$121),Parámetros!$B$121,IF(AND(FB289&gt;=Parámetros!$C$120,FB289&lt;=Parámetros!$D$120),Parámetros!$B$120,"Error")))</f>
        <v>Débil</v>
      </c>
      <c r="FC290" s="138"/>
      <c r="FD290" s="10"/>
      <c r="FK290" s="126" t="s">
        <v>394</v>
      </c>
      <c r="FL290" s="127"/>
      <c r="FM290" s="138" t="str">
        <f>+IF(AND(FM289&gt;=Parámetros!$C$122,FM289&lt;=Parámetros!$D$122),Parámetros!$B$122,IF(AND(FM289&gt;=Parámetros!$C$121,FM289&lt;=Parámetros!$D$121),Parámetros!$B$121,IF(AND(FM289&gt;=Parámetros!$C$120,FM289&lt;=Parámetros!$D$120),Parámetros!$B$120,"Error")))</f>
        <v>Débil</v>
      </c>
      <c r="FN290" s="138"/>
      <c r="FO290" s="10"/>
      <c r="FV290" s="126" t="s">
        <v>394</v>
      </c>
      <c r="FW290" s="127"/>
      <c r="FX290" s="138" t="str">
        <f>+IF(AND(FX289&gt;=Parámetros!$C$122,FX289&lt;=Parámetros!$D$122),Parámetros!$B$122,IF(AND(FX289&gt;=Parámetros!$C$121,FX289&lt;=Parámetros!$D$121),Parámetros!$B$121,IF(AND(FX289&gt;=Parámetros!$C$120,FX289&lt;=Parámetros!$D$120),Parámetros!$B$120,"Error")))</f>
        <v>Débil</v>
      </c>
      <c r="FY290" s="138"/>
      <c r="FZ290" s="10"/>
      <c r="GG290" s="126" t="s">
        <v>394</v>
      </c>
      <c r="GH290" s="127"/>
      <c r="GI290" s="138" t="str">
        <f>+IF(AND(GI289&gt;=Parámetros!$C$122,GI289&lt;=Parámetros!$D$122),Parámetros!$B$122,IF(AND(GI289&gt;=Parámetros!$C$121,GI289&lt;=Parámetros!$D$121),Parámetros!$B$121,IF(AND(GI289&gt;=Parámetros!$C$120,GI289&lt;=Parámetros!$D$120),Parámetros!$B$120,"Error")))</f>
        <v>Débil</v>
      </c>
      <c r="GJ290" s="138"/>
      <c r="GK290" s="10"/>
      <c r="GR290" s="126" t="s">
        <v>394</v>
      </c>
      <c r="GS290" s="127"/>
      <c r="GT290" s="138" t="str">
        <f>+IF(AND(GT289&gt;=Parámetros!$C$122,GT289&lt;=Parámetros!$D$122),Parámetros!$B$122,IF(AND(GT289&gt;=Parámetros!$C$121,GT289&lt;=Parámetros!$D$121),Parámetros!$B$121,IF(AND(GT289&gt;=Parámetros!$C$120,GT289&lt;=Parámetros!$D$120),Parámetros!$B$120,"Error")))</f>
        <v>Débil</v>
      </c>
      <c r="GU290" s="138"/>
      <c r="GV290" s="10"/>
      <c r="HC290" s="126" t="s">
        <v>394</v>
      </c>
      <c r="HD290" s="127"/>
      <c r="HE290" s="138" t="str">
        <f>+IF(AND(HE289&gt;=Parámetros!$C$122,HE289&lt;=Parámetros!$D$122),Parámetros!$B$122,IF(AND(HE289&gt;=Parámetros!$C$121,HE289&lt;=Parámetros!$D$121),Parámetros!$B$121,IF(AND(HE289&gt;=Parámetros!$C$120,HE289&lt;=Parámetros!$D$120),Parámetros!$B$120,"Error")))</f>
        <v>Débil</v>
      </c>
      <c r="HF290" s="138"/>
      <c r="HG290" s="10"/>
    </row>
    <row r="291" spans="2:215" ht="15.75" thickBot="1" x14ac:dyDescent="0.3">
      <c r="C291"/>
      <c r="F291" s="10"/>
      <c r="G291" s="10"/>
      <c r="H291" s="10"/>
      <c r="I291" s="10"/>
      <c r="J291" s="10"/>
      <c r="K291" s="10"/>
      <c r="L291" s="10"/>
      <c r="N291"/>
      <c r="Q291" s="10"/>
      <c r="Y291"/>
      <c r="AB291" s="10"/>
      <c r="AJ291"/>
      <c r="AM291" s="10"/>
      <c r="AU291"/>
      <c r="AX291" s="10"/>
      <c r="BF291"/>
      <c r="BI291" s="10"/>
      <c r="BQ291"/>
      <c r="BT291" s="10"/>
      <c r="CB291"/>
      <c r="CE291" s="10"/>
      <c r="CM291"/>
      <c r="CP291" s="10"/>
      <c r="CX291"/>
      <c r="DA291" s="10"/>
      <c r="DI291"/>
      <c r="DL291" s="10"/>
      <c r="DT291"/>
      <c r="DW291" s="10"/>
      <c r="EE291"/>
      <c r="EH291" s="10"/>
      <c r="EP291"/>
      <c r="ES291" s="10"/>
      <c r="FA291"/>
      <c r="FD291" s="10"/>
      <c r="FL291"/>
      <c r="FO291" s="10"/>
      <c r="FW291"/>
      <c r="FZ291" s="10"/>
      <c r="GH291"/>
      <c r="GK291" s="10"/>
      <c r="GS291"/>
      <c r="GV291" s="10"/>
      <c r="HD291"/>
      <c r="HG291" s="10"/>
    </row>
    <row r="292" spans="2:215" ht="15.75" thickBot="1" x14ac:dyDescent="0.3">
      <c r="B292" s="18" t="s">
        <v>395</v>
      </c>
      <c r="C292" s="18" t="s">
        <v>396</v>
      </c>
      <c r="D292" s="18" t="s">
        <v>397</v>
      </c>
      <c r="F292" s="10"/>
      <c r="G292" s="10"/>
      <c r="H292" s="10"/>
      <c r="I292" s="10"/>
      <c r="J292" s="10"/>
      <c r="K292" s="10"/>
      <c r="L292" s="10"/>
      <c r="M292" s="18" t="s">
        <v>395</v>
      </c>
      <c r="N292" s="18" t="s">
        <v>396</v>
      </c>
      <c r="O292" s="18" t="s">
        <v>397</v>
      </c>
      <c r="Q292" s="10"/>
      <c r="X292" s="18" t="s">
        <v>395</v>
      </c>
      <c r="Y292" s="18" t="s">
        <v>396</v>
      </c>
      <c r="Z292" s="18" t="s">
        <v>397</v>
      </c>
      <c r="AB292" s="10"/>
      <c r="AI292" s="18" t="s">
        <v>395</v>
      </c>
      <c r="AJ292" s="18" t="s">
        <v>396</v>
      </c>
      <c r="AK292" s="18" t="s">
        <v>397</v>
      </c>
      <c r="AM292" s="10"/>
      <c r="AT292" s="18" t="s">
        <v>395</v>
      </c>
      <c r="AU292" s="18" t="s">
        <v>396</v>
      </c>
      <c r="AV292" s="18" t="s">
        <v>397</v>
      </c>
      <c r="AX292" s="10"/>
      <c r="BE292" s="18" t="s">
        <v>395</v>
      </c>
      <c r="BF292" s="18" t="s">
        <v>396</v>
      </c>
      <c r="BG292" s="18" t="s">
        <v>397</v>
      </c>
      <c r="BI292" s="10"/>
      <c r="BP292" s="18" t="s">
        <v>395</v>
      </c>
      <c r="BQ292" s="18" t="s">
        <v>396</v>
      </c>
      <c r="BR292" s="18" t="s">
        <v>397</v>
      </c>
      <c r="BT292" s="10"/>
      <c r="CA292" s="18" t="s">
        <v>395</v>
      </c>
      <c r="CB292" s="18" t="s">
        <v>396</v>
      </c>
      <c r="CC292" s="18" t="s">
        <v>397</v>
      </c>
      <c r="CE292" s="10"/>
      <c r="CL292" s="18" t="s">
        <v>395</v>
      </c>
      <c r="CM292" s="18" t="s">
        <v>396</v>
      </c>
      <c r="CN292" s="18" t="s">
        <v>397</v>
      </c>
      <c r="CP292" s="10"/>
      <c r="CW292" s="18" t="s">
        <v>395</v>
      </c>
      <c r="CX292" s="18" t="s">
        <v>396</v>
      </c>
      <c r="CY292" s="18" t="s">
        <v>397</v>
      </c>
      <c r="DA292" s="10"/>
      <c r="DH292" s="18" t="s">
        <v>395</v>
      </c>
      <c r="DI292" s="18" t="s">
        <v>396</v>
      </c>
      <c r="DJ292" s="18" t="s">
        <v>397</v>
      </c>
      <c r="DL292" s="10"/>
      <c r="DS292" s="18" t="s">
        <v>395</v>
      </c>
      <c r="DT292" s="18" t="s">
        <v>396</v>
      </c>
      <c r="DU292" s="18" t="s">
        <v>397</v>
      </c>
      <c r="DW292" s="10"/>
      <c r="ED292" s="18" t="s">
        <v>395</v>
      </c>
      <c r="EE292" s="18" t="s">
        <v>396</v>
      </c>
      <c r="EF292" s="18" t="s">
        <v>397</v>
      </c>
      <c r="EH292" s="10"/>
      <c r="EO292" s="18" t="s">
        <v>395</v>
      </c>
      <c r="EP292" s="18" t="s">
        <v>396</v>
      </c>
      <c r="EQ292" s="18" t="s">
        <v>397</v>
      </c>
      <c r="ES292" s="10"/>
      <c r="EZ292" s="18" t="s">
        <v>395</v>
      </c>
      <c r="FA292" s="18" t="s">
        <v>396</v>
      </c>
      <c r="FB292" s="18" t="s">
        <v>397</v>
      </c>
      <c r="FD292" s="10"/>
      <c r="FK292" s="18" t="s">
        <v>395</v>
      </c>
      <c r="FL292" s="18" t="s">
        <v>396</v>
      </c>
      <c r="FM292" s="18" t="s">
        <v>397</v>
      </c>
      <c r="FO292" s="10"/>
      <c r="FV292" s="18" t="s">
        <v>395</v>
      </c>
      <c r="FW292" s="18" t="s">
        <v>396</v>
      </c>
      <c r="FX292" s="18" t="s">
        <v>397</v>
      </c>
      <c r="FZ292" s="10"/>
      <c r="GG292" s="18" t="s">
        <v>395</v>
      </c>
      <c r="GH292" s="18" t="s">
        <v>396</v>
      </c>
      <c r="GI292" s="18" t="s">
        <v>397</v>
      </c>
      <c r="GK292" s="10"/>
      <c r="GR292" s="18" t="s">
        <v>395</v>
      </c>
      <c r="GS292" s="18" t="s">
        <v>396</v>
      </c>
      <c r="GT292" s="18" t="s">
        <v>397</v>
      </c>
      <c r="GV292" s="10"/>
      <c r="HC292" s="18" t="s">
        <v>395</v>
      </c>
      <c r="HD292" s="18" t="s">
        <v>396</v>
      </c>
      <c r="HE292" s="18" t="s">
        <v>397</v>
      </c>
      <c r="HG292" s="10"/>
    </row>
    <row r="293" spans="2:215" x14ac:dyDescent="0.25">
      <c r="B293" s="58" t="s">
        <v>398</v>
      </c>
      <c r="C293" s="58" t="s">
        <v>399</v>
      </c>
      <c r="D293" s="314"/>
      <c r="F293" s="10"/>
      <c r="G293" s="10"/>
      <c r="H293" s="10"/>
      <c r="I293" s="10"/>
      <c r="J293" s="10"/>
      <c r="K293" s="10"/>
      <c r="L293" s="10"/>
      <c r="M293" s="58" t="s">
        <v>398</v>
      </c>
      <c r="N293" s="58" t="s">
        <v>399</v>
      </c>
      <c r="O293" s="314"/>
      <c r="Q293" s="10"/>
      <c r="X293" s="58" t="s">
        <v>398</v>
      </c>
      <c r="Y293" s="58" t="s">
        <v>399</v>
      </c>
      <c r="Z293" s="314"/>
      <c r="AB293" s="10"/>
      <c r="AI293" s="58" t="s">
        <v>398</v>
      </c>
      <c r="AJ293" s="58" t="s">
        <v>399</v>
      </c>
      <c r="AK293" s="314"/>
      <c r="AM293" s="10"/>
      <c r="AT293" s="58" t="s">
        <v>398</v>
      </c>
      <c r="AU293" s="58" t="s">
        <v>399</v>
      </c>
      <c r="AV293" s="314"/>
      <c r="AX293" s="10"/>
      <c r="BE293" s="58" t="s">
        <v>398</v>
      </c>
      <c r="BF293" s="58" t="s">
        <v>399</v>
      </c>
      <c r="BG293" s="314"/>
      <c r="BI293" s="10"/>
      <c r="BP293" s="58" t="s">
        <v>398</v>
      </c>
      <c r="BQ293" s="58" t="s">
        <v>399</v>
      </c>
      <c r="BR293" s="314"/>
      <c r="BT293" s="10"/>
      <c r="CA293" s="58" t="s">
        <v>398</v>
      </c>
      <c r="CB293" s="58" t="s">
        <v>399</v>
      </c>
      <c r="CC293" s="314"/>
      <c r="CE293" s="10"/>
      <c r="CL293" s="58" t="s">
        <v>398</v>
      </c>
      <c r="CM293" s="58" t="s">
        <v>399</v>
      </c>
      <c r="CN293" s="314"/>
      <c r="CP293" s="10"/>
      <c r="CW293" s="58" t="s">
        <v>398</v>
      </c>
      <c r="CX293" s="58" t="s">
        <v>399</v>
      </c>
      <c r="CY293" s="314"/>
      <c r="DA293" s="10"/>
      <c r="DH293" s="58" t="s">
        <v>398</v>
      </c>
      <c r="DI293" s="58" t="s">
        <v>399</v>
      </c>
      <c r="DJ293" s="314"/>
      <c r="DL293" s="10"/>
      <c r="DS293" s="58" t="s">
        <v>398</v>
      </c>
      <c r="DT293" s="58" t="s">
        <v>399</v>
      </c>
      <c r="DU293" s="314"/>
      <c r="DW293" s="10"/>
      <c r="ED293" s="58" t="s">
        <v>398</v>
      </c>
      <c r="EE293" s="58" t="s">
        <v>399</v>
      </c>
      <c r="EF293" s="314"/>
      <c r="EH293" s="10"/>
      <c r="EO293" s="58" t="s">
        <v>398</v>
      </c>
      <c r="EP293" s="58" t="s">
        <v>399</v>
      </c>
      <c r="EQ293" s="314"/>
      <c r="ES293" s="10"/>
      <c r="EZ293" s="58" t="s">
        <v>398</v>
      </c>
      <c r="FA293" s="58" t="s">
        <v>399</v>
      </c>
      <c r="FB293" s="314"/>
      <c r="FD293" s="10"/>
      <c r="FK293" s="58" t="s">
        <v>398</v>
      </c>
      <c r="FL293" s="58" t="s">
        <v>399</v>
      </c>
      <c r="FM293" s="314"/>
      <c r="FO293" s="10"/>
      <c r="FV293" s="58" t="s">
        <v>398</v>
      </c>
      <c r="FW293" s="58" t="s">
        <v>399</v>
      </c>
      <c r="FX293" s="314"/>
      <c r="FZ293" s="10"/>
      <c r="GG293" s="58" t="s">
        <v>398</v>
      </c>
      <c r="GH293" s="58" t="s">
        <v>399</v>
      </c>
      <c r="GI293" s="314"/>
      <c r="GK293" s="10"/>
      <c r="GR293" s="58" t="s">
        <v>398</v>
      </c>
      <c r="GS293" s="58" t="s">
        <v>399</v>
      </c>
      <c r="GT293" s="314"/>
      <c r="GV293" s="10"/>
      <c r="HC293" s="58" t="s">
        <v>398</v>
      </c>
      <c r="HD293" s="58" t="s">
        <v>399</v>
      </c>
      <c r="HE293" s="314"/>
      <c r="HG293" s="10"/>
    </row>
    <row r="294" spans="2:215" x14ac:dyDescent="0.25">
      <c r="B294" s="56" t="s">
        <v>52</v>
      </c>
      <c r="C294" s="56" t="s">
        <v>400</v>
      </c>
      <c r="D294" s="315"/>
      <c r="F294" s="10"/>
      <c r="G294" s="10"/>
      <c r="H294" s="10"/>
      <c r="I294" s="10"/>
      <c r="J294" s="10"/>
      <c r="K294" s="10"/>
      <c r="L294" s="10"/>
      <c r="M294" s="56" t="s">
        <v>52</v>
      </c>
      <c r="N294" s="56" t="s">
        <v>400</v>
      </c>
      <c r="O294" s="315"/>
      <c r="Q294" s="10"/>
      <c r="X294" s="56" t="s">
        <v>52</v>
      </c>
      <c r="Y294" s="56" t="s">
        <v>400</v>
      </c>
      <c r="Z294" s="315"/>
      <c r="AB294" s="10"/>
      <c r="AI294" s="56" t="s">
        <v>52</v>
      </c>
      <c r="AJ294" s="56" t="s">
        <v>400</v>
      </c>
      <c r="AK294" s="315"/>
      <c r="AM294" s="10"/>
      <c r="AT294" s="56" t="s">
        <v>52</v>
      </c>
      <c r="AU294" s="56" t="s">
        <v>400</v>
      </c>
      <c r="AV294" s="315"/>
      <c r="AX294" s="10"/>
      <c r="BE294" s="56" t="s">
        <v>52</v>
      </c>
      <c r="BF294" s="56" t="s">
        <v>400</v>
      </c>
      <c r="BG294" s="315"/>
      <c r="BI294" s="10"/>
      <c r="BP294" s="56" t="s">
        <v>52</v>
      </c>
      <c r="BQ294" s="56" t="s">
        <v>400</v>
      </c>
      <c r="BR294" s="315"/>
      <c r="BT294" s="10"/>
      <c r="CA294" s="56" t="s">
        <v>52</v>
      </c>
      <c r="CB294" s="56" t="s">
        <v>400</v>
      </c>
      <c r="CC294" s="315"/>
      <c r="CE294" s="10"/>
      <c r="CL294" s="56" t="s">
        <v>52</v>
      </c>
      <c r="CM294" s="56" t="s">
        <v>400</v>
      </c>
      <c r="CN294" s="315"/>
      <c r="CP294" s="10"/>
      <c r="CW294" s="56" t="s">
        <v>52</v>
      </c>
      <c r="CX294" s="56" t="s">
        <v>400</v>
      </c>
      <c r="CY294" s="315"/>
      <c r="DA294" s="10"/>
      <c r="DH294" s="56" t="s">
        <v>52</v>
      </c>
      <c r="DI294" s="56" t="s">
        <v>400</v>
      </c>
      <c r="DJ294" s="315"/>
      <c r="DL294" s="10"/>
      <c r="DS294" s="56" t="s">
        <v>52</v>
      </c>
      <c r="DT294" s="56" t="s">
        <v>400</v>
      </c>
      <c r="DU294" s="315"/>
      <c r="DW294" s="10"/>
      <c r="ED294" s="56" t="s">
        <v>52</v>
      </c>
      <c r="EE294" s="56" t="s">
        <v>400</v>
      </c>
      <c r="EF294" s="315"/>
      <c r="EH294" s="10"/>
      <c r="EO294" s="56" t="s">
        <v>52</v>
      </c>
      <c r="EP294" s="56" t="s">
        <v>400</v>
      </c>
      <c r="EQ294" s="315"/>
      <c r="ES294" s="10"/>
      <c r="EZ294" s="56" t="s">
        <v>52</v>
      </c>
      <c r="FA294" s="56" t="s">
        <v>400</v>
      </c>
      <c r="FB294" s="315"/>
      <c r="FD294" s="10"/>
      <c r="FK294" s="56" t="s">
        <v>52</v>
      </c>
      <c r="FL294" s="56" t="s">
        <v>400</v>
      </c>
      <c r="FM294" s="315"/>
      <c r="FO294" s="10"/>
      <c r="FV294" s="56" t="s">
        <v>52</v>
      </c>
      <c r="FW294" s="56" t="s">
        <v>400</v>
      </c>
      <c r="FX294" s="315"/>
      <c r="FZ294" s="10"/>
      <c r="GG294" s="56" t="s">
        <v>52</v>
      </c>
      <c r="GH294" s="56" t="s">
        <v>400</v>
      </c>
      <c r="GI294" s="315"/>
      <c r="GK294" s="10"/>
      <c r="GR294" s="56" t="s">
        <v>52</v>
      </c>
      <c r="GS294" s="56" t="s">
        <v>400</v>
      </c>
      <c r="GT294" s="315"/>
      <c r="GV294" s="10"/>
      <c r="HC294" s="56" t="s">
        <v>52</v>
      </c>
      <c r="HD294" s="56" t="s">
        <v>400</v>
      </c>
      <c r="HE294" s="315"/>
      <c r="HG294" s="10"/>
    </row>
    <row r="295" spans="2:215" ht="15.75" thickBot="1" x14ac:dyDescent="0.3">
      <c r="B295" s="128" t="s">
        <v>401</v>
      </c>
      <c r="C295" s="128" t="s">
        <v>402</v>
      </c>
      <c r="D295" s="316"/>
      <c r="F295" s="10"/>
      <c r="G295" s="10"/>
      <c r="H295" s="10"/>
      <c r="I295" s="10"/>
      <c r="J295" s="10"/>
      <c r="K295" s="10"/>
      <c r="L295" s="10"/>
      <c r="M295" s="128" t="s">
        <v>401</v>
      </c>
      <c r="N295" s="128" t="s">
        <v>402</v>
      </c>
      <c r="O295" s="316"/>
      <c r="Q295" s="10"/>
      <c r="X295" s="128" t="s">
        <v>401</v>
      </c>
      <c r="Y295" s="128" t="s">
        <v>402</v>
      </c>
      <c r="Z295" s="316"/>
      <c r="AB295" s="10"/>
      <c r="AI295" s="128" t="s">
        <v>401</v>
      </c>
      <c r="AJ295" s="128" t="s">
        <v>402</v>
      </c>
      <c r="AK295" s="316"/>
      <c r="AM295" s="10"/>
      <c r="AT295" s="128" t="s">
        <v>401</v>
      </c>
      <c r="AU295" s="128" t="s">
        <v>402</v>
      </c>
      <c r="AV295" s="316"/>
      <c r="AX295" s="10"/>
      <c r="BE295" s="128" t="s">
        <v>401</v>
      </c>
      <c r="BF295" s="128" t="s">
        <v>402</v>
      </c>
      <c r="BG295" s="316"/>
      <c r="BI295" s="10"/>
      <c r="BP295" s="128" t="s">
        <v>401</v>
      </c>
      <c r="BQ295" s="128" t="s">
        <v>402</v>
      </c>
      <c r="BR295" s="316"/>
      <c r="BT295" s="10"/>
      <c r="CA295" s="128" t="s">
        <v>401</v>
      </c>
      <c r="CB295" s="128" t="s">
        <v>402</v>
      </c>
      <c r="CC295" s="316"/>
      <c r="CE295" s="10"/>
      <c r="CL295" s="128" t="s">
        <v>401</v>
      </c>
      <c r="CM295" s="128" t="s">
        <v>402</v>
      </c>
      <c r="CN295" s="316"/>
      <c r="CP295" s="10"/>
      <c r="CW295" s="128" t="s">
        <v>401</v>
      </c>
      <c r="CX295" s="128" t="s">
        <v>402</v>
      </c>
      <c r="CY295" s="316"/>
      <c r="DA295" s="10"/>
      <c r="DH295" s="128" t="s">
        <v>401</v>
      </c>
      <c r="DI295" s="128" t="s">
        <v>402</v>
      </c>
      <c r="DJ295" s="316"/>
      <c r="DL295" s="10"/>
      <c r="DS295" s="128" t="s">
        <v>401</v>
      </c>
      <c r="DT295" s="128" t="s">
        <v>402</v>
      </c>
      <c r="DU295" s="316"/>
      <c r="DW295" s="10"/>
      <c r="ED295" s="128" t="s">
        <v>401</v>
      </c>
      <c r="EE295" s="128" t="s">
        <v>402</v>
      </c>
      <c r="EF295" s="316"/>
      <c r="EH295" s="10"/>
      <c r="EO295" s="128" t="s">
        <v>401</v>
      </c>
      <c r="EP295" s="128" t="s">
        <v>402</v>
      </c>
      <c r="EQ295" s="316"/>
      <c r="ES295" s="10"/>
      <c r="EZ295" s="128" t="s">
        <v>401</v>
      </c>
      <c r="FA295" s="128" t="s">
        <v>402</v>
      </c>
      <c r="FB295" s="316"/>
      <c r="FD295" s="10"/>
      <c r="FK295" s="128" t="s">
        <v>401</v>
      </c>
      <c r="FL295" s="128" t="s">
        <v>402</v>
      </c>
      <c r="FM295" s="316"/>
      <c r="FO295" s="10"/>
      <c r="FV295" s="128" t="s">
        <v>401</v>
      </c>
      <c r="FW295" s="128" t="s">
        <v>402</v>
      </c>
      <c r="FX295" s="316"/>
      <c r="FZ295" s="10"/>
      <c r="GG295" s="128" t="s">
        <v>401</v>
      </c>
      <c r="GH295" s="128" t="s">
        <v>402</v>
      </c>
      <c r="GI295" s="316"/>
      <c r="GK295" s="10"/>
      <c r="GR295" s="128" t="s">
        <v>401</v>
      </c>
      <c r="GS295" s="128" t="s">
        <v>402</v>
      </c>
      <c r="GT295" s="316"/>
      <c r="GV295" s="10"/>
      <c r="HC295" s="128" t="s">
        <v>401</v>
      </c>
      <c r="HD295" s="128" t="s">
        <v>402</v>
      </c>
      <c r="HE295" s="316"/>
      <c r="HG295" s="10"/>
    </row>
    <row r="296" spans="2:215" ht="15.75" thickBot="1" x14ac:dyDescent="0.3">
      <c r="C296"/>
      <c r="F296" s="10"/>
      <c r="G296" s="10"/>
      <c r="H296" s="10"/>
      <c r="I296" s="10"/>
      <c r="J296" s="10"/>
      <c r="K296" s="10"/>
      <c r="L296" s="10"/>
      <c r="N296"/>
      <c r="Q296" s="10"/>
      <c r="Y296"/>
      <c r="AB296" s="10"/>
      <c r="AJ296"/>
      <c r="AM296" s="10"/>
      <c r="AU296"/>
      <c r="AX296" s="10"/>
      <c r="BF296"/>
      <c r="BI296" s="10"/>
      <c r="BQ296"/>
      <c r="BT296" s="10"/>
      <c r="CB296"/>
      <c r="CE296" s="10"/>
      <c r="CM296"/>
      <c r="CP296" s="10"/>
      <c r="CX296"/>
      <c r="DA296" s="10"/>
      <c r="DI296"/>
      <c r="DL296" s="10"/>
      <c r="DT296"/>
      <c r="DW296" s="10"/>
      <c r="EE296"/>
      <c r="EH296" s="10"/>
      <c r="EP296"/>
      <c r="ES296" s="10"/>
      <c r="FA296"/>
      <c r="FD296" s="10"/>
      <c r="FL296"/>
      <c r="FO296" s="10"/>
      <c r="FW296"/>
      <c r="FZ296" s="10"/>
      <c r="GH296"/>
      <c r="GK296" s="10"/>
      <c r="GS296"/>
      <c r="GV296" s="10"/>
      <c r="HD296"/>
      <c r="HG296" s="10"/>
    </row>
    <row r="297" spans="2:215" ht="15.75" thickBot="1" x14ac:dyDescent="0.3">
      <c r="B297" s="18" t="s">
        <v>395</v>
      </c>
      <c r="C297" s="18" t="s">
        <v>403</v>
      </c>
      <c r="D297" s="18" t="s">
        <v>397</v>
      </c>
      <c r="F297" s="10"/>
      <c r="G297" s="10"/>
      <c r="H297" s="10"/>
      <c r="I297" s="10"/>
      <c r="J297" s="10"/>
      <c r="K297" s="10"/>
      <c r="L297" s="10"/>
      <c r="M297" s="18" t="s">
        <v>395</v>
      </c>
      <c r="N297" s="18" t="s">
        <v>403</v>
      </c>
      <c r="O297" s="18" t="s">
        <v>397</v>
      </c>
      <c r="Q297" s="10"/>
      <c r="X297" s="18" t="s">
        <v>395</v>
      </c>
      <c r="Y297" s="18" t="s">
        <v>403</v>
      </c>
      <c r="Z297" s="18" t="s">
        <v>397</v>
      </c>
      <c r="AB297" s="10"/>
      <c r="AI297" s="18" t="s">
        <v>395</v>
      </c>
      <c r="AJ297" s="18" t="s">
        <v>403</v>
      </c>
      <c r="AK297" s="18" t="s">
        <v>397</v>
      </c>
      <c r="AM297" s="10"/>
      <c r="AT297" s="18" t="s">
        <v>395</v>
      </c>
      <c r="AU297" s="18" t="s">
        <v>403</v>
      </c>
      <c r="AV297" s="18" t="s">
        <v>397</v>
      </c>
      <c r="AX297" s="10"/>
      <c r="BE297" s="18" t="s">
        <v>395</v>
      </c>
      <c r="BF297" s="18" t="s">
        <v>403</v>
      </c>
      <c r="BG297" s="18" t="s">
        <v>397</v>
      </c>
      <c r="BI297" s="10"/>
      <c r="BP297" s="18" t="s">
        <v>395</v>
      </c>
      <c r="BQ297" s="18" t="s">
        <v>403</v>
      </c>
      <c r="BR297" s="18" t="s">
        <v>397</v>
      </c>
      <c r="BT297" s="10"/>
      <c r="CA297" s="18" t="s">
        <v>395</v>
      </c>
      <c r="CB297" s="18" t="s">
        <v>403</v>
      </c>
      <c r="CC297" s="18" t="s">
        <v>397</v>
      </c>
      <c r="CE297" s="10"/>
      <c r="CL297" s="18" t="s">
        <v>395</v>
      </c>
      <c r="CM297" s="18" t="s">
        <v>403</v>
      </c>
      <c r="CN297" s="18" t="s">
        <v>397</v>
      </c>
      <c r="CP297" s="10"/>
      <c r="CW297" s="18" t="s">
        <v>395</v>
      </c>
      <c r="CX297" s="18" t="s">
        <v>403</v>
      </c>
      <c r="CY297" s="18" t="s">
        <v>397</v>
      </c>
      <c r="DA297" s="10"/>
      <c r="DH297" s="18" t="s">
        <v>395</v>
      </c>
      <c r="DI297" s="18" t="s">
        <v>403</v>
      </c>
      <c r="DJ297" s="18" t="s">
        <v>397</v>
      </c>
      <c r="DL297" s="10"/>
      <c r="DS297" s="18" t="s">
        <v>395</v>
      </c>
      <c r="DT297" s="18" t="s">
        <v>403</v>
      </c>
      <c r="DU297" s="18" t="s">
        <v>397</v>
      </c>
      <c r="DW297" s="10"/>
      <c r="ED297" s="18" t="s">
        <v>395</v>
      </c>
      <c r="EE297" s="18" t="s">
        <v>403</v>
      </c>
      <c r="EF297" s="18" t="s">
        <v>397</v>
      </c>
      <c r="EH297" s="10"/>
      <c r="EO297" s="18" t="s">
        <v>395</v>
      </c>
      <c r="EP297" s="18" t="s">
        <v>403</v>
      </c>
      <c r="EQ297" s="18" t="s">
        <v>397</v>
      </c>
      <c r="ES297" s="10"/>
      <c r="EZ297" s="18" t="s">
        <v>395</v>
      </c>
      <c r="FA297" s="18" t="s">
        <v>403</v>
      </c>
      <c r="FB297" s="18" t="s">
        <v>397</v>
      </c>
      <c r="FD297" s="10"/>
      <c r="FK297" s="18" t="s">
        <v>395</v>
      </c>
      <c r="FL297" s="18" t="s">
        <v>403</v>
      </c>
      <c r="FM297" s="18" t="s">
        <v>397</v>
      </c>
      <c r="FO297" s="10"/>
      <c r="FV297" s="18" t="s">
        <v>395</v>
      </c>
      <c r="FW297" s="18" t="s">
        <v>403</v>
      </c>
      <c r="FX297" s="18" t="s">
        <v>397</v>
      </c>
      <c r="FZ297" s="10"/>
      <c r="GG297" s="18" t="s">
        <v>395</v>
      </c>
      <c r="GH297" s="18" t="s">
        <v>403</v>
      </c>
      <c r="GI297" s="18" t="s">
        <v>397</v>
      </c>
      <c r="GK297" s="10"/>
      <c r="GR297" s="18" t="s">
        <v>395</v>
      </c>
      <c r="GS297" s="18" t="s">
        <v>403</v>
      </c>
      <c r="GT297" s="18" t="s">
        <v>397</v>
      </c>
      <c r="GV297" s="10"/>
      <c r="HC297" s="18" t="s">
        <v>395</v>
      </c>
      <c r="HD297" s="18" t="s">
        <v>403</v>
      </c>
      <c r="HE297" s="18" t="s">
        <v>397</v>
      </c>
      <c r="HG297" s="10"/>
    </row>
    <row r="298" spans="2:215" x14ac:dyDescent="0.25">
      <c r="B298" s="317" t="s">
        <v>398</v>
      </c>
      <c r="C298" s="129" t="s">
        <v>404</v>
      </c>
      <c r="D298" s="314" t="b">
        <f>+IF(AND(D290=B293,D293=B293),B293,IF(AND(D290=B293,D293=B294),B301,IF(AND(D290=B293,D293=B295),B295,IF(AND(D290=B294,D293=B293),B301,IF(AND(D290=B294,D293=B294),B301,IF(AND(D290=B294,D293=B295),B304,IF(AND(D290=B295,D293=B293),B304,IF(AND(D290=B295,D293=B294),B304,IF(AND(D290=B295,D293=B295),B304)))))))))</f>
        <v>0</v>
      </c>
      <c r="F298" s="10"/>
      <c r="G298" s="10"/>
      <c r="H298" s="10"/>
      <c r="I298" s="10"/>
      <c r="J298" s="10"/>
      <c r="K298" s="10"/>
      <c r="L298" s="10"/>
      <c r="M298" s="317" t="s">
        <v>398</v>
      </c>
      <c r="N298" s="129" t="s">
        <v>404</v>
      </c>
      <c r="O298" s="314" t="b">
        <f>+IF(AND(O290=M293,O293=M293),M293,IF(AND(O290=M293,O293=M294),M301,IF(AND(O290=M293,O293=M295),M295,IF(AND(O290=M294,O293=M293),M301,IF(AND(O290=M294,O293=M294),M301,IF(AND(O290=M294,O293=M295),M304,IF(AND(O290=M295,O293=M293),M304,IF(AND(O290=M295,O293=M294),M304,IF(AND(O290=M295,O293=M295),M304)))))))))</f>
        <v>0</v>
      </c>
      <c r="Q298" s="10"/>
      <c r="X298" s="317" t="s">
        <v>398</v>
      </c>
      <c r="Y298" s="129" t="s">
        <v>404</v>
      </c>
      <c r="Z298" s="314" t="b">
        <f>+IF(AND(Z290=X293,Z293=X293),X293,IF(AND(Z290=X293,Z293=X294),X301,IF(AND(Z290=X293,Z293=X295),X295,IF(AND(Z290=X294,Z293=X293),X301,IF(AND(Z290=X294,Z293=X294),X301,IF(AND(Z290=X294,Z293=X295),X304,IF(AND(Z290=X295,Z293=X293),X304,IF(AND(Z290=X295,Z293=X294),X304,IF(AND(Z290=X295,Z293=X295),X304)))))))))</f>
        <v>0</v>
      </c>
      <c r="AB298" s="10"/>
      <c r="AI298" s="317" t="s">
        <v>398</v>
      </c>
      <c r="AJ298" s="129" t="s">
        <v>404</v>
      </c>
      <c r="AK298" s="314" t="b">
        <f>+IF(AND(AK290=AI293,AK293=AI293),AI293,IF(AND(AK290=AI293,AK293=AI294),AI301,IF(AND(AK290=AI293,AK293=AI295),AI295,IF(AND(AK290=AI294,AK293=AI293),AI301,IF(AND(AK290=AI294,AK293=AI294),AI301,IF(AND(AK290=AI294,AK293=AI295),AI304,IF(AND(AK290=AI295,AK293=AI293),AI304,IF(AND(AK290=AI295,AK293=AI294),AI304,IF(AND(AK290=AI295,AK293=AI295),AI304)))))))))</f>
        <v>0</v>
      </c>
      <c r="AM298" s="10"/>
      <c r="AT298" s="317" t="s">
        <v>398</v>
      </c>
      <c r="AU298" s="129" t="s">
        <v>404</v>
      </c>
      <c r="AV298" s="314" t="b">
        <f>+IF(AND(AV290=AT293,AV293=AT293),AT293,IF(AND(AV290=AT293,AV293=AT294),AT301,IF(AND(AV290=AT293,AV293=AT295),AT295,IF(AND(AV290=AT294,AV293=AT293),AT301,IF(AND(AV290=AT294,AV293=AT294),AT301,IF(AND(AV290=AT294,AV293=AT295),AT304,IF(AND(AV290=AT295,AV293=AT293),AT304,IF(AND(AV290=AT295,AV293=AT294),AT304,IF(AND(AV290=AT295,AV293=AT295),AT304)))))))))</f>
        <v>0</v>
      </c>
      <c r="AX298" s="10"/>
      <c r="BE298" s="317" t="s">
        <v>398</v>
      </c>
      <c r="BF298" s="129" t="s">
        <v>404</v>
      </c>
      <c r="BG298" s="314" t="b">
        <f>+IF(AND(BG290=BE293,BG293=BE293),BE293,IF(AND(BG290=BE293,BG293=BE294),BE301,IF(AND(BG290=BE293,BG293=BE295),BE295,IF(AND(BG290=BE294,BG293=BE293),BE301,IF(AND(BG290=BE294,BG293=BE294),BE301,IF(AND(BG290=BE294,BG293=BE295),BE304,IF(AND(BG290=BE295,BG293=BE293),BE304,IF(AND(BG290=BE295,BG293=BE294),BE304,IF(AND(BG290=BE295,BG293=BE295),BE304)))))))))</f>
        <v>0</v>
      </c>
      <c r="BI298" s="10"/>
      <c r="BP298" s="317" t="s">
        <v>398</v>
      </c>
      <c r="BQ298" s="129" t="s">
        <v>404</v>
      </c>
      <c r="BR298" s="314" t="b">
        <f>+IF(AND(BR290=BP293,BR293=BP293),BP293,IF(AND(BR290=BP293,BR293=BP294),BP301,IF(AND(BR290=BP293,BR293=BP295),BP295,IF(AND(BR290=BP294,BR293=BP293),BP301,IF(AND(BR290=BP294,BR293=BP294),BP301,IF(AND(BR290=BP294,BR293=BP295),BP304,IF(AND(BR290=BP295,BR293=BP293),BP304,IF(AND(BR290=BP295,BR293=BP294),BP304,IF(AND(BR290=BP295,BR293=BP295),BP304)))))))))</f>
        <v>0</v>
      </c>
      <c r="BT298" s="10"/>
      <c r="CA298" s="317" t="s">
        <v>398</v>
      </c>
      <c r="CB298" s="129" t="s">
        <v>404</v>
      </c>
      <c r="CC298" s="314" t="b">
        <f>+IF(AND(CC290=CA293,CC293=CA293),CA293,IF(AND(CC290=CA293,CC293=CA294),CA301,IF(AND(CC290=CA293,CC293=CA295),CA295,IF(AND(CC290=CA294,CC293=CA293),CA301,IF(AND(CC290=CA294,CC293=CA294),CA301,IF(AND(CC290=CA294,CC293=CA295),CA304,IF(AND(CC290=CA295,CC293=CA293),CA304,IF(AND(CC290=CA295,CC293=CA294),CA304,IF(AND(CC290=CA295,CC293=CA295),CA304)))))))))</f>
        <v>0</v>
      </c>
      <c r="CE298" s="10"/>
      <c r="CL298" s="317" t="s">
        <v>398</v>
      </c>
      <c r="CM298" s="129" t="s">
        <v>404</v>
      </c>
      <c r="CN298" s="314" t="b">
        <f>+IF(AND(CN290=CL293,CN293=CL293),CL293,IF(AND(CN290=CL293,CN293=CL294),CL301,IF(AND(CN290=CL293,CN293=CL295),CL295,IF(AND(CN290=CL294,CN293=CL293),CL301,IF(AND(CN290=CL294,CN293=CL294),CL301,IF(AND(CN290=CL294,CN293=CL295),CL304,IF(AND(CN290=CL295,CN293=CL293),CL304,IF(AND(CN290=CL295,CN293=CL294),CL304,IF(AND(CN290=CL295,CN293=CL295),CL304)))))))))</f>
        <v>0</v>
      </c>
      <c r="CP298" s="10"/>
      <c r="CW298" s="317" t="s">
        <v>398</v>
      </c>
      <c r="CX298" s="129" t="s">
        <v>404</v>
      </c>
      <c r="CY298" s="314" t="b">
        <f>+IF(AND(CY290=CW293,CY293=CW293),CW293,IF(AND(CY290=CW293,CY293=CW294),CW301,IF(AND(CY290=CW293,CY293=CW295),CW295,IF(AND(CY290=CW294,CY293=CW293),CW301,IF(AND(CY290=CW294,CY293=CW294),CW301,IF(AND(CY290=CW294,CY293=CW295),CW304,IF(AND(CY290=CW295,CY293=CW293),CW304,IF(AND(CY290=CW295,CY293=CW294),CW304,IF(AND(CY290=CW295,CY293=CW295),CW304)))))))))</f>
        <v>0</v>
      </c>
      <c r="DA298" s="10"/>
      <c r="DH298" s="317" t="s">
        <v>398</v>
      </c>
      <c r="DI298" s="129" t="s">
        <v>404</v>
      </c>
      <c r="DJ298" s="314" t="b">
        <f>+IF(AND(DJ290=DH293,DJ293=DH293),DH293,IF(AND(DJ290=DH293,DJ293=DH294),DH301,IF(AND(DJ290=DH293,DJ293=DH295),DH295,IF(AND(DJ290=DH294,DJ293=DH293),DH301,IF(AND(DJ290=DH294,DJ293=DH294),DH301,IF(AND(DJ290=DH294,DJ293=DH295),DH304,IF(AND(DJ290=DH295,DJ293=DH293),DH304,IF(AND(DJ290=DH295,DJ293=DH294),DH304,IF(AND(DJ290=DH295,DJ293=DH295),DH304)))))))))</f>
        <v>0</v>
      </c>
      <c r="DL298" s="10"/>
      <c r="DS298" s="317" t="s">
        <v>398</v>
      </c>
      <c r="DT298" s="129" t="s">
        <v>404</v>
      </c>
      <c r="DU298" s="314" t="b">
        <f>+IF(AND(DU290=DS293,DU293=DS293),DS293,IF(AND(DU290=DS293,DU293=DS294),DS301,IF(AND(DU290=DS293,DU293=DS295),DS295,IF(AND(DU290=DS294,DU293=DS293),DS301,IF(AND(DU290=DS294,DU293=DS294),DS301,IF(AND(DU290=DS294,DU293=DS295),DS304,IF(AND(DU290=DS295,DU293=DS293),DS304,IF(AND(DU290=DS295,DU293=DS294),DS304,IF(AND(DU290=DS295,DU293=DS295),DS304)))))))))</f>
        <v>0</v>
      </c>
      <c r="DW298" s="10"/>
      <c r="ED298" s="317" t="s">
        <v>398</v>
      </c>
      <c r="EE298" s="129" t="s">
        <v>404</v>
      </c>
      <c r="EF298" s="314" t="b">
        <f>+IF(AND(EF290=ED293,EF293=ED293),ED293,IF(AND(EF290=ED293,EF293=ED294),ED301,IF(AND(EF290=ED293,EF293=ED295),ED295,IF(AND(EF290=ED294,EF293=ED293),ED301,IF(AND(EF290=ED294,EF293=ED294),ED301,IF(AND(EF290=ED294,EF293=ED295),ED304,IF(AND(EF290=ED295,EF293=ED293),ED304,IF(AND(EF290=ED295,EF293=ED294),ED304,IF(AND(EF290=ED295,EF293=ED295),ED304)))))))))</f>
        <v>0</v>
      </c>
      <c r="EH298" s="10"/>
      <c r="EO298" s="317" t="s">
        <v>398</v>
      </c>
      <c r="EP298" s="129" t="s">
        <v>404</v>
      </c>
      <c r="EQ298" s="314" t="b">
        <f>+IF(AND(EQ290=EO293,EQ293=EO293),EO293,IF(AND(EQ290=EO293,EQ293=EO294),EO301,IF(AND(EQ290=EO293,EQ293=EO295),EO295,IF(AND(EQ290=EO294,EQ293=EO293),EO301,IF(AND(EQ290=EO294,EQ293=EO294),EO301,IF(AND(EQ290=EO294,EQ293=EO295),EO304,IF(AND(EQ290=EO295,EQ293=EO293),EO304,IF(AND(EQ290=EO295,EQ293=EO294),EO304,IF(AND(EQ290=EO295,EQ293=EO295),EO304)))))))))</f>
        <v>0</v>
      </c>
      <c r="ES298" s="10"/>
      <c r="EZ298" s="317" t="s">
        <v>398</v>
      </c>
      <c r="FA298" s="129" t="s">
        <v>404</v>
      </c>
      <c r="FB298" s="314" t="b">
        <f>+IF(AND(FB290=EZ293,FB293=EZ293),EZ293,IF(AND(FB290=EZ293,FB293=EZ294),EZ301,IF(AND(FB290=EZ293,FB293=EZ295),EZ295,IF(AND(FB290=EZ294,FB293=EZ293),EZ301,IF(AND(FB290=EZ294,FB293=EZ294),EZ301,IF(AND(FB290=EZ294,FB293=EZ295),EZ304,IF(AND(FB290=EZ295,FB293=EZ293),EZ304,IF(AND(FB290=EZ295,FB293=EZ294),EZ304,IF(AND(FB290=EZ295,FB293=EZ295),EZ304)))))))))</f>
        <v>0</v>
      </c>
      <c r="FD298" s="10"/>
      <c r="FK298" s="317" t="s">
        <v>398</v>
      </c>
      <c r="FL298" s="129" t="s">
        <v>404</v>
      </c>
      <c r="FM298" s="314" t="b">
        <f>+IF(AND(FM290=FK293,FM293=FK293),FK293,IF(AND(FM290=FK293,FM293=FK294),FK301,IF(AND(FM290=FK293,FM293=FK295),FK295,IF(AND(FM290=FK294,FM293=FK293),FK301,IF(AND(FM290=FK294,FM293=FK294),FK301,IF(AND(FM290=FK294,FM293=FK295),FK304,IF(AND(FM290=FK295,FM293=FK293),FK304,IF(AND(FM290=FK295,FM293=FK294),FK304,IF(AND(FM290=FK295,FM293=FK295),FK304)))))))))</f>
        <v>0</v>
      </c>
      <c r="FO298" s="10"/>
      <c r="FV298" s="317" t="s">
        <v>398</v>
      </c>
      <c r="FW298" s="129" t="s">
        <v>404</v>
      </c>
      <c r="FX298" s="314" t="b">
        <f>+IF(AND(FX290=FV293,FX293=FV293),FV293,IF(AND(FX290=FV293,FX293=FV294),FV301,IF(AND(FX290=FV293,FX293=FV295),FV295,IF(AND(FX290=FV294,FX293=FV293),FV301,IF(AND(FX290=FV294,FX293=FV294),FV301,IF(AND(FX290=FV294,FX293=FV295),FV304,IF(AND(FX290=FV295,FX293=FV293),FV304,IF(AND(FX290=FV295,FX293=FV294),FV304,IF(AND(FX290=FV295,FX293=FV295),FV304)))))))))</f>
        <v>0</v>
      </c>
      <c r="FZ298" s="10"/>
      <c r="GG298" s="317" t="s">
        <v>398</v>
      </c>
      <c r="GH298" s="129" t="s">
        <v>404</v>
      </c>
      <c r="GI298" s="314" t="b">
        <f>+IF(AND(GI290=GG293,GI293=GG293),GG293,IF(AND(GI290=GG293,GI293=GG294),GG301,IF(AND(GI290=GG293,GI293=GG295),GG295,IF(AND(GI290=GG294,GI293=GG293),GG301,IF(AND(GI290=GG294,GI293=GG294),GG301,IF(AND(GI290=GG294,GI293=GG295),GG304,IF(AND(GI290=GG295,GI293=GG293),GG304,IF(AND(GI290=GG295,GI293=GG294),GG304,IF(AND(GI290=GG295,GI293=GG295),GG304)))))))))</f>
        <v>0</v>
      </c>
      <c r="GK298" s="10"/>
      <c r="GR298" s="317" t="s">
        <v>398</v>
      </c>
      <c r="GS298" s="129" t="s">
        <v>404</v>
      </c>
      <c r="GT298" s="314" t="b">
        <f>+IF(AND(GT290=GR293,GT293=GR293),GR293,IF(AND(GT290=GR293,GT293=GR294),GR301,IF(AND(GT290=GR293,GT293=GR295),GR295,IF(AND(GT290=GR294,GT293=GR293),GR301,IF(AND(GT290=GR294,GT293=GR294),GR301,IF(AND(GT290=GR294,GT293=GR295),GR304,IF(AND(GT290=GR295,GT293=GR293),GR304,IF(AND(GT290=GR295,GT293=GR294),GR304,IF(AND(GT290=GR295,GT293=GR295),GR304)))))))))</f>
        <v>0</v>
      </c>
      <c r="GV298" s="10"/>
      <c r="HC298" s="317" t="s">
        <v>398</v>
      </c>
      <c r="HD298" s="129" t="s">
        <v>404</v>
      </c>
      <c r="HE298" s="314" t="b">
        <f>+IF(AND(HE290=HC293,HE293=HC293),HC293,IF(AND(HE290=HC293,HE293=HC294),HC301,IF(AND(HE290=HC293,HE293=HC295),HC295,IF(AND(HE290=HC294,HE293=HC293),HC301,IF(AND(HE290=HC294,HE293=HC294),HC301,IF(AND(HE290=HC294,HE293=HC295),HC304,IF(AND(HE290=HC295,HE293=HC293),HC304,IF(AND(HE290=HC295,HE293=HC294),HC304,IF(AND(HE290=HC295,HE293=HC295),HC304)))))))))</f>
        <v>0</v>
      </c>
      <c r="HG298" s="10"/>
    </row>
    <row r="299" spans="2:215" x14ac:dyDescent="0.25">
      <c r="B299" s="310"/>
      <c r="C299" s="58" t="s">
        <v>405</v>
      </c>
      <c r="D299" s="315"/>
      <c r="F299" s="10"/>
      <c r="G299" s="10"/>
      <c r="H299" s="10"/>
      <c r="I299" s="10"/>
      <c r="J299" s="10"/>
      <c r="K299" s="10"/>
      <c r="L299" s="10"/>
      <c r="M299" s="310"/>
      <c r="N299" s="58" t="s">
        <v>405</v>
      </c>
      <c r="O299" s="315"/>
      <c r="Q299" s="10"/>
      <c r="X299" s="310"/>
      <c r="Y299" s="58" t="s">
        <v>405</v>
      </c>
      <c r="Z299" s="315"/>
      <c r="AB299" s="10"/>
      <c r="AI299" s="310"/>
      <c r="AJ299" s="58" t="s">
        <v>405</v>
      </c>
      <c r="AK299" s="315"/>
      <c r="AM299" s="10"/>
      <c r="AT299" s="310"/>
      <c r="AU299" s="58" t="s">
        <v>405</v>
      </c>
      <c r="AV299" s="315"/>
      <c r="AX299" s="10"/>
      <c r="BE299" s="310"/>
      <c r="BF299" s="58" t="s">
        <v>405</v>
      </c>
      <c r="BG299" s="315"/>
      <c r="BI299" s="10"/>
      <c r="BP299" s="310"/>
      <c r="BQ299" s="58" t="s">
        <v>405</v>
      </c>
      <c r="BR299" s="315"/>
      <c r="BT299" s="10"/>
      <c r="CA299" s="310"/>
      <c r="CB299" s="58" t="s">
        <v>405</v>
      </c>
      <c r="CC299" s="315"/>
      <c r="CE299" s="10"/>
      <c r="CL299" s="310"/>
      <c r="CM299" s="58" t="s">
        <v>405</v>
      </c>
      <c r="CN299" s="315"/>
      <c r="CP299" s="10"/>
      <c r="CW299" s="310"/>
      <c r="CX299" s="58" t="s">
        <v>405</v>
      </c>
      <c r="CY299" s="315"/>
      <c r="DA299" s="10"/>
      <c r="DH299" s="310"/>
      <c r="DI299" s="58" t="s">
        <v>405</v>
      </c>
      <c r="DJ299" s="315"/>
      <c r="DL299" s="10"/>
      <c r="DS299" s="310"/>
      <c r="DT299" s="58" t="s">
        <v>405</v>
      </c>
      <c r="DU299" s="315"/>
      <c r="DW299" s="10"/>
      <c r="ED299" s="310"/>
      <c r="EE299" s="58" t="s">
        <v>405</v>
      </c>
      <c r="EF299" s="315"/>
      <c r="EH299" s="10"/>
      <c r="EO299" s="310"/>
      <c r="EP299" s="58" t="s">
        <v>405</v>
      </c>
      <c r="EQ299" s="315"/>
      <c r="ES299" s="10"/>
      <c r="EZ299" s="310"/>
      <c r="FA299" s="58" t="s">
        <v>405</v>
      </c>
      <c r="FB299" s="315"/>
      <c r="FD299" s="10"/>
      <c r="FK299" s="310"/>
      <c r="FL299" s="58" t="s">
        <v>405</v>
      </c>
      <c r="FM299" s="315"/>
      <c r="FO299" s="10"/>
      <c r="FV299" s="310"/>
      <c r="FW299" s="58" t="s">
        <v>405</v>
      </c>
      <c r="FX299" s="315"/>
      <c r="FZ299" s="10"/>
      <c r="GG299" s="310"/>
      <c r="GH299" s="58" t="s">
        <v>405</v>
      </c>
      <c r="GI299" s="315"/>
      <c r="GK299" s="10"/>
      <c r="GR299" s="310"/>
      <c r="GS299" s="58" t="s">
        <v>405</v>
      </c>
      <c r="GT299" s="315"/>
      <c r="GV299" s="10"/>
      <c r="HC299" s="310"/>
      <c r="HD299" s="58" t="s">
        <v>405</v>
      </c>
      <c r="HE299" s="315"/>
      <c r="HG299" s="10"/>
    </row>
    <row r="300" spans="2:215" x14ac:dyDescent="0.25">
      <c r="B300" s="311"/>
      <c r="C300" s="130" t="s">
        <v>406</v>
      </c>
      <c r="D300" s="315"/>
      <c r="F300" s="10"/>
      <c r="G300" s="10"/>
      <c r="H300" s="10"/>
      <c r="I300" s="10"/>
      <c r="J300" s="10"/>
      <c r="K300" s="10"/>
      <c r="L300" s="10"/>
      <c r="M300" s="311"/>
      <c r="N300" s="130" t="s">
        <v>406</v>
      </c>
      <c r="O300" s="315"/>
      <c r="Q300" s="10"/>
      <c r="X300" s="311"/>
      <c r="Y300" s="130" t="s">
        <v>406</v>
      </c>
      <c r="Z300" s="315"/>
      <c r="AB300" s="10"/>
      <c r="AI300" s="311"/>
      <c r="AJ300" s="130" t="s">
        <v>406</v>
      </c>
      <c r="AK300" s="315"/>
      <c r="AM300" s="10"/>
      <c r="AT300" s="311"/>
      <c r="AU300" s="130" t="s">
        <v>406</v>
      </c>
      <c r="AV300" s="315"/>
      <c r="AX300" s="10"/>
      <c r="BE300" s="311"/>
      <c r="BF300" s="130" t="s">
        <v>406</v>
      </c>
      <c r="BG300" s="315"/>
      <c r="BI300" s="10"/>
      <c r="BP300" s="311"/>
      <c r="BQ300" s="130" t="s">
        <v>406</v>
      </c>
      <c r="BR300" s="315"/>
      <c r="BT300" s="10"/>
      <c r="CA300" s="311"/>
      <c r="CB300" s="130" t="s">
        <v>406</v>
      </c>
      <c r="CC300" s="315"/>
      <c r="CE300" s="10"/>
      <c r="CL300" s="311"/>
      <c r="CM300" s="130" t="s">
        <v>406</v>
      </c>
      <c r="CN300" s="315"/>
      <c r="CP300" s="10"/>
      <c r="CW300" s="311"/>
      <c r="CX300" s="130" t="s">
        <v>406</v>
      </c>
      <c r="CY300" s="315"/>
      <c r="DA300" s="10"/>
      <c r="DH300" s="311"/>
      <c r="DI300" s="130" t="s">
        <v>406</v>
      </c>
      <c r="DJ300" s="315"/>
      <c r="DL300" s="10"/>
      <c r="DS300" s="311"/>
      <c r="DT300" s="130" t="s">
        <v>406</v>
      </c>
      <c r="DU300" s="315"/>
      <c r="DW300" s="10"/>
      <c r="ED300" s="311"/>
      <c r="EE300" s="130" t="s">
        <v>406</v>
      </c>
      <c r="EF300" s="315"/>
      <c r="EH300" s="10"/>
      <c r="EO300" s="311"/>
      <c r="EP300" s="130" t="s">
        <v>406</v>
      </c>
      <c r="EQ300" s="315"/>
      <c r="ES300" s="10"/>
      <c r="EZ300" s="311"/>
      <c r="FA300" s="130" t="s">
        <v>406</v>
      </c>
      <c r="FB300" s="315"/>
      <c r="FD300" s="10"/>
      <c r="FK300" s="311"/>
      <c r="FL300" s="130" t="s">
        <v>406</v>
      </c>
      <c r="FM300" s="315"/>
      <c r="FO300" s="10"/>
      <c r="FV300" s="311"/>
      <c r="FW300" s="130" t="s">
        <v>406</v>
      </c>
      <c r="FX300" s="315"/>
      <c r="FZ300" s="10"/>
      <c r="GG300" s="311"/>
      <c r="GH300" s="130" t="s">
        <v>406</v>
      </c>
      <c r="GI300" s="315"/>
      <c r="GK300" s="10"/>
      <c r="GR300" s="311"/>
      <c r="GS300" s="130" t="s">
        <v>406</v>
      </c>
      <c r="GT300" s="315"/>
      <c r="GV300" s="10"/>
      <c r="HC300" s="311"/>
      <c r="HD300" s="130" t="s">
        <v>406</v>
      </c>
      <c r="HE300" s="315"/>
      <c r="HG300" s="10"/>
    </row>
    <row r="301" spans="2:215" x14ac:dyDescent="0.25">
      <c r="B301" s="309" t="s">
        <v>52</v>
      </c>
      <c r="C301" s="131" t="s">
        <v>407</v>
      </c>
      <c r="D301" s="315"/>
      <c r="F301" s="10"/>
      <c r="G301" s="10"/>
      <c r="H301" s="10"/>
      <c r="I301" s="10"/>
      <c r="J301" s="10"/>
      <c r="K301" s="10"/>
      <c r="L301" s="10"/>
      <c r="M301" s="309" t="s">
        <v>52</v>
      </c>
      <c r="N301" s="131" t="s">
        <v>407</v>
      </c>
      <c r="O301" s="315"/>
      <c r="Q301" s="10"/>
      <c r="X301" s="309" t="s">
        <v>52</v>
      </c>
      <c r="Y301" s="131" t="s">
        <v>407</v>
      </c>
      <c r="Z301" s="315"/>
      <c r="AB301" s="10"/>
      <c r="AI301" s="309" t="s">
        <v>52</v>
      </c>
      <c r="AJ301" s="131" t="s">
        <v>407</v>
      </c>
      <c r="AK301" s="315"/>
      <c r="AM301" s="10"/>
      <c r="AT301" s="309" t="s">
        <v>52</v>
      </c>
      <c r="AU301" s="131" t="s">
        <v>407</v>
      </c>
      <c r="AV301" s="315"/>
      <c r="AX301" s="10"/>
      <c r="BE301" s="309" t="s">
        <v>52</v>
      </c>
      <c r="BF301" s="131" t="s">
        <v>407</v>
      </c>
      <c r="BG301" s="315"/>
      <c r="BI301" s="10"/>
      <c r="BP301" s="309" t="s">
        <v>52</v>
      </c>
      <c r="BQ301" s="131" t="s">
        <v>407</v>
      </c>
      <c r="BR301" s="315"/>
      <c r="BT301" s="10"/>
      <c r="CA301" s="309" t="s">
        <v>52</v>
      </c>
      <c r="CB301" s="131" t="s">
        <v>407</v>
      </c>
      <c r="CC301" s="315"/>
      <c r="CE301" s="10"/>
      <c r="CL301" s="309" t="s">
        <v>52</v>
      </c>
      <c r="CM301" s="131" t="s">
        <v>407</v>
      </c>
      <c r="CN301" s="315"/>
      <c r="CP301" s="10"/>
      <c r="CW301" s="309" t="s">
        <v>52</v>
      </c>
      <c r="CX301" s="131" t="s">
        <v>407</v>
      </c>
      <c r="CY301" s="315"/>
      <c r="DA301" s="10"/>
      <c r="DH301" s="309" t="s">
        <v>52</v>
      </c>
      <c r="DI301" s="131" t="s">
        <v>407</v>
      </c>
      <c r="DJ301" s="315"/>
      <c r="DL301" s="10"/>
      <c r="DS301" s="309" t="s">
        <v>52</v>
      </c>
      <c r="DT301" s="131" t="s">
        <v>407</v>
      </c>
      <c r="DU301" s="315"/>
      <c r="DW301" s="10"/>
      <c r="ED301" s="309" t="s">
        <v>52</v>
      </c>
      <c r="EE301" s="131" t="s">
        <v>407</v>
      </c>
      <c r="EF301" s="315"/>
      <c r="EH301" s="10"/>
      <c r="EO301" s="309" t="s">
        <v>52</v>
      </c>
      <c r="EP301" s="131" t="s">
        <v>407</v>
      </c>
      <c r="EQ301" s="315"/>
      <c r="ES301" s="10"/>
      <c r="EZ301" s="309" t="s">
        <v>52</v>
      </c>
      <c r="FA301" s="131" t="s">
        <v>407</v>
      </c>
      <c r="FB301" s="315"/>
      <c r="FD301" s="10"/>
      <c r="FK301" s="309" t="s">
        <v>52</v>
      </c>
      <c r="FL301" s="131" t="s">
        <v>407</v>
      </c>
      <c r="FM301" s="315"/>
      <c r="FO301" s="10"/>
      <c r="FV301" s="309" t="s">
        <v>52</v>
      </c>
      <c r="FW301" s="131" t="s">
        <v>407</v>
      </c>
      <c r="FX301" s="315"/>
      <c r="FZ301" s="10"/>
      <c r="GG301" s="309" t="s">
        <v>52</v>
      </c>
      <c r="GH301" s="131" t="s">
        <v>407</v>
      </c>
      <c r="GI301" s="315"/>
      <c r="GK301" s="10"/>
      <c r="GR301" s="309" t="s">
        <v>52</v>
      </c>
      <c r="GS301" s="131" t="s">
        <v>407</v>
      </c>
      <c r="GT301" s="315"/>
      <c r="GV301" s="10"/>
      <c r="HC301" s="309" t="s">
        <v>52</v>
      </c>
      <c r="HD301" s="131" t="s">
        <v>407</v>
      </c>
      <c r="HE301" s="315"/>
      <c r="HG301" s="10"/>
    </row>
    <row r="302" spans="2:215" x14ac:dyDescent="0.25">
      <c r="B302" s="310"/>
      <c r="C302" s="56" t="s">
        <v>408</v>
      </c>
      <c r="D302" s="315"/>
      <c r="F302" s="10"/>
      <c r="G302" s="10"/>
      <c r="H302" s="10"/>
      <c r="I302" s="10"/>
      <c r="J302" s="10"/>
      <c r="K302" s="10"/>
      <c r="L302" s="10"/>
      <c r="M302" s="310"/>
      <c r="N302" s="56" t="s">
        <v>408</v>
      </c>
      <c r="O302" s="315"/>
      <c r="Q302" s="10"/>
      <c r="X302" s="310"/>
      <c r="Y302" s="56" t="s">
        <v>408</v>
      </c>
      <c r="Z302" s="315"/>
      <c r="AB302" s="10"/>
      <c r="AI302" s="310"/>
      <c r="AJ302" s="56" t="s">
        <v>408</v>
      </c>
      <c r="AK302" s="315"/>
      <c r="AM302" s="10"/>
      <c r="AT302" s="310"/>
      <c r="AU302" s="56" t="s">
        <v>408</v>
      </c>
      <c r="AV302" s="315"/>
      <c r="AX302" s="10"/>
      <c r="BE302" s="310"/>
      <c r="BF302" s="56" t="s">
        <v>408</v>
      </c>
      <c r="BG302" s="315"/>
      <c r="BI302" s="10"/>
      <c r="BP302" s="310"/>
      <c r="BQ302" s="56" t="s">
        <v>408</v>
      </c>
      <c r="BR302" s="315"/>
      <c r="BT302" s="10"/>
      <c r="CA302" s="310"/>
      <c r="CB302" s="56" t="s">
        <v>408</v>
      </c>
      <c r="CC302" s="315"/>
      <c r="CE302" s="10"/>
      <c r="CL302" s="310"/>
      <c r="CM302" s="56" t="s">
        <v>408</v>
      </c>
      <c r="CN302" s="315"/>
      <c r="CP302" s="10"/>
      <c r="CW302" s="310"/>
      <c r="CX302" s="56" t="s">
        <v>408</v>
      </c>
      <c r="CY302" s="315"/>
      <c r="DA302" s="10"/>
      <c r="DH302" s="310"/>
      <c r="DI302" s="56" t="s">
        <v>408</v>
      </c>
      <c r="DJ302" s="315"/>
      <c r="DL302" s="10"/>
      <c r="DS302" s="310"/>
      <c r="DT302" s="56" t="s">
        <v>408</v>
      </c>
      <c r="DU302" s="315"/>
      <c r="DW302" s="10"/>
      <c r="ED302" s="310"/>
      <c r="EE302" s="56" t="s">
        <v>408</v>
      </c>
      <c r="EF302" s="315"/>
      <c r="EH302" s="10"/>
      <c r="EO302" s="310"/>
      <c r="EP302" s="56" t="s">
        <v>408</v>
      </c>
      <c r="EQ302" s="315"/>
      <c r="ES302" s="10"/>
      <c r="EZ302" s="310"/>
      <c r="FA302" s="56" t="s">
        <v>408</v>
      </c>
      <c r="FB302" s="315"/>
      <c r="FD302" s="10"/>
      <c r="FK302" s="310"/>
      <c r="FL302" s="56" t="s">
        <v>408</v>
      </c>
      <c r="FM302" s="315"/>
      <c r="FO302" s="10"/>
      <c r="FV302" s="310"/>
      <c r="FW302" s="56" t="s">
        <v>408</v>
      </c>
      <c r="FX302" s="315"/>
      <c r="FZ302" s="10"/>
      <c r="GG302" s="310"/>
      <c r="GH302" s="56" t="s">
        <v>408</v>
      </c>
      <c r="GI302" s="315"/>
      <c r="GK302" s="10"/>
      <c r="GR302" s="310"/>
      <c r="GS302" s="56" t="s">
        <v>408</v>
      </c>
      <c r="GT302" s="315"/>
      <c r="GV302" s="10"/>
      <c r="HC302" s="310"/>
      <c r="HD302" s="56" t="s">
        <v>408</v>
      </c>
      <c r="HE302" s="315"/>
      <c r="HG302" s="10"/>
    </row>
    <row r="303" spans="2:215" x14ac:dyDescent="0.25">
      <c r="B303" s="311"/>
      <c r="C303" s="132" t="s">
        <v>409</v>
      </c>
      <c r="D303" s="315"/>
      <c r="F303" s="10"/>
      <c r="G303" s="10"/>
      <c r="H303" s="10"/>
      <c r="I303" s="10"/>
      <c r="J303" s="10"/>
      <c r="K303" s="10"/>
      <c r="L303" s="10"/>
      <c r="M303" s="311"/>
      <c r="N303" s="132" t="s">
        <v>409</v>
      </c>
      <c r="O303" s="315"/>
      <c r="Q303" s="10"/>
      <c r="X303" s="311"/>
      <c r="Y303" s="132" t="s">
        <v>409</v>
      </c>
      <c r="Z303" s="315"/>
      <c r="AB303" s="10"/>
      <c r="AI303" s="311"/>
      <c r="AJ303" s="132" t="s">
        <v>409</v>
      </c>
      <c r="AK303" s="315"/>
      <c r="AM303" s="10"/>
      <c r="AT303" s="311"/>
      <c r="AU303" s="132" t="s">
        <v>409</v>
      </c>
      <c r="AV303" s="315"/>
      <c r="AX303" s="10"/>
      <c r="BE303" s="311"/>
      <c r="BF303" s="132" t="s">
        <v>409</v>
      </c>
      <c r="BG303" s="315"/>
      <c r="BI303" s="10"/>
      <c r="BP303" s="311"/>
      <c r="BQ303" s="132" t="s">
        <v>409</v>
      </c>
      <c r="BR303" s="315"/>
      <c r="BT303" s="10"/>
      <c r="CA303" s="311"/>
      <c r="CB303" s="132" t="s">
        <v>409</v>
      </c>
      <c r="CC303" s="315"/>
      <c r="CE303" s="10"/>
      <c r="CL303" s="311"/>
      <c r="CM303" s="132" t="s">
        <v>409</v>
      </c>
      <c r="CN303" s="315"/>
      <c r="CP303" s="10"/>
      <c r="CW303" s="311"/>
      <c r="CX303" s="132" t="s">
        <v>409</v>
      </c>
      <c r="CY303" s="315"/>
      <c r="DA303" s="10"/>
      <c r="DH303" s="311"/>
      <c r="DI303" s="132" t="s">
        <v>409</v>
      </c>
      <c r="DJ303" s="315"/>
      <c r="DL303" s="10"/>
      <c r="DS303" s="311"/>
      <c r="DT303" s="132" t="s">
        <v>409</v>
      </c>
      <c r="DU303" s="315"/>
      <c r="DW303" s="10"/>
      <c r="ED303" s="311"/>
      <c r="EE303" s="132" t="s">
        <v>409</v>
      </c>
      <c r="EF303" s="315"/>
      <c r="EH303" s="10"/>
      <c r="EO303" s="311"/>
      <c r="EP303" s="132" t="s">
        <v>409</v>
      </c>
      <c r="EQ303" s="315"/>
      <c r="ES303" s="10"/>
      <c r="EZ303" s="311"/>
      <c r="FA303" s="132" t="s">
        <v>409</v>
      </c>
      <c r="FB303" s="315"/>
      <c r="FD303" s="10"/>
      <c r="FK303" s="311"/>
      <c r="FL303" s="132" t="s">
        <v>409</v>
      </c>
      <c r="FM303" s="315"/>
      <c r="FO303" s="10"/>
      <c r="FV303" s="311"/>
      <c r="FW303" s="132" t="s">
        <v>409</v>
      </c>
      <c r="FX303" s="315"/>
      <c r="FZ303" s="10"/>
      <c r="GG303" s="311"/>
      <c r="GH303" s="132" t="s">
        <v>409</v>
      </c>
      <c r="GI303" s="315"/>
      <c r="GK303" s="10"/>
      <c r="GR303" s="311"/>
      <c r="GS303" s="132" t="s">
        <v>409</v>
      </c>
      <c r="GT303" s="315"/>
      <c r="GV303" s="10"/>
      <c r="HC303" s="311"/>
      <c r="HD303" s="132" t="s">
        <v>409</v>
      </c>
      <c r="HE303" s="315"/>
      <c r="HG303" s="10"/>
    </row>
    <row r="304" spans="2:215" x14ac:dyDescent="0.25">
      <c r="B304" s="312" t="s">
        <v>401</v>
      </c>
      <c r="C304" s="58" t="s">
        <v>410</v>
      </c>
      <c r="D304" s="315"/>
      <c r="F304" s="10"/>
      <c r="G304" s="10"/>
      <c r="H304" s="10"/>
      <c r="I304" s="10"/>
      <c r="J304" s="10"/>
      <c r="K304" s="10"/>
      <c r="L304" s="10"/>
      <c r="M304" s="312" t="s">
        <v>401</v>
      </c>
      <c r="N304" s="58" t="s">
        <v>410</v>
      </c>
      <c r="O304" s="315"/>
      <c r="Q304" s="10"/>
      <c r="X304" s="312" t="s">
        <v>401</v>
      </c>
      <c r="Y304" s="58" t="s">
        <v>410</v>
      </c>
      <c r="Z304" s="315"/>
      <c r="AB304" s="10"/>
      <c r="AI304" s="312" t="s">
        <v>401</v>
      </c>
      <c r="AJ304" s="58" t="s">
        <v>410</v>
      </c>
      <c r="AK304" s="315"/>
      <c r="AM304" s="10"/>
      <c r="AT304" s="312" t="s">
        <v>401</v>
      </c>
      <c r="AU304" s="58" t="s">
        <v>410</v>
      </c>
      <c r="AV304" s="315"/>
      <c r="AX304" s="10"/>
      <c r="BE304" s="312" t="s">
        <v>401</v>
      </c>
      <c r="BF304" s="58" t="s">
        <v>410</v>
      </c>
      <c r="BG304" s="315"/>
      <c r="BI304" s="10"/>
      <c r="BP304" s="312" t="s">
        <v>401</v>
      </c>
      <c r="BQ304" s="58" t="s">
        <v>410</v>
      </c>
      <c r="BR304" s="315"/>
      <c r="BT304" s="10"/>
      <c r="CA304" s="312" t="s">
        <v>401</v>
      </c>
      <c r="CB304" s="58" t="s">
        <v>410</v>
      </c>
      <c r="CC304" s="315"/>
      <c r="CE304" s="10"/>
      <c r="CL304" s="312" t="s">
        <v>401</v>
      </c>
      <c r="CM304" s="58" t="s">
        <v>410</v>
      </c>
      <c r="CN304" s="315"/>
      <c r="CP304" s="10"/>
      <c r="CW304" s="312" t="s">
        <v>401</v>
      </c>
      <c r="CX304" s="58" t="s">
        <v>410</v>
      </c>
      <c r="CY304" s="315"/>
      <c r="DA304" s="10"/>
      <c r="DH304" s="312" t="s">
        <v>401</v>
      </c>
      <c r="DI304" s="58" t="s">
        <v>410</v>
      </c>
      <c r="DJ304" s="315"/>
      <c r="DL304" s="10"/>
      <c r="DS304" s="312" t="s">
        <v>401</v>
      </c>
      <c r="DT304" s="58" t="s">
        <v>410</v>
      </c>
      <c r="DU304" s="315"/>
      <c r="DW304" s="10"/>
      <c r="ED304" s="312" t="s">
        <v>401</v>
      </c>
      <c r="EE304" s="58" t="s">
        <v>410</v>
      </c>
      <c r="EF304" s="315"/>
      <c r="EH304" s="10"/>
      <c r="EO304" s="312" t="s">
        <v>401</v>
      </c>
      <c r="EP304" s="58" t="s">
        <v>410</v>
      </c>
      <c r="EQ304" s="315"/>
      <c r="ES304" s="10"/>
      <c r="EZ304" s="312" t="s">
        <v>401</v>
      </c>
      <c r="FA304" s="58" t="s">
        <v>410</v>
      </c>
      <c r="FB304" s="315"/>
      <c r="FD304" s="10"/>
      <c r="FK304" s="312" t="s">
        <v>401</v>
      </c>
      <c r="FL304" s="58" t="s">
        <v>410</v>
      </c>
      <c r="FM304" s="315"/>
      <c r="FO304" s="10"/>
      <c r="FV304" s="312" t="s">
        <v>401</v>
      </c>
      <c r="FW304" s="58" t="s">
        <v>410</v>
      </c>
      <c r="FX304" s="315"/>
      <c r="FZ304" s="10"/>
      <c r="GG304" s="312" t="s">
        <v>401</v>
      </c>
      <c r="GH304" s="58" t="s">
        <v>410</v>
      </c>
      <c r="GI304" s="315"/>
      <c r="GK304" s="10"/>
      <c r="GR304" s="312" t="s">
        <v>401</v>
      </c>
      <c r="GS304" s="58" t="s">
        <v>410</v>
      </c>
      <c r="GT304" s="315"/>
      <c r="GV304" s="10"/>
      <c r="HC304" s="312" t="s">
        <v>401</v>
      </c>
      <c r="HD304" s="58" t="s">
        <v>410</v>
      </c>
      <c r="HE304" s="315"/>
      <c r="HG304" s="10"/>
    </row>
    <row r="305" spans="2:215" x14ac:dyDescent="0.25">
      <c r="B305" s="312"/>
      <c r="C305" s="133" t="s">
        <v>411</v>
      </c>
      <c r="D305" s="315"/>
      <c r="F305" s="10"/>
      <c r="G305" s="10"/>
      <c r="H305" s="10"/>
      <c r="I305" s="10"/>
      <c r="J305" s="10"/>
      <c r="K305" s="10"/>
      <c r="L305" s="10"/>
      <c r="M305" s="312"/>
      <c r="N305" s="133" t="s">
        <v>411</v>
      </c>
      <c r="O305" s="315"/>
      <c r="Q305" s="10"/>
      <c r="X305" s="312"/>
      <c r="Y305" s="133" t="s">
        <v>411</v>
      </c>
      <c r="Z305" s="315"/>
      <c r="AB305" s="10"/>
      <c r="AI305" s="312"/>
      <c r="AJ305" s="133" t="s">
        <v>411</v>
      </c>
      <c r="AK305" s="315"/>
      <c r="AM305" s="10"/>
      <c r="AT305" s="312"/>
      <c r="AU305" s="133" t="s">
        <v>411</v>
      </c>
      <c r="AV305" s="315"/>
      <c r="AX305" s="10"/>
      <c r="BE305" s="312"/>
      <c r="BF305" s="133" t="s">
        <v>411</v>
      </c>
      <c r="BG305" s="315"/>
      <c r="BI305" s="10"/>
      <c r="BP305" s="312"/>
      <c r="BQ305" s="133" t="s">
        <v>411</v>
      </c>
      <c r="BR305" s="315"/>
      <c r="BT305" s="10"/>
      <c r="CA305" s="312"/>
      <c r="CB305" s="133" t="s">
        <v>411</v>
      </c>
      <c r="CC305" s="315"/>
      <c r="CE305" s="10"/>
      <c r="CL305" s="312"/>
      <c r="CM305" s="133" t="s">
        <v>411</v>
      </c>
      <c r="CN305" s="315"/>
      <c r="CP305" s="10"/>
      <c r="CW305" s="312"/>
      <c r="CX305" s="133" t="s">
        <v>411</v>
      </c>
      <c r="CY305" s="315"/>
      <c r="DA305" s="10"/>
      <c r="DH305" s="312"/>
      <c r="DI305" s="133" t="s">
        <v>411</v>
      </c>
      <c r="DJ305" s="315"/>
      <c r="DL305" s="10"/>
      <c r="DS305" s="312"/>
      <c r="DT305" s="133" t="s">
        <v>411</v>
      </c>
      <c r="DU305" s="315"/>
      <c r="DW305" s="10"/>
      <c r="ED305" s="312"/>
      <c r="EE305" s="133" t="s">
        <v>411</v>
      </c>
      <c r="EF305" s="315"/>
      <c r="EH305" s="10"/>
      <c r="EO305" s="312"/>
      <c r="EP305" s="133" t="s">
        <v>411</v>
      </c>
      <c r="EQ305" s="315"/>
      <c r="ES305" s="10"/>
      <c r="EZ305" s="312"/>
      <c r="FA305" s="133" t="s">
        <v>411</v>
      </c>
      <c r="FB305" s="315"/>
      <c r="FD305" s="10"/>
      <c r="FK305" s="312"/>
      <c r="FL305" s="133" t="s">
        <v>411</v>
      </c>
      <c r="FM305" s="315"/>
      <c r="FO305" s="10"/>
      <c r="FV305" s="312"/>
      <c r="FW305" s="133" t="s">
        <v>411</v>
      </c>
      <c r="FX305" s="315"/>
      <c r="FZ305" s="10"/>
      <c r="GG305" s="312"/>
      <c r="GH305" s="133" t="s">
        <v>411</v>
      </c>
      <c r="GI305" s="315"/>
      <c r="GK305" s="10"/>
      <c r="GR305" s="312"/>
      <c r="GS305" s="133" t="s">
        <v>411</v>
      </c>
      <c r="GT305" s="315"/>
      <c r="GV305" s="10"/>
      <c r="HC305" s="312"/>
      <c r="HD305" s="133" t="s">
        <v>411</v>
      </c>
      <c r="HE305" s="315"/>
      <c r="HG305" s="10"/>
    </row>
    <row r="306" spans="2:215" ht="15.75" thickBot="1" x14ac:dyDescent="0.3">
      <c r="B306" s="313"/>
      <c r="C306" s="6" t="s">
        <v>412</v>
      </c>
      <c r="D306" s="316"/>
      <c r="F306" s="10"/>
      <c r="G306" s="10"/>
      <c r="H306" s="10"/>
      <c r="I306" s="10"/>
      <c r="J306" s="10"/>
      <c r="K306" s="10"/>
      <c r="L306" s="10"/>
      <c r="M306" s="313"/>
      <c r="N306" s="6" t="s">
        <v>412</v>
      </c>
      <c r="O306" s="316"/>
      <c r="Q306" s="10"/>
      <c r="X306" s="313"/>
      <c r="Y306" s="6" t="s">
        <v>412</v>
      </c>
      <c r="Z306" s="316"/>
      <c r="AB306" s="10"/>
      <c r="AI306" s="313"/>
      <c r="AJ306" s="6" t="s">
        <v>412</v>
      </c>
      <c r="AK306" s="316"/>
      <c r="AM306" s="10"/>
      <c r="AT306" s="313"/>
      <c r="AU306" s="6" t="s">
        <v>412</v>
      </c>
      <c r="AV306" s="316"/>
      <c r="AX306" s="10"/>
      <c r="BE306" s="313"/>
      <c r="BF306" s="6" t="s">
        <v>412</v>
      </c>
      <c r="BG306" s="316"/>
      <c r="BI306" s="10"/>
      <c r="BP306" s="313"/>
      <c r="BQ306" s="6" t="s">
        <v>412</v>
      </c>
      <c r="BR306" s="316"/>
      <c r="BT306" s="10"/>
      <c r="CA306" s="313"/>
      <c r="CB306" s="6" t="s">
        <v>412</v>
      </c>
      <c r="CC306" s="316"/>
      <c r="CE306" s="10"/>
      <c r="CL306" s="313"/>
      <c r="CM306" s="6" t="s">
        <v>412</v>
      </c>
      <c r="CN306" s="316"/>
      <c r="CP306" s="10"/>
      <c r="CW306" s="313"/>
      <c r="CX306" s="6" t="s">
        <v>412</v>
      </c>
      <c r="CY306" s="316"/>
      <c r="DA306" s="10"/>
      <c r="DH306" s="313"/>
      <c r="DI306" s="6" t="s">
        <v>412</v>
      </c>
      <c r="DJ306" s="316"/>
      <c r="DL306" s="10"/>
      <c r="DS306" s="313"/>
      <c r="DT306" s="6" t="s">
        <v>412</v>
      </c>
      <c r="DU306" s="316"/>
      <c r="DW306" s="10"/>
      <c r="ED306" s="313"/>
      <c r="EE306" s="6" t="s">
        <v>412</v>
      </c>
      <c r="EF306" s="316"/>
      <c r="EH306" s="10"/>
      <c r="EO306" s="313"/>
      <c r="EP306" s="6" t="s">
        <v>412</v>
      </c>
      <c r="EQ306" s="316"/>
      <c r="ES306" s="10"/>
      <c r="EZ306" s="313"/>
      <c r="FA306" s="6" t="s">
        <v>412</v>
      </c>
      <c r="FB306" s="316"/>
      <c r="FD306" s="10"/>
      <c r="FK306" s="313"/>
      <c r="FL306" s="6" t="s">
        <v>412</v>
      </c>
      <c r="FM306" s="316"/>
      <c r="FO306" s="10"/>
      <c r="FV306" s="313"/>
      <c r="FW306" s="6" t="s">
        <v>412</v>
      </c>
      <c r="FX306" s="316"/>
      <c r="FZ306" s="10"/>
      <c r="GG306" s="313"/>
      <c r="GH306" s="6" t="s">
        <v>412</v>
      </c>
      <c r="GI306" s="316"/>
      <c r="GK306" s="10"/>
      <c r="GR306" s="313"/>
      <c r="GS306" s="6" t="s">
        <v>412</v>
      </c>
      <c r="GT306" s="316"/>
      <c r="GV306" s="10"/>
      <c r="HC306" s="313"/>
      <c r="HD306" s="6" t="s">
        <v>412</v>
      </c>
      <c r="HE306" s="316"/>
      <c r="HG306" s="10"/>
    </row>
    <row r="307" spans="2:215" x14ac:dyDescent="0.25">
      <c r="D307" s="10"/>
      <c r="E307" s="10"/>
      <c r="F307" s="10"/>
      <c r="G307" s="10"/>
      <c r="H307" s="10"/>
      <c r="I307" s="10"/>
      <c r="J307" s="10"/>
      <c r="K307" s="10"/>
      <c r="L307" s="10"/>
      <c r="O307" s="10"/>
      <c r="P307" s="10"/>
      <c r="Q307" s="10"/>
      <c r="Z307" s="10"/>
      <c r="AA307" s="10"/>
      <c r="AB307" s="10"/>
      <c r="AK307" s="10"/>
      <c r="AL307" s="10"/>
      <c r="AM307" s="10"/>
      <c r="AV307" s="10"/>
      <c r="AW307" s="10"/>
      <c r="AX307" s="10"/>
      <c r="BG307" s="10"/>
      <c r="BH307" s="10"/>
      <c r="BI307" s="10"/>
      <c r="BR307" s="10"/>
      <c r="BS307" s="10"/>
      <c r="BT307" s="10"/>
      <c r="CC307" s="10"/>
      <c r="CD307" s="10"/>
      <c r="CE307" s="10"/>
      <c r="CN307" s="10"/>
      <c r="CO307" s="10"/>
      <c r="CP307" s="10"/>
      <c r="CY307" s="10"/>
      <c r="CZ307" s="10"/>
      <c r="DA307" s="10"/>
      <c r="DJ307" s="10"/>
      <c r="DK307" s="10"/>
      <c r="DL307" s="10"/>
      <c r="DU307" s="10"/>
      <c r="DV307" s="10"/>
      <c r="DW307" s="10"/>
      <c r="EF307" s="10"/>
      <c r="EG307" s="10"/>
      <c r="EH307" s="10"/>
      <c r="EQ307" s="10"/>
      <c r="ER307" s="10"/>
      <c r="ES307" s="10"/>
      <c r="FB307" s="10"/>
      <c r="FC307" s="10"/>
      <c r="FD307" s="10"/>
      <c r="FM307" s="10"/>
      <c r="FN307" s="10"/>
      <c r="FO307" s="10"/>
      <c r="FX307" s="10"/>
      <c r="FY307" s="10"/>
      <c r="FZ307" s="10"/>
      <c r="GI307" s="10"/>
      <c r="GJ307" s="10"/>
      <c r="GK307" s="10"/>
      <c r="GT307" s="10"/>
      <c r="GU307" s="10"/>
      <c r="GV307" s="10"/>
      <c r="HE307" s="10"/>
      <c r="HF307" s="10"/>
      <c r="HG307" s="10"/>
    </row>
    <row r="308" spans="2:215" ht="15.75" thickBot="1" x14ac:dyDescent="0.3">
      <c r="D308" s="10"/>
      <c r="E308" s="10"/>
      <c r="F308" s="10"/>
      <c r="G308" s="10"/>
      <c r="H308" s="10"/>
      <c r="I308" s="10"/>
      <c r="J308" s="10"/>
      <c r="K308" s="10"/>
      <c r="L308" s="10"/>
      <c r="O308" s="10"/>
      <c r="P308" s="10"/>
      <c r="Q308" s="10"/>
      <c r="Z308" s="10"/>
      <c r="AA308" s="10"/>
      <c r="AB308" s="10"/>
      <c r="AK308" s="10"/>
      <c r="AL308" s="10"/>
      <c r="AM308" s="10"/>
      <c r="AV308" s="10"/>
      <c r="AW308" s="10"/>
      <c r="AX308" s="10"/>
      <c r="BG308" s="10"/>
      <c r="BH308" s="10"/>
      <c r="BI308" s="10"/>
      <c r="BR308" s="10"/>
      <c r="BS308" s="10"/>
      <c r="BT308" s="10"/>
      <c r="CC308" s="10"/>
      <c r="CD308" s="10"/>
      <c r="CE308" s="10"/>
      <c r="CN308" s="10"/>
      <c r="CO308" s="10"/>
      <c r="CP308" s="10"/>
      <c r="CY308" s="10"/>
      <c r="CZ308" s="10"/>
      <c r="DA308" s="10"/>
      <c r="DJ308" s="10"/>
      <c r="DK308" s="10"/>
      <c r="DL308" s="10"/>
      <c r="DU308" s="10"/>
      <c r="DV308" s="10"/>
      <c r="DW308" s="10"/>
      <c r="EF308" s="10"/>
      <c r="EG308" s="10"/>
      <c r="EH308" s="10"/>
      <c r="EQ308" s="10"/>
      <c r="ER308" s="10"/>
      <c r="ES308" s="10"/>
      <c r="FB308" s="10"/>
      <c r="FC308" s="10"/>
      <c r="FD308" s="10"/>
      <c r="FM308" s="10"/>
      <c r="FN308" s="10"/>
      <c r="FO308" s="10"/>
      <c r="FX308" s="10"/>
      <c r="FY308" s="10"/>
      <c r="FZ308" s="10"/>
      <c r="GI308" s="10"/>
      <c r="GJ308" s="10"/>
      <c r="GK308" s="10"/>
      <c r="GT308" s="10"/>
      <c r="GU308" s="10"/>
      <c r="GV308" s="10"/>
      <c r="HE308" s="10"/>
      <c r="HF308" s="10"/>
      <c r="HG308" s="10"/>
    </row>
    <row r="309" spans="2:215" ht="15.75" thickBot="1" x14ac:dyDescent="0.3">
      <c r="B309" s="18" t="s">
        <v>353</v>
      </c>
      <c r="C309" s="3" t="s">
        <v>481</v>
      </c>
      <c r="D309" s="21"/>
      <c r="E309" s="21"/>
      <c r="F309" s="10"/>
      <c r="G309" s="10"/>
      <c r="H309" s="10"/>
      <c r="I309" s="10"/>
      <c r="J309" s="10"/>
      <c r="K309" s="10"/>
      <c r="L309" s="10"/>
      <c r="M309" s="18" t="s">
        <v>353</v>
      </c>
      <c r="N309" s="3" t="s">
        <v>481</v>
      </c>
      <c r="O309" s="21"/>
      <c r="P309" s="21"/>
      <c r="Q309" s="10"/>
      <c r="X309" s="18" t="s">
        <v>353</v>
      </c>
      <c r="Y309" s="3" t="s">
        <v>481</v>
      </c>
      <c r="Z309" s="21"/>
      <c r="AA309" s="21"/>
      <c r="AB309" s="10"/>
      <c r="AI309" s="18" t="s">
        <v>353</v>
      </c>
      <c r="AJ309" s="3" t="s">
        <v>481</v>
      </c>
      <c r="AK309" s="21"/>
      <c r="AL309" s="21"/>
      <c r="AM309" s="10"/>
      <c r="AT309" s="18" t="s">
        <v>353</v>
      </c>
      <c r="AU309" s="3" t="s">
        <v>481</v>
      </c>
      <c r="AV309" s="21"/>
      <c r="AW309" s="21"/>
      <c r="AX309" s="10"/>
      <c r="BE309" s="18" t="s">
        <v>353</v>
      </c>
      <c r="BF309" s="3" t="s">
        <v>481</v>
      </c>
      <c r="BG309" s="21"/>
      <c r="BH309" s="21"/>
      <c r="BI309" s="10"/>
      <c r="BP309" s="18" t="s">
        <v>353</v>
      </c>
      <c r="BQ309" s="3" t="s">
        <v>481</v>
      </c>
      <c r="BR309" s="21"/>
      <c r="BS309" s="21"/>
      <c r="BT309" s="10"/>
      <c r="CA309" s="18" t="s">
        <v>353</v>
      </c>
      <c r="CB309" s="3" t="s">
        <v>481</v>
      </c>
      <c r="CC309" s="21"/>
      <c r="CD309" s="21"/>
      <c r="CE309" s="10"/>
      <c r="CL309" s="18" t="s">
        <v>353</v>
      </c>
      <c r="CM309" s="3" t="s">
        <v>481</v>
      </c>
      <c r="CN309" s="21"/>
      <c r="CO309" s="21"/>
      <c r="CP309" s="10"/>
      <c r="CW309" s="18" t="s">
        <v>353</v>
      </c>
      <c r="CX309" s="3" t="s">
        <v>481</v>
      </c>
      <c r="CY309" s="21"/>
      <c r="CZ309" s="21"/>
      <c r="DA309" s="10"/>
      <c r="DH309" s="18" t="s">
        <v>353</v>
      </c>
      <c r="DI309" s="3" t="s">
        <v>481</v>
      </c>
      <c r="DJ309" s="21"/>
      <c r="DK309" s="21"/>
      <c r="DL309" s="10"/>
      <c r="DS309" s="18" t="s">
        <v>353</v>
      </c>
      <c r="DT309" s="3" t="s">
        <v>481</v>
      </c>
      <c r="DU309" s="21"/>
      <c r="DV309" s="21"/>
      <c r="DW309" s="10"/>
      <c r="ED309" s="18" t="s">
        <v>353</v>
      </c>
      <c r="EE309" s="3" t="s">
        <v>481</v>
      </c>
      <c r="EF309" s="21"/>
      <c r="EG309" s="21"/>
      <c r="EH309" s="10"/>
      <c r="EO309" s="18" t="s">
        <v>353</v>
      </c>
      <c r="EP309" s="3" t="s">
        <v>481</v>
      </c>
      <c r="EQ309" s="21"/>
      <c r="ER309" s="21"/>
      <c r="ES309" s="10"/>
      <c r="EZ309" s="18" t="s">
        <v>353</v>
      </c>
      <c r="FA309" s="3" t="s">
        <v>481</v>
      </c>
      <c r="FB309" s="21"/>
      <c r="FC309" s="21"/>
      <c r="FD309" s="10"/>
      <c r="FK309" s="18" t="s">
        <v>353</v>
      </c>
      <c r="FL309" s="3" t="s">
        <v>481</v>
      </c>
      <c r="FM309" s="21"/>
      <c r="FN309" s="21"/>
      <c r="FO309" s="10"/>
      <c r="FV309" s="18" t="s">
        <v>353</v>
      </c>
      <c r="FW309" s="3" t="s">
        <v>481</v>
      </c>
      <c r="FX309" s="21"/>
      <c r="FY309" s="21"/>
      <c r="FZ309" s="10"/>
      <c r="GG309" s="18" t="s">
        <v>353</v>
      </c>
      <c r="GH309" s="3" t="s">
        <v>481</v>
      </c>
      <c r="GI309" s="21"/>
      <c r="GJ309" s="21"/>
      <c r="GK309" s="10"/>
      <c r="GR309" s="18" t="s">
        <v>353</v>
      </c>
      <c r="GS309" s="3" t="s">
        <v>481</v>
      </c>
      <c r="GT309" s="21"/>
      <c r="GU309" s="21"/>
      <c r="GV309" s="10"/>
      <c r="HC309" s="18" t="s">
        <v>353</v>
      </c>
      <c r="HD309" s="3" t="s">
        <v>481</v>
      </c>
      <c r="HE309" s="21"/>
      <c r="HF309" s="21"/>
      <c r="HG309" s="10"/>
    </row>
    <row r="310" spans="2:215" ht="15.75" thickBot="1" x14ac:dyDescent="0.3">
      <c r="B310" s="110">
        <f>+B279+1</f>
        <v>9</v>
      </c>
      <c r="C310" s="111"/>
      <c r="F310" s="10"/>
      <c r="G310" s="10"/>
      <c r="H310" s="10"/>
      <c r="I310" s="10"/>
      <c r="J310" s="10"/>
      <c r="K310" s="10"/>
      <c r="L310" s="10"/>
      <c r="M310" s="110">
        <f>+M279+1</f>
        <v>9</v>
      </c>
      <c r="N310" s="111"/>
      <c r="Q310" s="10"/>
      <c r="X310" s="110">
        <f>+X279+1</f>
        <v>9</v>
      </c>
      <c r="Y310" s="111"/>
      <c r="AB310" s="10"/>
      <c r="AI310" s="110">
        <f>+AI279+1</f>
        <v>9</v>
      </c>
      <c r="AJ310" s="111"/>
      <c r="AM310" s="10"/>
      <c r="AT310" s="110">
        <f>+AT279+1</f>
        <v>9</v>
      </c>
      <c r="AU310" s="111"/>
      <c r="AX310" s="10"/>
      <c r="BE310" s="110">
        <f>+BE279+1</f>
        <v>9</v>
      </c>
      <c r="BF310" s="111"/>
      <c r="BI310" s="10"/>
      <c r="BP310" s="110">
        <f>+BP279+1</f>
        <v>9</v>
      </c>
      <c r="BQ310" s="111"/>
      <c r="BT310" s="10"/>
      <c r="CA310" s="110">
        <f>+CA279+1</f>
        <v>9</v>
      </c>
      <c r="CB310" s="111"/>
      <c r="CE310" s="10"/>
      <c r="CL310" s="110">
        <f>+CL279+1</f>
        <v>9</v>
      </c>
      <c r="CM310" s="111"/>
      <c r="CP310" s="10"/>
      <c r="CW310" s="110">
        <f>+CW279+1</f>
        <v>9</v>
      </c>
      <c r="CX310" s="111"/>
      <c r="DA310" s="10"/>
      <c r="DH310" s="110">
        <f>+DH279+1</f>
        <v>9</v>
      </c>
      <c r="DI310" s="111"/>
      <c r="DL310" s="10"/>
      <c r="DS310" s="110">
        <f>+DS279+1</f>
        <v>9</v>
      </c>
      <c r="DT310" s="111"/>
      <c r="DW310" s="10"/>
      <c r="ED310" s="110">
        <f>+ED279+1</f>
        <v>9</v>
      </c>
      <c r="EE310" s="111"/>
      <c r="EH310" s="10"/>
      <c r="EO310" s="110">
        <f>+EO279+1</f>
        <v>9</v>
      </c>
      <c r="EP310" s="111"/>
      <c r="ES310" s="10"/>
      <c r="EZ310" s="110">
        <f>+EZ279+1</f>
        <v>9</v>
      </c>
      <c r="FA310" s="111"/>
      <c r="FD310" s="10"/>
      <c r="FK310" s="110">
        <f>+FK279+1</f>
        <v>9</v>
      </c>
      <c r="FL310" s="111"/>
      <c r="FO310" s="10"/>
      <c r="FV310" s="110">
        <f>+FV279+1</f>
        <v>9</v>
      </c>
      <c r="FW310" s="111"/>
      <c r="FZ310" s="10"/>
      <c r="GG310" s="110">
        <f>+GG279+1</f>
        <v>9</v>
      </c>
      <c r="GH310" s="111"/>
      <c r="GK310" s="10"/>
      <c r="GR310" s="110">
        <f>+GR279+1</f>
        <v>9</v>
      </c>
      <c r="GS310" s="111"/>
      <c r="GV310" s="10"/>
      <c r="HC310" s="110">
        <f>+HC279+1</f>
        <v>9</v>
      </c>
      <c r="HD310" s="111"/>
      <c r="HG310" s="10"/>
    </row>
    <row r="311" spans="2:215" ht="15.75" thickBot="1" x14ac:dyDescent="0.3">
      <c r="B311" s="166"/>
      <c r="C311" s="167"/>
      <c r="F311" s="10"/>
      <c r="G311" s="10"/>
      <c r="H311" s="10"/>
      <c r="I311" s="10"/>
      <c r="J311" s="10"/>
      <c r="K311" s="10"/>
      <c r="L311" s="10"/>
      <c r="M311" s="166"/>
      <c r="N311" s="167"/>
      <c r="Q311" s="10"/>
      <c r="X311" s="166"/>
      <c r="Y311" s="167"/>
      <c r="AB311" s="10"/>
      <c r="AI311" s="166"/>
      <c r="AJ311" s="167"/>
      <c r="AM311" s="10"/>
      <c r="AT311" s="166"/>
      <c r="AU311" s="167"/>
      <c r="AX311" s="10"/>
      <c r="BE311" s="166"/>
      <c r="BF311" s="167"/>
      <c r="BI311" s="10"/>
      <c r="BP311" s="166"/>
      <c r="BQ311" s="167"/>
      <c r="BT311" s="10"/>
      <c r="CA311" s="166"/>
      <c r="CB311" s="167"/>
      <c r="CE311" s="10"/>
      <c r="CL311" s="166"/>
      <c r="CM311" s="167"/>
      <c r="CP311" s="10"/>
      <c r="CW311" s="166"/>
      <c r="CX311" s="167"/>
      <c r="DA311" s="10"/>
      <c r="DH311" s="166"/>
      <c r="DI311" s="167"/>
      <c r="DL311" s="10"/>
      <c r="DS311" s="166"/>
      <c r="DT311" s="167"/>
      <c r="DW311" s="10"/>
      <c r="ED311" s="166"/>
      <c r="EE311" s="167"/>
      <c r="EH311" s="10"/>
      <c r="EO311" s="166"/>
      <c r="EP311" s="167"/>
      <c r="ES311" s="10"/>
      <c r="EZ311" s="166"/>
      <c r="FA311" s="167"/>
      <c r="FD311" s="10"/>
      <c r="FK311" s="166"/>
      <c r="FL311" s="167"/>
      <c r="FO311" s="10"/>
      <c r="FV311" s="166"/>
      <c r="FW311" s="167"/>
      <c r="FZ311" s="10"/>
      <c r="GG311" s="166"/>
      <c r="GH311" s="167"/>
      <c r="GK311" s="10"/>
      <c r="GR311" s="166"/>
      <c r="GS311" s="167"/>
      <c r="GV311" s="10"/>
      <c r="HC311" s="166"/>
      <c r="HD311" s="167"/>
      <c r="HG311" s="10"/>
    </row>
    <row r="312" spans="2:215" ht="15.75" thickBot="1" x14ac:dyDescent="0.3">
      <c r="B312" s="18" t="s">
        <v>370</v>
      </c>
      <c r="C312" s="18" t="s">
        <v>371</v>
      </c>
      <c r="D312" s="18" t="s">
        <v>372</v>
      </c>
      <c r="E312" s="18" t="s">
        <v>6</v>
      </c>
      <c r="F312" s="10"/>
      <c r="G312" s="10"/>
      <c r="H312" s="10"/>
      <c r="I312" s="10"/>
      <c r="J312" s="10"/>
      <c r="K312" s="10"/>
      <c r="L312" s="10"/>
      <c r="M312" s="18" t="s">
        <v>370</v>
      </c>
      <c r="N312" s="18" t="s">
        <v>371</v>
      </c>
      <c r="O312" s="18" t="s">
        <v>372</v>
      </c>
      <c r="P312" s="18" t="s">
        <v>6</v>
      </c>
      <c r="Q312" s="10"/>
      <c r="X312" s="18" t="s">
        <v>370</v>
      </c>
      <c r="Y312" s="18" t="s">
        <v>371</v>
      </c>
      <c r="Z312" s="18" t="s">
        <v>372</v>
      </c>
      <c r="AA312" s="18" t="s">
        <v>6</v>
      </c>
      <c r="AB312" s="10"/>
      <c r="AI312" s="18" t="s">
        <v>370</v>
      </c>
      <c r="AJ312" s="18" t="s">
        <v>371</v>
      </c>
      <c r="AK312" s="18" t="s">
        <v>372</v>
      </c>
      <c r="AL312" s="18" t="s">
        <v>6</v>
      </c>
      <c r="AM312" s="10"/>
      <c r="AT312" s="18" t="s">
        <v>370</v>
      </c>
      <c r="AU312" s="18" t="s">
        <v>371</v>
      </c>
      <c r="AV312" s="18" t="s">
        <v>372</v>
      </c>
      <c r="AW312" s="18" t="s">
        <v>6</v>
      </c>
      <c r="AX312" s="10"/>
      <c r="BE312" s="18" t="s">
        <v>370</v>
      </c>
      <c r="BF312" s="18" t="s">
        <v>371</v>
      </c>
      <c r="BG312" s="18" t="s">
        <v>372</v>
      </c>
      <c r="BH312" s="18" t="s">
        <v>6</v>
      </c>
      <c r="BI312" s="10"/>
      <c r="BP312" s="18" t="s">
        <v>370</v>
      </c>
      <c r="BQ312" s="18" t="s">
        <v>371</v>
      </c>
      <c r="BR312" s="18" t="s">
        <v>372</v>
      </c>
      <c r="BS312" s="18" t="s">
        <v>6</v>
      </c>
      <c r="BT312" s="10"/>
      <c r="CA312" s="18" t="s">
        <v>370</v>
      </c>
      <c r="CB312" s="18" t="s">
        <v>371</v>
      </c>
      <c r="CC312" s="18" t="s">
        <v>372</v>
      </c>
      <c r="CD312" s="18" t="s">
        <v>6</v>
      </c>
      <c r="CE312" s="10"/>
      <c r="CL312" s="18" t="s">
        <v>370</v>
      </c>
      <c r="CM312" s="18" t="s">
        <v>371</v>
      </c>
      <c r="CN312" s="18" t="s">
        <v>372</v>
      </c>
      <c r="CO312" s="18" t="s">
        <v>6</v>
      </c>
      <c r="CP312" s="10"/>
      <c r="CW312" s="18" t="s">
        <v>370</v>
      </c>
      <c r="CX312" s="18" t="s">
        <v>371</v>
      </c>
      <c r="CY312" s="18" t="s">
        <v>372</v>
      </c>
      <c r="CZ312" s="18" t="s">
        <v>6</v>
      </c>
      <c r="DA312" s="10"/>
      <c r="DH312" s="18" t="s">
        <v>370</v>
      </c>
      <c r="DI312" s="18" t="s">
        <v>371</v>
      </c>
      <c r="DJ312" s="18" t="s">
        <v>372</v>
      </c>
      <c r="DK312" s="18" t="s">
        <v>6</v>
      </c>
      <c r="DL312" s="10"/>
      <c r="DS312" s="18" t="s">
        <v>370</v>
      </c>
      <c r="DT312" s="18" t="s">
        <v>371</v>
      </c>
      <c r="DU312" s="18" t="s">
        <v>372</v>
      </c>
      <c r="DV312" s="18" t="s">
        <v>6</v>
      </c>
      <c r="DW312" s="10"/>
      <c r="ED312" s="18" t="s">
        <v>370</v>
      </c>
      <c r="EE312" s="18" t="s">
        <v>371</v>
      </c>
      <c r="EF312" s="18" t="s">
        <v>372</v>
      </c>
      <c r="EG312" s="18" t="s">
        <v>6</v>
      </c>
      <c r="EH312" s="10"/>
      <c r="EO312" s="18" t="s">
        <v>370</v>
      </c>
      <c r="EP312" s="18" t="s">
        <v>371</v>
      </c>
      <c r="EQ312" s="18" t="s">
        <v>372</v>
      </c>
      <c r="ER312" s="18" t="s">
        <v>6</v>
      </c>
      <c r="ES312" s="10"/>
      <c r="EZ312" s="18" t="s">
        <v>370</v>
      </c>
      <c r="FA312" s="18" t="s">
        <v>371</v>
      </c>
      <c r="FB312" s="18" t="s">
        <v>372</v>
      </c>
      <c r="FC312" s="18" t="s">
        <v>6</v>
      </c>
      <c r="FD312" s="10"/>
      <c r="FK312" s="18" t="s">
        <v>370</v>
      </c>
      <c r="FL312" s="18" t="s">
        <v>371</v>
      </c>
      <c r="FM312" s="18" t="s">
        <v>372</v>
      </c>
      <c r="FN312" s="18" t="s">
        <v>6</v>
      </c>
      <c r="FO312" s="10"/>
      <c r="FV312" s="18" t="s">
        <v>370</v>
      </c>
      <c r="FW312" s="18" t="s">
        <v>371</v>
      </c>
      <c r="FX312" s="18" t="s">
        <v>372</v>
      </c>
      <c r="FY312" s="18" t="s">
        <v>6</v>
      </c>
      <c r="FZ312" s="10"/>
      <c r="GG312" s="18" t="s">
        <v>370</v>
      </c>
      <c r="GH312" s="18" t="s">
        <v>371</v>
      </c>
      <c r="GI312" s="18" t="s">
        <v>372</v>
      </c>
      <c r="GJ312" s="18" t="s">
        <v>6</v>
      </c>
      <c r="GK312" s="10"/>
      <c r="GR312" s="18" t="s">
        <v>370</v>
      </c>
      <c r="GS312" s="18" t="s">
        <v>371</v>
      </c>
      <c r="GT312" s="18" t="s">
        <v>372</v>
      </c>
      <c r="GU312" s="18" t="s">
        <v>6</v>
      </c>
      <c r="GV312" s="10"/>
      <c r="HC312" s="18" t="s">
        <v>370</v>
      </c>
      <c r="HD312" s="18" t="s">
        <v>371</v>
      </c>
      <c r="HE312" s="18" t="s">
        <v>372</v>
      </c>
      <c r="HF312" s="18" t="s">
        <v>6</v>
      </c>
      <c r="HG312" s="10"/>
    </row>
    <row r="313" spans="2:215" x14ac:dyDescent="0.25">
      <c r="B313" s="318" t="s">
        <v>373</v>
      </c>
      <c r="C313" s="58" t="s">
        <v>374</v>
      </c>
      <c r="D313" s="212"/>
      <c r="E313" s="134" t="str">
        <f>+IF(D313="","",VLOOKUP(D313,Parámetros!$B$100:$C$116,2,0))</f>
        <v/>
      </c>
      <c r="F313" s="10"/>
      <c r="G313" s="10"/>
      <c r="H313" s="10"/>
      <c r="I313" s="10"/>
      <c r="J313" s="10"/>
      <c r="K313" s="10"/>
      <c r="L313" s="10"/>
      <c r="M313" s="318" t="s">
        <v>373</v>
      </c>
      <c r="N313" s="58" t="s">
        <v>374</v>
      </c>
      <c r="O313" s="212"/>
      <c r="P313" s="134" t="str">
        <f>+IF(O313="","",VLOOKUP(O313,Parámetros!$B$100:$C$116,2,0))</f>
        <v/>
      </c>
      <c r="Q313" s="10"/>
      <c r="X313" s="318" t="s">
        <v>373</v>
      </c>
      <c r="Y313" s="58" t="s">
        <v>374</v>
      </c>
      <c r="Z313" s="212"/>
      <c r="AA313" s="134" t="str">
        <f>+IF(Z313="","",VLOOKUP(Z313,Parámetros!$B$100:$C$116,2,0))</f>
        <v/>
      </c>
      <c r="AB313" s="10"/>
      <c r="AI313" s="318" t="s">
        <v>373</v>
      </c>
      <c r="AJ313" s="58" t="s">
        <v>374</v>
      </c>
      <c r="AK313" s="212"/>
      <c r="AL313" s="134" t="str">
        <f>+IF(AK313="","",VLOOKUP(AK313,Parámetros!$B$100:$C$116,2,0))</f>
        <v/>
      </c>
      <c r="AM313" s="10"/>
      <c r="AT313" s="318" t="s">
        <v>373</v>
      </c>
      <c r="AU313" s="58" t="s">
        <v>374</v>
      </c>
      <c r="AV313" s="212"/>
      <c r="AW313" s="134" t="str">
        <f>+IF(AV313="","",VLOOKUP(AV313,Parámetros!$B$100:$C$116,2,0))</f>
        <v/>
      </c>
      <c r="AX313" s="10"/>
      <c r="BE313" s="318" t="s">
        <v>373</v>
      </c>
      <c r="BF313" s="58" t="s">
        <v>374</v>
      </c>
      <c r="BG313" s="212"/>
      <c r="BH313" s="134" t="str">
        <f>+IF(BG313="","",VLOOKUP(BG313,Parámetros!$B$100:$C$116,2,0))</f>
        <v/>
      </c>
      <c r="BI313" s="10"/>
      <c r="BP313" s="318" t="s">
        <v>373</v>
      </c>
      <c r="BQ313" s="58" t="s">
        <v>374</v>
      </c>
      <c r="BR313" s="212"/>
      <c r="BS313" s="134" t="str">
        <f>+IF(BR313="","",VLOOKUP(BR313,Parámetros!$B$100:$C$116,2,0))</f>
        <v/>
      </c>
      <c r="BT313" s="10"/>
      <c r="CA313" s="318" t="s">
        <v>373</v>
      </c>
      <c r="CB313" s="58" t="s">
        <v>374</v>
      </c>
      <c r="CC313" s="212"/>
      <c r="CD313" s="134" t="str">
        <f>+IF(CC313="","",VLOOKUP(CC313,Parámetros!$B$100:$C$116,2,0))</f>
        <v/>
      </c>
      <c r="CE313" s="10"/>
      <c r="CL313" s="318" t="s">
        <v>373</v>
      </c>
      <c r="CM313" s="58" t="s">
        <v>374</v>
      </c>
      <c r="CN313" s="212"/>
      <c r="CO313" s="134" t="str">
        <f>+IF(CN313="","",VLOOKUP(CN313,Parámetros!$B$100:$C$116,2,0))</f>
        <v/>
      </c>
      <c r="CP313" s="10"/>
      <c r="CW313" s="318" t="s">
        <v>373</v>
      </c>
      <c r="CX313" s="58" t="s">
        <v>374</v>
      </c>
      <c r="CY313" s="212"/>
      <c r="CZ313" s="134" t="str">
        <f>+IF(CY313="","",VLOOKUP(CY313,Parámetros!$B$100:$C$116,2,0))</f>
        <v/>
      </c>
      <c r="DA313" s="10"/>
      <c r="DH313" s="318" t="s">
        <v>373</v>
      </c>
      <c r="DI313" s="58" t="s">
        <v>374</v>
      </c>
      <c r="DJ313" s="212"/>
      <c r="DK313" s="134" t="str">
        <f>+IF(DJ313="","",VLOOKUP(DJ313,Parámetros!$B$100:$C$116,2,0))</f>
        <v/>
      </c>
      <c r="DL313" s="10"/>
      <c r="DS313" s="318" t="s">
        <v>373</v>
      </c>
      <c r="DT313" s="58" t="s">
        <v>374</v>
      </c>
      <c r="DU313" s="212"/>
      <c r="DV313" s="134" t="str">
        <f>+IF(DU313="","",VLOOKUP(DU313,Parámetros!$B$100:$C$116,2,0))</f>
        <v/>
      </c>
      <c r="DW313" s="10"/>
      <c r="ED313" s="318" t="s">
        <v>373</v>
      </c>
      <c r="EE313" s="58" t="s">
        <v>374</v>
      </c>
      <c r="EF313" s="212"/>
      <c r="EG313" s="134" t="str">
        <f>+IF(EF313="","",VLOOKUP(EF313,Parámetros!$B$100:$C$116,2,0))</f>
        <v/>
      </c>
      <c r="EH313" s="10"/>
      <c r="EO313" s="318" t="s">
        <v>373</v>
      </c>
      <c r="EP313" s="58" t="s">
        <v>374</v>
      </c>
      <c r="EQ313" s="212"/>
      <c r="ER313" s="134" t="str">
        <f>+IF(EQ313="","",VLOOKUP(EQ313,Parámetros!$B$100:$C$116,2,0))</f>
        <v/>
      </c>
      <c r="ES313" s="10"/>
      <c r="EZ313" s="318" t="s">
        <v>373</v>
      </c>
      <c r="FA313" s="58" t="s">
        <v>374</v>
      </c>
      <c r="FB313" s="212"/>
      <c r="FC313" s="134" t="str">
        <f>+IF(FB313="","",VLOOKUP(FB313,Parámetros!$B$100:$C$116,2,0))</f>
        <v/>
      </c>
      <c r="FD313" s="10"/>
      <c r="FK313" s="318" t="s">
        <v>373</v>
      </c>
      <c r="FL313" s="58" t="s">
        <v>374</v>
      </c>
      <c r="FM313" s="212"/>
      <c r="FN313" s="134" t="str">
        <f>+IF(FM313="","",VLOOKUP(FM313,Parámetros!$B$100:$C$116,2,0))</f>
        <v/>
      </c>
      <c r="FO313" s="10"/>
      <c r="FV313" s="318" t="s">
        <v>373</v>
      </c>
      <c r="FW313" s="58" t="s">
        <v>374</v>
      </c>
      <c r="FX313" s="212"/>
      <c r="FY313" s="134" t="str">
        <f>+IF(FX313="","",VLOOKUP(FX313,Parámetros!$B$100:$C$116,2,0))</f>
        <v/>
      </c>
      <c r="FZ313" s="10"/>
      <c r="GG313" s="318" t="s">
        <v>373</v>
      </c>
      <c r="GH313" s="58" t="s">
        <v>374</v>
      </c>
      <c r="GI313" s="212"/>
      <c r="GJ313" s="134" t="str">
        <f>+IF(GI313="","",VLOOKUP(GI313,Parámetros!$B$100:$C$116,2,0))</f>
        <v/>
      </c>
      <c r="GK313" s="10"/>
      <c r="GR313" s="318" t="s">
        <v>373</v>
      </c>
      <c r="GS313" s="58" t="s">
        <v>374</v>
      </c>
      <c r="GT313" s="212"/>
      <c r="GU313" s="134" t="str">
        <f>+IF(GT313="","",VLOOKUP(GT313,Parámetros!$B$100:$C$116,2,0))</f>
        <v/>
      </c>
      <c r="GV313" s="10"/>
      <c r="HC313" s="318" t="s">
        <v>373</v>
      </c>
      <c r="HD313" s="58" t="s">
        <v>374</v>
      </c>
      <c r="HE313" s="212"/>
      <c r="HF313" s="134" t="str">
        <f>+IF(HE313="","",VLOOKUP(HE313,Parámetros!$B$100:$C$116,2,0))</f>
        <v/>
      </c>
      <c r="HG313" s="10"/>
    </row>
    <row r="314" spans="2:215" ht="30" x14ac:dyDescent="0.25">
      <c r="B314" s="319"/>
      <c r="C314" s="56" t="s">
        <v>376</v>
      </c>
      <c r="D314" s="213"/>
      <c r="E314" s="134" t="str">
        <f>+IF(D314="","",VLOOKUP(D314,Parámetros!$B$100:$C$116,2,0))</f>
        <v/>
      </c>
      <c r="F314" s="10"/>
      <c r="G314" s="10"/>
      <c r="H314" s="10"/>
      <c r="I314" s="10"/>
      <c r="J314" s="10"/>
      <c r="K314" s="10"/>
      <c r="L314" s="10"/>
      <c r="M314" s="319"/>
      <c r="N314" s="56" t="s">
        <v>376</v>
      </c>
      <c r="O314" s="213"/>
      <c r="P314" s="134" t="str">
        <f>+IF(O314="","",VLOOKUP(O314,Parámetros!$B$100:$C$116,2,0))</f>
        <v/>
      </c>
      <c r="Q314" s="10"/>
      <c r="X314" s="319"/>
      <c r="Y314" s="56" t="s">
        <v>376</v>
      </c>
      <c r="Z314" s="213"/>
      <c r="AA314" s="134" t="str">
        <f>+IF(Z314="","",VLOOKUP(Z314,Parámetros!$B$100:$C$116,2,0))</f>
        <v/>
      </c>
      <c r="AB314" s="10"/>
      <c r="AI314" s="319"/>
      <c r="AJ314" s="56" t="s">
        <v>376</v>
      </c>
      <c r="AK314" s="213"/>
      <c r="AL314" s="134" t="str">
        <f>+IF(AK314="","",VLOOKUP(AK314,Parámetros!$B$100:$C$116,2,0))</f>
        <v/>
      </c>
      <c r="AM314" s="10"/>
      <c r="AT314" s="319"/>
      <c r="AU314" s="56" t="s">
        <v>376</v>
      </c>
      <c r="AV314" s="213"/>
      <c r="AW314" s="134" t="str">
        <f>+IF(AV314="","",VLOOKUP(AV314,Parámetros!$B$100:$C$116,2,0))</f>
        <v/>
      </c>
      <c r="AX314" s="10"/>
      <c r="BE314" s="319"/>
      <c r="BF314" s="56" t="s">
        <v>376</v>
      </c>
      <c r="BG314" s="213"/>
      <c r="BH314" s="134" t="str">
        <f>+IF(BG314="","",VLOOKUP(BG314,Parámetros!$B$100:$C$116,2,0))</f>
        <v/>
      </c>
      <c r="BI314" s="10"/>
      <c r="BP314" s="319"/>
      <c r="BQ314" s="56" t="s">
        <v>376</v>
      </c>
      <c r="BR314" s="213"/>
      <c r="BS314" s="134" t="str">
        <f>+IF(BR314="","",VLOOKUP(BR314,Parámetros!$B$100:$C$116,2,0))</f>
        <v/>
      </c>
      <c r="BT314" s="10"/>
      <c r="CA314" s="319"/>
      <c r="CB314" s="56" t="s">
        <v>376</v>
      </c>
      <c r="CC314" s="213"/>
      <c r="CD314" s="134" t="str">
        <f>+IF(CC314="","",VLOOKUP(CC314,Parámetros!$B$100:$C$116,2,0))</f>
        <v/>
      </c>
      <c r="CE314" s="10"/>
      <c r="CL314" s="319"/>
      <c r="CM314" s="56" t="s">
        <v>376</v>
      </c>
      <c r="CN314" s="213"/>
      <c r="CO314" s="134" t="str">
        <f>+IF(CN314="","",VLOOKUP(CN314,Parámetros!$B$100:$C$116,2,0))</f>
        <v/>
      </c>
      <c r="CP314" s="10"/>
      <c r="CW314" s="319"/>
      <c r="CX314" s="56" t="s">
        <v>376</v>
      </c>
      <c r="CY314" s="213"/>
      <c r="CZ314" s="134" t="str">
        <f>+IF(CY314="","",VLOOKUP(CY314,Parámetros!$B$100:$C$116,2,0))</f>
        <v/>
      </c>
      <c r="DA314" s="10"/>
      <c r="DH314" s="319"/>
      <c r="DI314" s="56" t="s">
        <v>376</v>
      </c>
      <c r="DJ314" s="213"/>
      <c r="DK314" s="134" t="str">
        <f>+IF(DJ314="","",VLOOKUP(DJ314,Parámetros!$B$100:$C$116,2,0))</f>
        <v/>
      </c>
      <c r="DL314" s="10"/>
      <c r="DS314" s="319"/>
      <c r="DT314" s="56" t="s">
        <v>376</v>
      </c>
      <c r="DU314" s="213"/>
      <c r="DV314" s="134" t="str">
        <f>+IF(DU314="","",VLOOKUP(DU314,Parámetros!$B$100:$C$116,2,0))</f>
        <v/>
      </c>
      <c r="DW314" s="10"/>
      <c r="ED314" s="319"/>
      <c r="EE314" s="56" t="s">
        <v>376</v>
      </c>
      <c r="EF314" s="213"/>
      <c r="EG314" s="134" t="str">
        <f>+IF(EF314="","",VLOOKUP(EF314,Parámetros!$B$100:$C$116,2,0))</f>
        <v/>
      </c>
      <c r="EH314" s="10"/>
      <c r="EO314" s="319"/>
      <c r="EP314" s="56" t="s">
        <v>376</v>
      </c>
      <c r="EQ314" s="213"/>
      <c r="ER314" s="134" t="str">
        <f>+IF(EQ314="","",VLOOKUP(EQ314,Parámetros!$B$100:$C$116,2,0))</f>
        <v/>
      </c>
      <c r="ES314" s="10"/>
      <c r="EZ314" s="319"/>
      <c r="FA314" s="56" t="s">
        <v>376</v>
      </c>
      <c r="FB314" s="213"/>
      <c r="FC314" s="134" t="str">
        <f>+IF(FB314="","",VLOOKUP(FB314,Parámetros!$B$100:$C$116,2,0))</f>
        <v/>
      </c>
      <c r="FD314" s="10"/>
      <c r="FK314" s="319"/>
      <c r="FL314" s="56" t="s">
        <v>376</v>
      </c>
      <c r="FM314" s="213"/>
      <c r="FN314" s="134" t="str">
        <f>+IF(FM314="","",VLOOKUP(FM314,Parámetros!$B$100:$C$116,2,0))</f>
        <v/>
      </c>
      <c r="FO314" s="10"/>
      <c r="FV314" s="319"/>
      <c r="FW314" s="56" t="s">
        <v>376</v>
      </c>
      <c r="FX314" s="213"/>
      <c r="FY314" s="134" t="str">
        <f>+IF(FX314="","",VLOOKUP(FX314,Parámetros!$B$100:$C$116,2,0))</f>
        <v/>
      </c>
      <c r="FZ314" s="10"/>
      <c r="GG314" s="319"/>
      <c r="GH314" s="56" t="s">
        <v>376</v>
      </c>
      <c r="GI314" s="213"/>
      <c r="GJ314" s="134" t="str">
        <f>+IF(GI314="","",VLOOKUP(GI314,Parámetros!$B$100:$C$116,2,0))</f>
        <v/>
      </c>
      <c r="GK314" s="10"/>
      <c r="GR314" s="319"/>
      <c r="GS314" s="56" t="s">
        <v>376</v>
      </c>
      <c r="GT314" s="213"/>
      <c r="GU314" s="134" t="str">
        <f>+IF(GT314="","",VLOOKUP(GT314,Parámetros!$B$100:$C$116,2,0))</f>
        <v/>
      </c>
      <c r="GV314" s="10"/>
      <c r="HC314" s="319"/>
      <c r="HD314" s="56" t="s">
        <v>376</v>
      </c>
      <c r="HE314" s="213"/>
      <c r="HF314" s="134" t="str">
        <f>+IF(HE314="","",VLOOKUP(HE314,Parámetros!$B$100:$C$116,2,0))</f>
        <v/>
      </c>
      <c r="HG314" s="10"/>
    </row>
    <row r="315" spans="2:215" ht="30" x14ac:dyDescent="0.25">
      <c r="B315" s="56" t="s">
        <v>378</v>
      </c>
      <c r="C315" s="56" t="s">
        <v>379</v>
      </c>
      <c r="D315" s="213"/>
      <c r="E315" s="134" t="str">
        <f>+IF(D315="","",VLOOKUP(D315,Parámetros!$B$100:$C$116,2,0))</f>
        <v/>
      </c>
      <c r="F315" s="10"/>
      <c r="G315" s="10"/>
      <c r="H315" s="10"/>
      <c r="I315" s="10"/>
      <c r="J315" s="10"/>
      <c r="K315" s="10"/>
      <c r="L315" s="10"/>
      <c r="M315" s="56" t="s">
        <v>378</v>
      </c>
      <c r="N315" s="56" t="s">
        <v>379</v>
      </c>
      <c r="O315" s="213"/>
      <c r="P315" s="134" t="str">
        <f>+IF(O315="","",VLOOKUP(O315,Parámetros!$B$100:$C$116,2,0))</f>
        <v/>
      </c>
      <c r="Q315" s="10"/>
      <c r="X315" s="56" t="s">
        <v>378</v>
      </c>
      <c r="Y315" s="56" t="s">
        <v>379</v>
      </c>
      <c r="Z315" s="213"/>
      <c r="AA315" s="134" t="str">
        <f>+IF(Z315="","",VLOOKUP(Z315,Parámetros!$B$100:$C$116,2,0))</f>
        <v/>
      </c>
      <c r="AB315" s="10"/>
      <c r="AI315" s="56" t="s">
        <v>378</v>
      </c>
      <c r="AJ315" s="56" t="s">
        <v>379</v>
      </c>
      <c r="AK315" s="213"/>
      <c r="AL315" s="134" t="str">
        <f>+IF(AK315="","",VLOOKUP(AK315,Parámetros!$B$100:$C$116,2,0))</f>
        <v/>
      </c>
      <c r="AM315" s="10"/>
      <c r="AT315" s="56" t="s">
        <v>378</v>
      </c>
      <c r="AU315" s="56" t="s">
        <v>379</v>
      </c>
      <c r="AV315" s="213"/>
      <c r="AW315" s="134" t="str">
        <f>+IF(AV315="","",VLOOKUP(AV315,Parámetros!$B$100:$C$116,2,0))</f>
        <v/>
      </c>
      <c r="AX315" s="10"/>
      <c r="BE315" s="56" t="s">
        <v>378</v>
      </c>
      <c r="BF315" s="56" t="s">
        <v>379</v>
      </c>
      <c r="BG315" s="213"/>
      <c r="BH315" s="134" t="str">
        <f>+IF(BG315="","",VLOOKUP(BG315,Parámetros!$B$100:$C$116,2,0))</f>
        <v/>
      </c>
      <c r="BI315" s="10"/>
      <c r="BP315" s="56" t="s">
        <v>378</v>
      </c>
      <c r="BQ315" s="56" t="s">
        <v>379</v>
      </c>
      <c r="BR315" s="213"/>
      <c r="BS315" s="134" t="str">
        <f>+IF(BR315="","",VLOOKUP(BR315,Parámetros!$B$100:$C$116,2,0))</f>
        <v/>
      </c>
      <c r="BT315" s="10"/>
      <c r="CA315" s="56" t="s">
        <v>378</v>
      </c>
      <c r="CB315" s="56" t="s">
        <v>379</v>
      </c>
      <c r="CC315" s="213"/>
      <c r="CD315" s="134" t="str">
        <f>+IF(CC315="","",VLOOKUP(CC315,Parámetros!$B$100:$C$116,2,0))</f>
        <v/>
      </c>
      <c r="CE315" s="10"/>
      <c r="CL315" s="56" t="s">
        <v>378</v>
      </c>
      <c r="CM315" s="56" t="s">
        <v>379</v>
      </c>
      <c r="CN315" s="213"/>
      <c r="CO315" s="134" t="str">
        <f>+IF(CN315="","",VLOOKUP(CN315,Parámetros!$B$100:$C$116,2,0))</f>
        <v/>
      </c>
      <c r="CP315" s="10"/>
      <c r="CW315" s="56" t="s">
        <v>378</v>
      </c>
      <c r="CX315" s="56" t="s">
        <v>379</v>
      </c>
      <c r="CY315" s="213"/>
      <c r="CZ315" s="134" t="str">
        <f>+IF(CY315="","",VLOOKUP(CY315,Parámetros!$B$100:$C$116,2,0))</f>
        <v/>
      </c>
      <c r="DA315" s="10"/>
      <c r="DH315" s="56" t="s">
        <v>378</v>
      </c>
      <c r="DI315" s="56" t="s">
        <v>379</v>
      </c>
      <c r="DJ315" s="213"/>
      <c r="DK315" s="134" t="str">
        <f>+IF(DJ315="","",VLOOKUP(DJ315,Parámetros!$B$100:$C$116,2,0))</f>
        <v/>
      </c>
      <c r="DL315" s="10"/>
      <c r="DS315" s="56" t="s">
        <v>378</v>
      </c>
      <c r="DT315" s="56" t="s">
        <v>379</v>
      </c>
      <c r="DU315" s="213"/>
      <c r="DV315" s="134" t="str">
        <f>+IF(DU315="","",VLOOKUP(DU315,Parámetros!$B$100:$C$116,2,0))</f>
        <v/>
      </c>
      <c r="DW315" s="10"/>
      <c r="ED315" s="56" t="s">
        <v>378</v>
      </c>
      <c r="EE315" s="56" t="s">
        <v>379</v>
      </c>
      <c r="EF315" s="213"/>
      <c r="EG315" s="134" t="str">
        <f>+IF(EF315="","",VLOOKUP(EF315,Parámetros!$B$100:$C$116,2,0))</f>
        <v/>
      </c>
      <c r="EH315" s="10"/>
      <c r="EO315" s="56" t="s">
        <v>378</v>
      </c>
      <c r="EP315" s="56" t="s">
        <v>379</v>
      </c>
      <c r="EQ315" s="213"/>
      <c r="ER315" s="134" t="str">
        <f>+IF(EQ315="","",VLOOKUP(EQ315,Parámetros!$B$100:$C$116,2,0))</f>
        <v/>
      </c>
      <c r="ES315" s="10"/>
      <c r="EZ315" s="56" t="s">
        <v>378</v>
      </c>
      <c r="FA315" s="56" t="s">
        <v>379</v>
      </c>
      <c r="FB315" s="213"/>
      <c r="FC315" s="134" t="str">
        <f>+IF(FB315="","",VLOOKUP(FB315,Parámetros!$B$100:$C$116,2,0))</f>
        <v/>
      </c>
      <c r="FD315" s="10"/>
      <c r="FK315" s="56" t="s">
        <v>378</v>
      </c>
      <c r="FL315" s="56" t="s">
        <v>379</v>
      </c>
      <c r="FM315" s="213"/>
      <c r="FN315" s="134" t="str">
        <f>+IF(FM315="","",VLOOKUP(FM315,Parámetros!$B$100:$C$116,2,0))</f>
        <v/>
      </c>
      <c r="FO315" s="10"/>
      <c r="FV315" s="56" t="s">
        <v>378</v>
      </c>
      <c r="FW315" s="56" t="s">
        <v>379</v>
      </c>
      <c r="FX315" s="213"/>
      <c r="FY315" s="134" t="str">
        <f>+IF(FX315="","",VLOOKUP(FX315,Parámetros!$B$100:$C$116,2,0))</f>
        <v/>
      </c>
      <c r="FZ315" s="10"/>
      <c r="GG315" s="56" t="s">
        <v>378</v>
      </c>
      <c r="GH315" s="56" t="s">
        <v>379</v>
      </c>
      <c r="GI315" s="213"/>
      <c r="GJ315" s="134" t="str">
        <f>+IF(GI315="","",VLOOKUP(GI315,Parámetros!$B$100:$C$116,2,0))</f>
        <v/>
      </c>
      <c r="GK315" s="10"/>
      <c r="GR315" s="56" t="s">
        <v>378</v>
      </c>
      <c r="GS315" s="56" t="s">
        <v>379</v>
      </c>
      <c r="GT315" s="213"/>
      <c r="GU315" s="134" t="str">
        <f>+IF(GT315="","",VLOOKUP(GT315,Parámetros!$B$100:$C$116,2,0))</f>
        <v/>
      </c>
      <c r="GV315" s="10"/>
      <c r="HC315" s="56" t="s">
        <v>378</v>
      </c>
      <c r="HD315" s="56" t="s">
        <v>379</v>
      </c>
      <c r="HE315" s="213"/>
      <c r="HF315" s="134" t="str">
        <f>+IF(HE315="","",VLOOKUP(HE315,Parámetros!$B$100:$C$116,2,0))</f>
        <v/>
      </c>
      <c r="HG315" s="10"/>
    </row>
    <row r="316" spans="2:215" ht="45" x14ac:dyDescent="0.25">
      <c r="B316" s="56" t="s">
        <v>381</v>
      </c>
      <c r="C316" s="56" t="s">
        <v>382</v>
      </c>
      <c r="D316" s="213"/>
      <c r="E316" s="134" t="str">
        <f>+IF(D316="","",VLOOKUP(D316,Parámetros!$B$100:$C$116,2,0))</f>
        <v/>
      </c>
      <c r="F316" s="10"/>
      <c r="G316" s="10"/>
      <c r="H316" s="10"/>
      <c r="I316" s="10"/>
      <c r="J316" s="10"/>
      <c r="K316" s="10"/>
      <c r="L316" s="10"/>
      <c r="M316" s="56" t="s">
        <v>381</v>
      </c>
      <c r="N316" s="56" t="s">
        <v>382</v>
      </c>
      <c r="O316" s="213"/>
      <c r="P316" s="134" t="str">
        <f>+IF(O316="","",VLOOKUP(O316,Parámetros!$B$100:$C$116,2,0))</f>
        <v/>
      </c>
      <c r="Q316" s="10"/>
      <c r="X316" s="56" t="s">
        <v>381</v>
      </c>
      <c r="Y316" s="56" t="s">
        <v>382</v>
      </c>
      <c r="Z316" s="213"/>
      <c r="AA316" s="134" t="str">
        <f>+IF(Z316="","",VLOOKUP(Z316,Parámetros!$B$100:$C$116,2,0))</f>
        <v/>
      </c>
      <c r="AB316" s="10"/>
      <c r="AI316" s="56" t="s">
        <v>381</v>
      </c>
      <c r="AJ316" s="56" t="s">
        <v>382</v>
      </c>
      <c r="AK316" s="213"/>
      <c r="AL316" s="134" t="str">
        <f>+IF(AK316="","",VLOOKUP(AK316,Parámetros!$B$100:$C$116,2,0))</f>
        <v/>
      </c>
      <c r="AM316" s="10"/>
      <c r="AT316" s="56" t="s">
        <v>381</v>
      </c>
      <c r="AU316" s="56" t="s">
        <v>382</v>
      </c>
      <c r="AV316" s="213"/>
      <c r="AW316" s="134" t="str">
        <f>+IF(AV316="","",VLOOKUP(AV316,Parámetros!$B$100:$C$116,2,0))</f>
        <v/>
      </c>
      <c r="AX316" s="10"/>
      <c r="BE316" s="56" t="s">
        <v>381</v>
      </c>
      <c r="BF316" s="56" t="s">
        <v>382</v>
      </c>
      <c r="BG316" s="213"/>
      <c r="BH316" s="134" t="str">
        <f>+IF(BG316="","",VLOOKUP(BG316,Parámetros!$B$100:$C$116,2,0))</f>
        <v/>
      </c>
      <c r="BI316" s="10"/>
      <c r="BP316" s="56" t="s">
        <v>381</v>
      </c>
      <c r="BQ316" s="56" t="s">
        <v>382</v>
      </c>
      <c r="BR316" s="213"/>
      <c r="BS316" s="134" t="str">
        <f>+IF(BR316="","",VLOOKUP(BR316,Parámetros!$B$100:$C$116,2,0))</f>
        <v/>
      </c>
      <c r="BT316" s="10"/>
      <c r="CA316" s="56" t="s">
        <v>381</v>
      </c>
      <c r="CB316" s="56" t="s">
        <v>382</v>
      </c>
      <c r="CC316" s="213"/>
      <c r="CD316" s="134" t="str">
        <f>+IF(CC316="","",VLOOKUP(CC316,Parámetros!$B$100:$C$116,2,0))</f>
        <v/>
      </c>
      <c r="CE316" s="10"/>
      <c r="CL316" s="56" t="s">
        <v>381</v>
      </c>
      <c r="CM316" s="56" t="s">
        <v>382</v>
      </c>
      <c r="CN316" s="213"/>
      <c r="CO316" s="134" t="str">
        <f>+IF(CN316="","",VLOOKUP(CN316,Parámetros!$B$100:$C$116,2,0))</f>
        <v/>
      </c>
      <c r="CP316" s="10"/>
      <c r="CW316" s="56" t="s">
        <v>381</v>
      </c>
      <c r="CX316" s="56" t="s">
        <v>382</v>
      </c>
      <c r="CY316" s="213"/>
      <c r="CZ316" s="134" t="str">
        <f>+IF(CY316="","",VLOOKUP(CY316,Parámetros!$B$100:$C$116,2,0))</f>
        <v/>
      </c>
      <c r="DA316" s="10"/>
      <c r="DH316" s="56" t="s">
        <v>381</v>
      </c>
      <c r="DI316" s="56" t="s">
        <v>382</v>
      </c>
      <c r="DJ316" s="213"/>
      <c r="DK316" s="134" t="str">
        <f>+IF(DJ316="","",VLOOKUP(DJ316,Parámetros!$B$100:$C$116,2,0))</f>
        <v/>
      </c>
      <c r="DL316" s="10"/>
      <c r="DS316" s="56" t="s">
        <v>381</v>
      </c>
      <c r="DT316" s="56" t="s">
        <v>382</v>
      </c>
      <c r="DU316" s="213"/>
      <c r="DV316" s="134" t="str">
        <f>+IF(DU316="","",VLOOKUP(DU316,Parámetros!$B$100:$C$116,2,0))</f>
        <v/>
      </c>
      <c r="DW316" s="10"/>
      <c r="ED316" s="56" t="s">
        <v>381</v>
      </c>
      <c r="EE316" s="56" t="s">
        <v>382</v>
      </c>
      <c r="EF316" s="213"/>
      <c r="EG316" s="134" t="str">
        <f>+IF(EF316="","",VLOOKUP(EF316,Parámetros!$B$100:$C$116,2,0))</f>
        <v/>
      </c>
      <c r="EH316" s="10"/>
      <c r="EO316" s="56" t="s">
        <v>381</v>
      </c>
      <c r="EP316" s="56" t="s">
        <v>382</v>
      </c>
      <c r="EQ316" s="213"/>
      <c r="ER316" s="134" t="str">
        <f>+IF(EQ316="","",VLOOKUP(EQ316,Parámetros!$B$100:$C$116,2,0))</f>
        <v/>
      </c>
      <c r="ES316" s="10"/>
      <c r="EZ316" s="56" t="s">
        <v>381</v>
      </c>
      <c r="FA316" s="56" t="s">
        <v>382</v>
      </c>
      <c r="FB316" s="213"/>
      <c r="FC316" s="134" t="str">
        <f>+IF(FB316="","",VLOOKUP(FB316,Parámetros!$B$100:$C$116,2,0))</f>
        <v/>
      </c>
      <c r="FD316" s="10"/>
      <c r="FK316" s="56" t="s">
        <v>381</v>
      </c>
      <c r="FL316" s="56" t="s">
        <v>382</v>
      </c>
      <c r="FM316" s="213"/>
      <c r="FN316" s="134" t="str">
        <f>+IF(FM316="","",VLOOKUP(FM316,Parámetros!$B$100:$C$116,2,0))</f>
        <v/>
      </c>
      <c r="FO316" s="10"/>
      <c r="FV316" s="56" t="s">
        <v>381</v>
      </c>
      <c r="FW316" s="56" t="s">
        <v>382</v>
      </c>
      <c r="FX316" s="213"/>
      <c r="FY316" s="134" t="str">
        <f>+IF(FX316="","",VLOOKUP(FX316,Parámetros!$B$100:$C$116,2,0))</f>
        <v/>
      </c>
      <c r="FZ316" s="10"/>
      <c r="GG316" s="56" t="s">
        <v>381</v>
      </c>
      <c r="GH316" s="56" t="s">
        <v>382</v>
      </c>
      <c r="GI316" s="213"/>
      <c r="GJ316" s="134" t="str">
        <f>+IF(GI316="","",VLOOKUP(GI316,Parámetros!$B$100:$C$116,2,0))</f>
        <v/>
      </c>
      <c r="GK316" s="10"/>
      <c r="GR316" s="56" t="s">
        <v>381</v>
      </c>
      <c r="GS316" s="56" t="s">
        <v>382</v>
      </c>
      <c r="GT316" s="213"/>
      <c r="GU316" s="134" t="str">
        <f>+IF(GT316="","",VLOOKUP(GT316,Parámetros!$B$100:$C$116,2,0))</f>
        <v/>
      </c>
      <c r="GV316" s="10"/>
      <c r="HC316" s="56" t="s">
        <v>381</v>
      </c>
      <c r="HD316" s="56" t="s">
        <v>382</v>
      </c>
      <c r="HE316" s="213"/>
      <c r="HF316" s="134" t="str">
        <f>+IF(HE316="","",VLOOKUP(HE316,Parámetros!$B$100:$C$116,2,0))</f>
        <v/>
      </c>
      <c r="HG316" s="10"/>
    </row>
    <row r="317" spans="2:215" ht="30" x14ac:dyDescent="0.25">
      <c r="B317" s="56" t="s">
        <v>384</v>
      </c>
      <c r="C317" s="56" t="s">
        <v>385</v>
      </c>
      <c r="D317" s="213"/>
      <c r="E317" s="134" t="str">
        <f>+IF(D317="","",VLOOKUP(D317,Parámetros!$B$100:$C$116,2,0))</f>
        <v/>
      </c>
      <c r="F317" s="10"/>
      <c r="G317" s="10"/>
      <c r="H317" s="10"/>
      <c r="I317" s="10"/>
      <c r="J317" s="10"/>
      <c r="K317" s="10"/>
      <c r="L317" s="10"/>
      <c r="M317" s="56" t="s">
        <v>384</v>
      </c>
      <c r="N317" s="56" t="s">
        <v>385</v>
      </c>
      <c r="O317" s="213"/>
      <c r="P317" s="134" t="str">
        <f>+IF(O317="","",VLOOKUP(O317,Parámetros!$B$100:$C$116,2,0))</f>
        <v/>
      </c>
      <c r="Q317" s="10"/>
      <c r="X317" s="56" t="s">
        <v>384</v>
      </c>
      <c r="Y317" s="56" t="s">
        <v>385</v>
      </c>
      <c r="Z317" s="213"/>
      <c r="AA317" s="134" t="str">
        <f>+IF(Z317="","",VLOOKUP(Z317,Parámetros!$B$100:$C$116,2,0))</f>
        <v/>
      </c>
      <c r="AB317" s="10"/>
      <c r="AI317" s="56" t="s">
        <v>384</v>
      </c>
      <c r="AJ317" s="56" t="s">
        <v>385</v>
      </c>
      <c r="AK317" s="213"/>
      <c r="AL317" s="134" t="str">
        <f>+IF(AK317="","",VLOOKUP(AK317,Parámetros!$B$100:$C$116,2,0))</f>
        <v/>
      </c>
      <c r="AM317" s="10"/>
      <c r="AT317" s="56" t="s">
        <v>384</v>
      </c>
      <c r="AU317" s="56" t="s">
        <v>385</v>
      </c>
      <c r="AV317" s="213"/>
      <c r="AW317" s="134" t="str">
        <f>+IF(AV317="","",VLOOKUP(AV317,Parámetros!$B$100:$C$116,2,0))</f>
        <v/>
      </c>
      <c r="AX317" s="10"/>
      <c r="BE317" s="56" t="s">
        <v>384</v>
      </c>
      <c r="BF317" s="56" t="s">
        <v>385</v>
      </c>
      <c r="BG317" s="213"/>
      <c r="BH317" s="134" t="str">
        <f>+IF(BG317="","",VLOOKUP(BG317,Parámetros!$B$100:$C$116,2,0))</f>
        <v/>
      </c>
      <c r="BI317" s="10"/>
      <c r="BP317" s="56" t="s">
        <v>384</v>
      </c>
      <c r="BQ317" s="56" t="s">
        <v>385</v>
      </c>
      <c r="BR317" s="213"/>
      <c r="BS317" s="134" t="str">
        <f>+IF(BR317="","",VLOOKUP(BR317,Parámetros!$B$100:$C$116,2,0))</f>
        <v/>
      </c>
      <c r="BT317" s="10"/>
      <c r="CA317" s="56" t="s">
        <v>384</v>
      </c>
      <c r="CB317" s="56" t="s">
        <v>385</v>
      </c>
      <c r="CC317" s="213"/>
      <c r="CD317" s="134" t="str">
        <f>+IF(CC317="","",VLOOKUP(CC317,Parámetros!$B$100:$C$116,2,0))</f>
        <v/>
      </c>
      <c r="CE317" s="10"/>
      <c r="CL317" s="56" t="s">
        <v>384</v>
      </c>
      <c r="CM317" s="56" t="s">
        <v>385</v>
      </c>
      <c r="CN317" s="213"/>
      <c r="CO317" s="134" t="str">
        <f>+IF(CN317="","",VLOOKUP(CN317,Parámetros!$B$100:$C$116,2,0))</f>
        <v/>
      </c>
      <c r="CP317" s="10"/>
      <c r="CW317" s="56" t="s">
        <v>384</v>
      </c>
      <c r="CX317" s="56" t="s">
        <v>385</v>
      </c>
      <c r="CY317" s="213"/>
      <c r="CZ317" s="134" t="str">
        <f>+IF(CY317="","",VLOOKUP(CY317,Parámetros!$B$100:$C$116,2,0))</f>
        <v/>
      </c>
      <c r="DA317" s="10"/>
      <c r="DH317" s="56" t="s">
        <v>384</v>
      </c>
      <c r="DI317" s="56" t="s">
        <v>385</v>
      </c>
      <c r="DJ317" s="213"/>
      <c r="DK317" s="134" t="str">
        <f>+IF(DJ317="","",VLOOKUP(DJ317,Parámetros!$B$100:$C$116,2,0))</f>
        <v/>
      </c>
      <c r="DL317" s="10"/>
      <c r="DS317" s="56" t="s">
        <v>384</v>
      </c>
      <c r="DT317" s="56" t="s">
        <v>385</v>
      </c>
      <c r="DU317" s="213"/>
      <c r="DV317" s="134" t="str">
        <f>+IF(DU317="","",VLOOKUP(DU317,Parámetros!$B$100:$C$116,2,0))</f>
        <v/>
      </c>
      <c r="DW317" s="10"/>
      <c r="ED317" s="56" t="s">
        <v>384</v>
      </c>
      <c r="EE317" s="56" t="s">
        <v>385</v>
      </c>
      <c r="EF317" s="213"/>
      <c r="EG317" s="134" t="str">
        <f>+IF(EF317="","",VLOOKUP(EF317,Parámetros!$B$100:$C$116,2,0))</f>
        <v/>
      </c>
      <c r="EH317" s="10"/>
      <c r="EO317" s="56" t="s">
        <v>384</v>
      </c>
      <c r="EP317" s="56" t="s">
        <v>385</v>
      </c>
      <c r="EQ317" s="213"/>
      <c r="ER317" s="134" t="str">
        <f>+IF(EQ317="","",VLOOKUP(EQ317,Parámetros!$B$100:$C$116,2,0))</f>
        <v/>
      </c>
      <c r="ES317" s="10"/>
      <c r="EZ317" s="56" t="s">
        <v>384</v>
      </c>
      <c r="FA317" s="56" t="s">
        <v>385</v>
      </c>
      <c r="FB317" s="213"/>
      <c r="FC317" s="134" t="str">
        <f>+IF(FB317="","",VLOOKUP(FB317,Parámetros!$B$100:$C$116,2,0))</f>
        <v/>
      </c>
      <c r="FD317" s="10"/>
      <c r="FK317" s="56" t="s">
        <v>384</v>
      </c>
      <c r="FL317" s="56" t="s">
        <v>385</v>
      </c>
      <c r="FM317" s="213"/>
      <c r="FN317" s="134" t="str">
        <f>+IF(FM317="","",VLOOKUP(FM317,Parámetros!$B$100:$C$116,2,0))</f>
        <v/>
      </c>
      <c r="FO317" s="10"/>
      <c r="FV317" s="56" t="s">
        <v>384</v>
      </c>
      <c r="FW317" s="56" t="s">
        <v>385</v>
      </c>
      <c r="FX317" s="213"/>
      <c r="FY317" s="134" t="str">
        <f>+IF(FX317="","",VLOOKUP(FX317,Parámetros!$B$100:$C$116,2,0))</f>
        <v/>
      </c>
      <c r="FZ317" s="10"/>
      <c r="GG317" s="56" t="s">
        <v>384</v>
      </c>
      <c r="GH317" s="56" t="s">
        <v>385</v>
      </c>
      <c r="GI317" s="213"/>
      <c r="GJ317" s="134" t="str">
        <f>+IF(GI317="","",VLOOKUP(GI317,Parámetros!$B$100:$C$116,2,0))</f>
        <v/>
      </c>
      <c r="GK317" s="10"/>
      <c r="GR317" s="56" t="s">
        <v>384</v>
      </c>
      <c r="GS317" s="56" t="s">
        <v>385</v>
      </c>
      <c r="GT317" s="213"/>
      <c r="GU317" s="134" t="str">
        <f>+IF(GT317="","",VLOOKUP(GT317,Parámetros!$B$100:$C$116,2,0))</f>
        <v/>
      </c>
      <c r="GV317" s="10"/>
      <c r="HC317" s="56" t="s">
        <v>384</v>
      </c>
      <c r="HD317" s="56" t="s">
        <v>385</v>
      </c>
      <c r="HE317" s="213"/>
      <c r="HF317" s="134" t="str">
        <f>+IF(HE317="","",VLOOKUP(HE317,Parámetros!$B$100:$C$116,2,0))</f>
        <v/>
      </c>
      <c r="HG317" s="10"/>
    </row>
    <row r="318" spans="2:215" ht="45" x14ac:dyDescent="0.25">
      <c r="B318" s="56" t="s">
        <v>387</v>
      </c>
      <c r="C318" s="56" t="s">
        <v>388</v>
      </c>
      <c r="D318" s="213"/>
      <c r="E318" s="134" t="str">
        <f>+IF(D318="","",VLOOKUP(D318,Parámetros!$B$100:$C$116,2,0))</f>
        <v/>
      </c>
      <c r="F318" s="10"/>
      <c r="G318" s="10"/>
      <c r="H318" s="10"/>
      <c r="I318" s="10"/>
      <c r="J318" s="10"/>
      <c r="K318" s="10"/>
      <c r="L318" s="10"/>
      <c r="M318" s="56" t="s">
        <v>387</v>
      </c>
      <c r="N318" s="56" t="s">
        <v>388</v>
      </c>
      <c r="O318" s="213"/>
      <c r="P318" s="134" t="str">
        <f>+IF(O318="","",VLOOKUP(O318,Parámetros!$B$100:$C$116,2,0))</f>
        <v/>
      </c>
      <c r="Q318" s="10"/>
      <c r="X318" s="56" t="s">
        <v>387</v>
      </c>
      <c r="Y318" s="56" t="s">
        <v>388</v>
      </c>
      <c r="Z318" s="213"/>
      <c r="AA318" s="134" t="str">
        <f>+IF(Z318="","",VLOOKUP(Z318,Parámetros!$B$100:$C$116,2,0))</f>
        <v/>
      </c>
      <c r="AB318" s="10"/>
      <c r="AI318" s="56" t="s">
        <v>387</v>
      </c>
      <c r="AJ318" s="56" t="s">
        <v>388</v>
      </c>
      <c r="AK318" s="213"/>
      <c r="AL318" s="134" t="str">
        <f>+IF(AK318="","",VLOOKUP(AK318,Parámetros!$B$100:$C$116,2,0))</f>
        <v/>
      </c>
      <c r="AM318" s="10"/>
      <c r="AT318" s="56" t="s">
        <v>387</v>
      </c>
      <c r="AU318" s="56" t="s">
        <v>388</v>
      </c>
      <c r="AV318" s="213"/>
      <c r="AW318" s="134" t="str">
        <f>+IF(AV318="","",VLOOKUP(AV318,Parámetros!$B$100:$C$116,2,0))</f>
        <v/>
      </c>
      <c r="AX318" s="10"/>
      <c r="BE318" s="56" t="s">
        <v>387</v>
      </c>
      <c r="BF318" s="56" t="s">
        <v>388</v>
      </c>
      <c r="BG318" s="213"/>
      <c r="BH318" s="134" t="str">
        <f>+IF(BG318="","",VLOOKUP(BG318,Parámetros!$B$100:$C$116,2,0))</f>
        <v/>
      </c>
      <c r="BI318" s="10"/>
      <c r="BP318" s="56" t="s">
        <v>387</v>
      </c>
      <c r="BQ318" s="56" t="s">
        <v>388</v>
      </c>
      <c r="BR318" s="213"/>
      <c r="BS318" s="134" t="str">
        <f>+IF(BR318="","",VLOOKUP(BR318,Parámetros!$B$100:$C$116,2,0))</f>
        <v/>
      </c>
      <c r="BT318" s="10"/>
      <c r="CA318" s="56" t="s">
        <v>387</v>
      </c>
      <c r="CB318" s="56" t="s">
        <v>388</v>
      </c>
      <c r="CC318" s="213"/>
      <c r="CD318" s="134" t="str">
        <f>+IF(CC318="","",VLOOKUP(CC318,Parámetros!$B$100:$C$116,2,0))</f>
        <v/>
      </c>
      <c r="CE318" s="10"/>
      <c r="CL318" s="56" t="s">
        <v>387</v>
      </c>
      <c r="CM318" s="56" t="s">
        <v>388</v>
      </c>
      <c r="CN318" s="213"/>
      <c r="CO318" s="134" t="str">
        <f>+IF(CN318="","",VLOOKUP(CN318,Parámetros!$B$100:$C$116,2,0))</f>
        <v/>
      </c>
      <c r="CP318" s="10"/>
      <c r="CW318" s="56" t="s">
        <v>387</v>
      </c>
      <c r="CX318" s="56" t="s">
        <v>388</v>
      </c>
      <c r="CY318" s="213"/>
      <c r="CZ318" s="134" t="str">
        <f>+IF(CY318="","",VLOOKUP(CY318,Parámetros!$B$100:$C$116,2,0))</f>
        <v/>
      </c>
      <c r="DA318" s="10"/>
      <c r="DH318" s="56" t="s">
        <v>387</v>
      </c>
      <c r="DI318" s="56" t="s">
        <v>388</v>
      </c>
      <c r="DJ318" s="213"/>
      <c r="DK318" s="134" t="str">
        <f>+IF(DJ318="","",VLOOKUP(DJ318,Parámetros!$B$100:$C$116,2,0))</f>
        <v/>
      </c>
      <c r="DL318" s="10"/>
      <c r="DS318" s="56" t="s">
        <v>387</v>
      </c>
      <c r="DT318" s="56" t="s">
        <v>388</v>
      </c>
      <c r="DU318" s="213"/>
      <c r="DV318" s="134" t="str">
        <f>+IF(DU318="","",VLOOKUP(DU318,Parámetros!$B$100:$C$116,2,0))</f>
        <v/>
      </c>
      <c r="DW318" s="10"/>
      <c r="ED318" s="56" t="s">
        <v>387</v>
      </c>
      <c r="EE318" s="56" t="s">
        <v>388</v>
      </c>
      <c r="EF318" s="213"/>
      <c r="EG318" s="134" t="str">
        <f>+IF(EF318="","",VLOOKUP(EF318,Parámetros!$B$100:$C$116,2,0))</f>
        <v/>
      </c>
      <c r="EH318" s="10"/>
      <c r="EO318" s="56" t="s">
        <v>387</v>
      </c>
      <c r="EP318" s="56" t="s">
        <v>388</v>
      </c>
      <c r="EQ318" s="213"/>
      <c r="ER318" s="134" t="str">
        <f>+IF(EQ318="","",VLOOKUP(EQ318,Parámetros!$B$100:$C$116,2,0))</f>
        <v/>
      </c>
      <c r="ES318" s="10"/>
      <c r="EZ318" s="56" t="s">
        <v>387</v>
      </c>
      <c r="FA318" s="56" t="s">
        <v>388</v>
      </c>
      <c r="FB318" s="213"/>
      <c r="FC318" s="134" t="str">
        <f>+IF(FB318="","",VLOOKUP(FB318,Parámetros!$B$100:$C$116,2,0))</f>
        <v/>
      </c>
      <c r="FD318" s="10"/>
      <c r="FK318" s="56" t="s">
        <v>387</v>
      </c>
      <c r="FL318" s="56" t="s">
        <v>388</v>
      </c>
      <c r="FM318" s="213"/>
      <c r="FN318" s="134" t="str">
        <f>+IF(FM318="","",VLOOKUP(FM318,Parámetros!$B$100:$C$116,2,0))</f>
        <v/>
      </c>
      <c r="FO318" s="10"/>
      <c r="FV318" s="56" t="s">
        <v>387</v>
      </c>
      <c r="FW318" s="56" t="s">
        <v>388</v>
      </c>
      <c r="FX318" s="213"/>
      <c r="FY318" s="134" t="str">
        <f>+IF(FX318="","",VLOOKUP(FX318,Parámetros!$B$100:$C$116,2,0))</f>
        <v/>
      </c>
      <c r="FZ318" s="10"/>
      <c r="GG318" s="56" t="s">
        <v>387</v>
      </c>
      <c r="GH318" s="56" t="s">
        <v>388</v>
      </c>
      <c r="GI318" s="213"/>
      <c r="GJ318" s="134" t="str">
        <f>+IF(GI318="","",VLOOKUP(GI318,Parámetros!$B$100:$C$116,2,0))</f>
        <v/>
      </c>
      <c r="GK318" s="10"/>
      <c r="GR318" s="56" t="s">
        <v>387</v>
      </c>
      <c r="GS318" s="56" t="s">
        <v>388</v>
      </c>
      <c r="GT318" s="213"/>
      <c r="GU318" s="134" t="str">
        <f>+IF(GT318="","",VLOOKUP(GT318,Parámetros!$B$100:$C$116,2,0))</f>
        <v/>
      </c>
      <c r="GV318" s="10"/>
      <c r="HC318" s="56" t="s">
        <v>387</v>
      </c>
      <c r="HD318" s="56" t="s">
        <v>388</v>
      </c>
      <c r="HE318" s="213"/>
      <c r="HF318" s="134" t="str">
        <f>+IF(HE318="","",VLOOKUP(HE318,Parámetros!$B$100:$C$116,2,0))</f>
        <v/>
      </c>
      <c r="HG318" s="10"/>
    </row>
    <row r="319" spans="2:215" ht="30.75" thickBot="1" x14ac:dyDescent="0.3">
      <c r="B319" s="57" t="s">
        <v>390</v>
      </c>
      <c r="C319" s="14" t="s">
        <v>391</v>
      </c>
      <c r="D319" s="123"/>
      <c r="E319" s="135" t="str">
        <f>+IF(D319="","",VLOOKUP(D319,Parámetros!$B$100:$C$116,2,0))</f>
        <v/>
      </c>
      <c r="F319" s="10"/>
      <c r="G319" s="10"/>
      <c r="H319" s="10"/>
      <c r="I319" s="10"/>
      <c r="J319" s="10"/>
      <c r="K319" s="10"/>
      <c r="L319" s="10"/>
      <c r="M319" s="57" t="s">
        <v>390</v>
      </c>
      <c r="N319" s="14" t="s">
        <v>391</v>
      </c>
      <c r="O319" s="123"/>
      <c r="P319" s="135" t="str">
        <f>+IF(O319="","",VLOOKUP(O319,Parámetros!$B$100:$C$116,2,0))</f>
        <v/>
      </c>
      <c r="Q319" s="10"/>
      <c r="X319" s="57" t="s">
        <v>390</v>
      </c>
      <c r="Y319" s="14" t="s">
        <v>391</v>
      </c>
      <c r="Z319" s="123"/>
      <c r="AA319" s="135" t="str">
        <f>+IF(Z319="","",VLOOKUP(Z319,Parámetros!$B$100:$C$116,2,0))</f>
        <v/>
      </c>
      <c r="AB319" s="10"/>
      <c r="AI319" s="57" t="s">
        <v>390</v>
      </c>
      <c r="AJ319" s="14" t="s">
        <v>391</v>
      </c>
      <c r="AK319" s="123"/>
      <c r="AL319" s="135" t="str">
        <f>+IF(AK319="","",VLOOKUP(AK319,Parámetros!$B$100:$C$116,2,0))</f>
        <v/>
      </c>
      <c r="AM319" s="10"/>
      <c r="AT319" s="57" t="s">
        <v>390</v>
      </c>
      <c r="AU319" s="14" t="s">
        <v>391</v>
      </c>
      <c r="AV319" s="123"/>
      <c r="AW319" s="135" t="str">
        <f>+IF(AV319="","",VLOOKUP(AV319,Parámetros!$B$100:$C$116,2,0))</f>
        <v/>
      </c>
      <c r="AX319" s="10"/>
      <c r="BE319" s="57" t="s">
        <v>390</v>
      </c>
      <c r="BF319" s="14" t="s">
        <v>391</v>
      </c>
      <c r="BG319" s="123"/>
      <c r="BH319" s="135" t="str">
        <f>+IF(BG319="","",VLOOKUP(BG319,Parámetros!$B$100:$C$116,2,0))</f>
        <v/>
      </c>
      <c r="BI319" s="10"/>
      <c r="BP319" s="57" t="s">
        <v>390</v>
      </c>
      <c r="BQ319" s="14" t="s">
        <v>391</v>
      </c>
      <c r="BR319" s="123"/>
      <c r="BS319" s="135" t="str">
        <f>+IF(BR319="","",VLOOKUP(BR319,Parámetros!$B$100:$C$116,2,0))</f>
        <v/>
      </c>
      <c r="BT319" s="10"/>
      <c r="CA319" s="57" t="s">
        <v>390</v>
      </c>
      <c r="CB319" s="14" t="s">
        <v>391</v>
      </c>
      <c r="CC319" s="123"/>
      <c r="CD319" s="135" t="str">
        <f>+IF(CC319="","",VLOOKUP(CC319,Parámetros!$B$100:$C$116,2,0))</f>
        <v/>
      </c>
      <c r="CE319" s="10"/>
      <c r="CL319" s="57" t="s">
        <v>390</v>
      </c>
      <c r="CM319" s="14" t="s">
        <v>391</v>
      </c>
      <c r="CN319" s="123"/>
      <c r="CO319" s="135" t="str">
        <f>+IF(CN319="","",VLOOKUP(CN319,Parámetros!$B$100:$C$116,2,0))</f>
        <v/>
      </c>
      <c r="CP319" s="10"/>
      <c r="CW319" s="57" t="s">
        <v>390</v>
      </c>
      <c r="CX319" s="14" t="s">
        <v>391</v>
      </c>
      <c r="CY319" s="123"/>
      <c r="CZ319" s="135" t="str">
        <f>+IF(CY319="","",VLOOKUP(CY319,Parámetros!$B$100:$C$116,2,0))</f>
        <v/>
      </c>
      <c r="DA319" s="10"/>
      <c r="DH319" s="57" t="s">
        <v>390</v>
      </c>
      <c r="DI319" s="14" t="s">
        <v>391</v>
      </c>
      <c r="DJ319" s="123"/>
      <c r="DK319" s="135" t="str">
        <f>+IF(DJ319="","",VLOOKUP(DJ319,Parámetros!$B$100:$C$116,2,0))</f>
        <v/>
      </c>
      <c r="DL319" s="10"/>
      <c r="DS319" s="57" t="s">
        <v>390</v>
      </c>
      <c r="DT319" s="14" t="s">
        <v>391</v>
      </c>
      <c r="DU319" s="123"/>
      <c r="DV319" s="135" t="str">
        <f>+IF(DU319="","",VLOOKUP(DU319,Parámetros!$B$100:$C$116,2,0))</f>
        <v/>
      </c>
      <c r="DW319" s="10"/>
      <c r="ED319" s="57" t="s">
        <v>390</v>
      </c>
      <c r="EE319" s="14" t="s">
        <v>391</v>
      </c>
      <c r="EF319" s="123"/>
      <c r="EG319" s="135" t="str">
        <f>+IF(EF319="","",VLOOKUP(EF319,Parámetros!$B$100:$C$116,2,0))</f>
        <v/>
      </c>
      <c r="EH319" s="10"/>
      <c r="EO319" s="57" t="s">
        <v>390</v>
      </c>
      <c r="EP319" s="14" t="s">
        <v>391</v>
      </c>
      <c r="EQ319" s="123"/>
      <c r="ER319" s="135" t="str">
        <f>+IF(EQ319="","",VLOOKUP(EQ319,Parámetros!$B$100:$C$116,2,0))</f>
        <v/>
      </c>
      <c r="ES319" s="10"/>
      <c r="EZ319" s="57" t="s">
        <v>390</v>
      </c>
      <c r="FA319" s="14" t="s">
        <v>391</v>
      </c>
      <c r="FB319" s="123"/>
      <c r="FC319" s="135" t="str">
        <f>+IF(FB319="","",VLOOKUP(FB319,Parámetros!$B$100:$C$116,2,0))</f>
        <v/>
      </c>
      <c r="FD319" s="10"/>
      <c r="FK319" s="57" t="s">
        <v>390</v>
      </c>
      <c r="FL319" s="14" t="s">
        <v>391</v>
      </c>
      <c r="FM319" s="123"/>
      <c r="FN319" s="135" t="str">
        <f>+IF(FM319="","",VLOOKUP(FM319,Parámetros!$B$100:$C$116,2,0))</f>
        <v/>
      </c>
      <c r="FO319" s="10"/>
      <c r="FV319" s="57" t="s">
        <v>390</v>
      </c>
      <c r="FW319" s="14" t="s">
        <v>391</v>
      </c>
      <c r="FX319" s="123"/>
      <c r="FY319" s="135" t="str">
        <f>+IF(FX319="","",VLOOKUP(FX319,Parámetros!$B$100:$C$116,2,0))</f>
        <v/>
      </c>
      <c r="FZ319" s="10"/>
      <c r="GG319" s="57" t="s">
        <v>390</v>
      </c>
      <c r="GH319" s="14" t="s">
        <v>391</v>
      </c>
      <c r="GI319" s="123"/>
      <c r="GJ319" s="135" t="str">
        <f>+IF(GI319="","",VLOOKUP(GI319,Parámetros!$B$100:$C$116,2,0))</f>
        <v/>
      </c>
      <c r="GK319" s="10"/>
      <c r="GR319" s="57" t="s">
        <v>390</v>
      </c>
      <c r="GS319" s="14" t="s">
        <v>391</v>
      </c>
      <c r="GT319" s="123"/>
      <c r="GU319" s="135" t="str">
        <f>+IF(GT319="","",VLOOKUP(GT319,Parámetros!$B$100:$C$116,2,0))</f>
        <v/>
      </c>
      <c r="GV319" s="10"/>
      <c r="HC319" s="57" t="s">
        <v>390</v>
      </c>
      <c r="HD319" s="14" t="s">
        <v>391</v>
      </c>
      <c r="HE319" s="123"/>
      <c r="HF319" s="135" t="str">
        <f>+IF(HE319="","",VLOOKUP(HE319,Parámetros!$B$100:$C$116,2,0))</f>
        <v/>
      </c>
      <c r="HG319" s="10"/>
    </row>
    <row r="320" spans="2:215" ht="15.75" thickBot="1" x14ac:dyDescent="0.3">
      <c r="B320" s="124" t="s">
        <v>393</v>
      </c>
      <c r="C320" s="125"/>
      <c r="D320" s="136">
        <f>+SUM(E313:E319)</f>
        <v>0</v>
      </c>
      <c r="E320" s="137"/>
      <c r="F320" s="10"/>
      <c r="G320" s="10"/>
      <c r="H320" s="10"/>
      <c r="I320" s="10"/>
      <c r="J320" s="10"/>
      <c r="K320" s="10"/>
      <c r="L320" s="10"/>
      <c r="M320" s="124" t="s">
        <v>393</v>
      </c>
      <c r="N320" s="125"/>
      <c r="O320" s="136">
        <f>+SUM(P313:P319)</f>
        <v>0</v>
      </c>
      <c r="P320" s="137"/>
      <c r="Q320" s="10"/>
      <c r="X320" s="124" t="s">
        <v>393</v>
      </c>
      <c r="Y320" s="125"/>
      <c r="Z320" s="136">
        <f>+SUM(AA313:AA319)</f>
        <v>0</v>
      </c>
      <c r="AA320" s="137"/>
      <c r="AB320" s="10"/>
      <c r="AI320" s="124" t="s">
        <v>393</v>
      </c>
      <c r="AJ320" s="125"/>
      <c r="AK320" s="136">
        <f>+SUM(AL313:AL319)</f>
        <v>0</v>
      </c>
      <c r="AL320" s="137"/>
      <c r="AM320" s="10"/>
      <c r="AT320" s="124" t="s">
        <v>393</v>
      </c>
      <c r="AU320" s="125"/>
      <c r="AV320" s="136">
        <f>+SUM(AW313:AW319)</f>
        <v>0</v>
      </c>
      <c r="AW320" s="137"/>
      <c r="AX320" s="10"/>
      <c r="BE320" s="124" t="s">
        <v>393</v>
      </c>
      <c r="BF320" s="125"/>
      <c r="BG320" s="136">
        <f>+SUM(BH313:BH319)</f>
        <v>0</v>
      </c>
      <c r="BH320" s="137"/>
      <c r="BI320" s="10"/>
      <c r="BP320" s="124" t="s">
        <v>393</v>
      </c>
      <c r="BQ320" s="125"/>
      <c r="BR320" s="136">
        <f>+SUM(BS313:BS319)</f>
        <v>0</v>
      </c>
      <c r="BS320" s="137"/>
      <c r="BT320" s="10"/>
      <c r="CA320" s="124" t="s">
        <v>393</v>
      </c>
      <c r="CB320" s="125"/>
      <c r="CC320" s="136">
        <f>+SUM(CD313:CD319)</f>
        <v>0</v>
      </c>
      <c r="CD320" s="137"/>
      <c r="CE320" s="10"/>
      <c r="CL320" s="124" t="s">
        <v>393</v>
      </c>
      <c r="CM320" s="125"/>
      <c r="CN320" s="136">
        <f>+SUM(CO313:CO319)</f>
        <v>0</v>
      </c>
      <c r="CO320" s="137"/>
      <c r="CP320" s="10"/>
      <c r="CW320" s="124" t="s">
        <v>393</v>
      </c>
      <c r="CX320" s="125"/>
      <c r="CY320" s="136">
        <f>+SUM(CZ313:CZ319)</f>
        <v>0</v>
      </c>
      <c r="CZ320" s="137"/>
      <c r="DA320" s="10"/>
      <c r="DH320" s="124" t="s">
        <v>393</v>
      </c>
      <c r="DI320" s="125"/>
      <c r="DJ320" s="136">
        <f>+SUM(DK313:DK319)</f>
        <v>0</v>
      </c>
      <c r="DK320" s="137"/>
      <c r="DL320" s="10"/>
      <c r="DS320" s="124" t="s">
        <v>393</v>
      </c>
      <c r="DT320" s="125"/>
      <c r="DU320" s="136">
        <f>+SUM(DV313:DV319)</f>
        <v>0</v>
      </c>
      <c r="DV320" s="137"/>
      <c r="DW320" s="10"/>
      <c r="ED320" s="124" t="s">
        <v>393</v>
      </c>
      <c r="EE320" s="125"/>
      <c r="EF320" s="136">
        <f>+SUM(EG313:EG319)</f>
        <v>0</v>
      </c>
      <c r="EG320" s="137"/>
      <c r="EH320" s="10"/>
      <c r="EO320" s="124" t="s">
        <v>393</v>
      </c>
      <c r="EP320" s="125"/>
      <c r="EQ320" s="136">
        <f>+SUM(ER313:ER319)</f>
        <v>0</v>
      </c>
      <c r="ER320" s="137"/>
      <c r="ES320" s="10"/>
      <c r="EZ320" s="124" t="s">
        <v>393</v>
      </c>
      <c r="FA320" s="125"/>
      <c r="FB320" s="136">
        <f>+SUM(FC313:FC319)</f>
        <v>0</v>
      </c>
      <c r="FC320" s="137"/>
      <c r="FD320" s="10"/>
      <c r="FK320" s="124" t="s">
        <v>393</v>
      </c>
      <c r="FL320" s="125"/>
      <c r="FM320" s="136">
        <f>+SUM(FN313:FN319)</f>
        <v>0</v>
      </c>
      <c r="FN320" s="137"/>
      <c r="FO320" s="10"/>
      <c r="FV320" s="124" t="s">
        <v>393</v>
      </c>
      <c r="FW320" s="125"/>
      <c r="FX320" s="136">
        <f>+SUM(FY313:FY319)</f>
        <v>0</v>
      </c>
      <c r="FY320" s="137"/>
      <c r="FZ320" s="10"/>
      <c r="GG320" s="124" t="s">
        <v>393</v>
      </c>
      <c r="GH320" s="125"/>
      <c r="GI320" s="136">
        <f>+SUM(GJ313:GJ319)</f>
        <v>0</v>
      </c>
      <c r="GJ320" s="137"/>
      <c r="GK320" s="10"/>
      <c r="GR320" s="124" t="s">
        <v>393</v>
      </c>
      <c r="GS320" s="125"/>
      <c r="GT320" s="136">
        <f>+SUM(GU313:GU319)</f>
        <v>0</v>
      </c>
      <c r="GU320" s="137"/>
      <c r="GV320" s="10"/>
      <c r="HC320" s="124" t="s">
        <v>393</v>
      </c>
      <c r="HD320" s="125"/>
      <c r="HE320" s="136">
        <f>+SUM(HF313:HF319)</f>
        <v>0</v>
      </c>
      <c r="HF320" s="137"/>
      <c r="HG320" s="10"/>
    </row>
    <row r="321" spans="2:215" ht="15.75" thickBot="1" x14ac:dyDescent="0.3">
      <c r="B321" s="126" t="s">
        <v>394</v>
      </c>
      <c r="C321" s="127"/>
      <c r="D321" s="138" t="str">
        <f>+IF(AND(D320&gt;=Parámetros!$C$122,D320&lt;=Parámetros!$D$122),Parámetros!$B$122,IF(AND(D320&gt;=Parámetros!$C$121,D320&lt;=Parámetros!$D$121),Parámetros!$B$121,IF(AND(D320&gt;=Parámetros!$C$120,D320&lt;=Parámetros!$D$120),Parámetros!$B$120,"Error")))</f>
        <v>Débil</v>
      </c>
      <c r="E321" s="138"/>
      <c r="F321" s="10"/>
      <c r="G321" s="10"/>
      <c r="H321" s="10"/>
      <c r="I321" s="10"/>
      <c r="J321" s="10"/>
      <c r="K321" s="10"/>
      <c r="L321" s="10"/>
      <c r="M321" s="126" t="s">
        <v>394</v>
      </c>
      <c r="N321" s="127"/>
      <c r="O321" s="138" t="str">
        <f>+IF(AND(O320&gt;=Parámetros!$C$122,O320&lt;=Parámetros!$D$122),Parámetros!$B$122,IF(AND(O320&gt;=Parámetros!$C$121,O320&lt;=Parámetros!$D$121),Parámetros!$B$121,IF(AND(O320&gt;=Parámetros!$C$120,O320&lt;=Parámetros!$D$120),Parámetros!$B$120,"Error")))</f>
        <v>Débil</v>
      </c>
      <c r="P321" s="138"/>
      <c r="Q321" s="10"/>
      <c r="X321" s="126" t="s">
        <v>394</v>
      </c>
      <c r="Y321" s="127"/>
      <c r="Z321" s="138" t="str">
        <f>+IF(AND(Z320&gt;=Parámetros!$C$122,Z320&lt;=Parámetros!$D$122),Parámetros!$B$122,IF(AND(Z320&gt;=Parámetros!$C$121,Z320&lt;=Parámetros!$D$121),Parámetros!$B$121,IF(AND(Z320&gt;=Parámetros!$C$120,Z320&lt;=Parámetros!$D$120),Parámetros!$B$120,"Error")))</f>
        <v>Débil</v>
      </c>
      <c r="AA321" s="138"/>
      <c r="AB321" s="10"/>
      <c r="AI321" s="126" t="s">
        <v>394</v>
      </c>
      <c r="AJ321" s="127"/>
      <c r="AK321" s="138" t="str">
        <f>+IF(AND(AK320&gt;=Parámetros!$C$122,AK320&lt;=Parámetros!$D$122),Parámetros!$B$122,IF(AND(AK320&gt;=Parámetros!$C$121,AK320&lt;=Parámetros!$D$121),Parámetros!$B$121,IF(AND(AK320&gt;=Parámetros!$C$120,AK320&lt;=Parámetros!$D$120),Parámetros!$B$120,"Error")))</f>
        <v>Débil</v>
      </c>
      <c r="AL321" s="138"/>
      <c r="AM321" s="10"/>
      <c r="AT321" s="126" t="s">
        <v>394</v>
      </c>
      <c r="AU321" s="127"/>
      <c r="AV321" s="138" t="str">
        <f>+IF(AND(AV320&gt;=Parámetros!$C$122,AV320&lt;=Parámetros!$D$122),Parámetros!$B$122,IF(AND(AV320&gt;=Parámetros!$C$121,AV320&lt;=Parámetros!$D$121),Parámetros!$B$121,IF(AND(AV320&gt;=Parámetros!$C$120,AV320&lt;=Parámetros!$D$120),Parámetros!$B$120,"Error")))</f>
        <v>Débil</v>
      </c>
      <c r="AW321" s="138"/>
      <c r="AX321" s="10"/>
      <c r="BE321" s="126" t="s">
        <v>394</v>
      </c>
      <c r="BF321" s="127"/>
      <c r="BG321" s="138" t="str">
        <f>+IF(AND(BG320&gt;=Parámetros!$C$122,BG320&lt;=Parámetros!$D$122),Parámetros!$B$122,IF(AND(BG320&gt;=Parámetros!$C$121,BG320&lt;=Parámetros!$D$121),Parámetros!$B$121,IF(AND(BG320&gt;=Parámetros!$C$120,BG320&lt;=Parámetros!$D$120),Parámetros!$B$120,"Error")))</f>
        <v>Débil</v>
      </c>
      <c r="BH321" s="138"/>
      <c r="BI321" s="10"/>
      <c r="BP321" s="126" t="s">
        <v>394</v>
      </c>
      <c r="BQ321" s="127"/>
      <c r="BR321" s="138" t="str">
        <f>+IF(AND(BR320&gt;=Parámetros!$C$122,BR320&lt;=Parámetros!$D$122),Parámetros!$B$122,IF(AND(BR320&gt;=Parámetros!$C$121,BR320&lt;=Parámetros!$D$121),Parámetros!$B$121,IF(AND(BR320&gt;=Parámetros!$C$120,BR320&lt;=Parámetros!$D$120),Parámetros!$B$120,"Error")))</f>
        <v>Débil</v>
      </c>
      <c r="BS321" s="138"/>
      <c r="BT321" s="10"/>
      <c r="CA321" s="126" t="s">
        <v>394</v>
      </c>
      <c r="CB321" s="127"/>
      <c r="CC321" s="138" t="str">
        <f>+IF(AND(CC320&gt;=Parámetros!$C$122,CC320&lt;=Parámetros!$D$122),Parámetros!$B$122,IF(AND(CC320&gt;=Parámetros!$C$121,CC320&lt;=Parámetros!$D$121),Parámetros!$B$121,IF(AND(CC320&gt;=Parámetros!$C$120,CC320&lt;=Parámetros!$D$120),Parámetros!$B$120,"Error")))</f>
        <v>Débil</v>
      </c>
      <c r="CD321" s="138"/>
      <c r="CE321" s="10"/>
      <c r="CL321" s="126" t="s">
        <v>394</v>
      </c>
      <c r="CM321" s="127"/>
      <c r="CN321" s="138" t="str">
        <f>+IF(AND(CN320&gt;=Parámetros!$C$122,CN320&lt;=Parámetros!$D$122),Parámetros!$B$122,IF(AND(CN320&gt;=Parámetros!$C$121,CN320&lt;=Parámetros!$D$121),Parámetros!$B$121,IF(AND(CN320&gt;=Parámetros!$C$120,CN320&lt;=Parámetros!$D$120),Parámetros!$B$120,"Error")))</f>
        <v>Débil</v>
      </c>
      <c r="CO321" s="138"/>
      <c r="CP321" s="10"/>
      <c r="CW321" s="126" t="s">
        <v>394</v>
      </c>
      <c r="CX321" s="127"/>
      <c r="CY321" s="138" t="str">
        <f>+IF(AND(CY320&gt;=Parámetros!$C$122,CY320&lt;=Parámetros!$D$122),Parámetros!$B$122,IF(AND(CY320&gt;=Parámetros!$C$121,CY320&lt;=Parámetros!$D$121),Parámetros!$B$121,IF(AND(CY320&gt;=Parámetros!$C$120,CY320&lt;=Parámetros!$D$120),Parámetros!$B$120,"Error")))</f>
        <v>Débil</v>
      </c>
      <c r="CZ321" s="138"/>
      <c r="DA321" s="10"/>
      <c r="DH321" s="126" t="s">
        <v>394</v>
      </c>
      <c r="DI321" s="127"/>
      <c r="DJ321" s="138" t="str">
        <f>+IF(AND(DJ320&gt;=Parámetros!$C$122,DJ320&lt;=Parámetros!$D$122),Parámetros!$B$122,IF(AND(DJ320&gt;=Parámetros!$C$121,DJ320&lt;=Parámetros!$D$121),Parámetros!$B$121,IF(AND(DJ320&gt;=Parámetros!$C$120,DJ320&lt;=Parámetros!$D$120),Parámetros!$B$120,"Error")))</f>
        <v>Débil</v>
      </c>
      <c r="DK321" s="138"/>
      <c r="DL321" s="10"/>
      <c r="DS321" s="126" t="s">
        <v>394</v>
      </c>
      <c r="DT321" s="127"/>
      <c r="DU321" s="138" t="str">
        <f>+IF(AND(DU320&gt;=Parámetros!$C$122,DU320&lt;=Parámetros!$D$122),Parámetros!$B$122,IF(AND(DU320&gt;=Parámetros!$C$121,DU320&lt;=Parámetros!$D$121),Parámetros!$B$121,IF(AND(DU320&gt;=Parámetros!$C$120,DU320&lt;=Parámetros!$D$120),Parámetros!$B$120,"Error")))</f>
        <v>Débil</v>
      </c>
      <c r="DV321" s="138"/>
      <c r="DW321" s="10"/>
      <c r="ED321" s="126" t="s">
        <v>394</v>
      </c>
      <c r="EE321" s="127"/>
      <c r="EF321" s="138" t="str">
        <f>+IF(AND(EF320&gt;=Parámetros!$C$122,EF320&lt;=Parámetros!$D$122),Parámetros!$B$122,IF(AND(EF320&gt;=Parámetros!$C$121,EF320&lt;=Parámetros!$D$121),Parámetros!$B$121,IF(AND(EF320&gt;=Parámetros!$C$120,EF320&lt;=Parámetros!$D$120),Parámetros!$B$120,"Error")))</f>
        <v>Débil</v>
      </c>
      <c r="EG321" s="138"/>
      <c r="EH321" s="10"/>
      <c r="EO321" s="126" t="s">
        <v>394</v>
      </c>
      <c r="EP321" s="127"/>
      <c r="EQ321" s="138" t="str">
        <f>+IF(AND(EQ320&gt;=Parámetros!$C$122,EQ320&lt;=Parámetros!$D$122),Parámetros!$B$122,IF(AND(EQ320&gt;=Parámetros!$C$121,EQ320&lt;=Parámetros!$D$121),Parámetros!$B$121,IF(AND(EQ320&gt;=Parámetros!$C$120,EQ320&lt;=Parámetros!$D$120),Parámetros!$B$120,"Error")))</f>
        <v>Débil</v>
      </c>
      <c r="ER321" s="138"/>
      <c r="ES321" s="10"/>
      <c r="EZ321" s="126" t="s">
        <v>394</v>
      </c>
      <c r="FA321" s="127"/>
      <c r="FB321" s="138" t="str">
        <f>+IF(AND(FB320&gt;=Parámetros!$C$122,FB320&lt;=Parámetros!$D$122),Parámetros!$B$122,IF(AND(FB320&gt;=Parámetros!$C$121,FB320&lt;=Parámetros!$D$121),Parámetros!$B$121,IF(AND(FB320&gt;=Parámetros!$C$120,FB320&lt;=Parámetros!$D$120),Parámetros!$B$120,"Error")))</f>
        <v>Débil</v>
      </c>
      <c r="FC321" s="138"/>
      <c r="FD321" s="10"/>
      <c r="FK321" s="126" t="s">
        <v>394</v>
      </c>
      <c r="FL321" s="127"/>
      <c r="FM321" s="138" t="str">
        <f>+IF(AND(FM320&gt;=Parámetros!$C$122,FM320&lt;=Parámetros!$D$122),Parámetros!$B$122,IF(AND(FM320&gt;=Parámetros!$C$121,FM320&lt;=Parámetros!$D$121),Parámetros!$B$121,IF(AND(FM320&gt;=Parámetros!$C$120,FM320&lt;=Parámetros!$D$120),Parámetros!$B$120,"Error")))</f>
        <v>Débil</v>
      </c>
      <c r="FN321" s="138"/>
      <c r="FO321" s="10"/>
      <c r="FV321" s="126" t="s">
        <v>394</v>
      </c>
      <c r="FW321" s="127"/>
      <c r="FX321" s="138" t="str">
        <f>+IF(AND(FX320&gt;=Parámetros!$C$122,FX320&lt;=Parámetros!$D$122),Parámetros!$B$122,IF(AND(FX320&gt;=Parámetros!$C$121,FX320&lt;=Parámetros!$D$121),Parámetros!$B$121,IF(AND(FX320&gt;=Parámetros!$C$120,FX320&lt;=Parámetros!$D$120),Parámetros!$B$120,"Error")))</f>
        <v>Débil</v>
      </c>
      <c r="FY321" s="138"/>
      <c r="FZ321" s="10"/>
      <c r="GG321" s="126" t="s">
        <v>394</v>
      </c>
      <c r="GH321" s="127"/>
      <c r="GI321" s="138" t="str">
        <f>+IF(AND(GI320&gt;=Parámetros!$C$122,GI320&lt;=Parámetros!$D$122),Parámetros!$B$122,IF(AND(GI320&gt;=Parámetros!$C$121,GI320&lt;=Parámetros!$D$121),Parámetros!$B$121,IF(AND(GI320&gt;=Parámetros!$C$120,GI320&lt;=Parámetros!$D$120),Parámetros!$B$120,"Error")))</f>
        <v>Débil</v>
      </c>
      <c r="GJ321" s="138"/>
      <c r="GK321" s="10"/>
      <c r="GR321" s="126" t="s">
        <v>394</v>
      </c>
      <c r="GS321" s="127"/>
      <c r="GT321" s="138" t="str">
        <f>+IF(AND(GT320&gt;=Parámetros!$C$122,GT320&lt;=Parámetros!$D$122),Parámetros!$B$122,IF(AND(GT320&gt;=Parámetros!$C$121,GT320&lt;=Parámetros!$D$121),Parámetros!$B$121,IF(AND(GT320&gt;=Parámetros!$C$120,GT320&lt;=Parámetros!$D$120),Parámetros!$B$120,"Error")))</f>
        <v>Débil</v>
      </c>
      <c r="GU321" s="138"/>
      <c r="GV321" s="10"/>
      <c r="HC321" s="126" t="s">
        <v>394</v>
      </c>
      <c r="HD321" s="127"/>
      <c r="HE321" s="138" t="str">
        <f>+IF(AND(HE320&gt;=Parámetros!$C$122,HE320&lt;=Parámetros!$D$122),Parámetros!$B$122,IF(AND(HE320&gt;=Parámetros!$C$121,HE320&lt;=Parámetros!$D$121),Parámetros!$B$121,IF(AND(HE320&gt;=Parámetros!$C$120,HE320&lt;=Parámetros!$D$120),Parámetros!$B$120,"Error")))</f>
        <v>Débil</v>
      </c>
      <c r="HF321" s="138"/>
      <c r="HG321" s="10"/>
    </row>
    <row r="322" spans="2:215" ht="15.75" thickBot="1" x14ac:dyDescent="0.3">
      <c r="C322"/>
      <c r="F322" s="10"/>
      <c r="G322" s="10"/>
      <c r="H322" s="10"/>
      <c r="I322" s="10"/>
      <c r="J322" s="10"/>
      <c r="K322" s="10"/>
      <c r="L322" s="10"/>
      <c r="N322"/>
      <c r="Q322" s="10"/>
      <c r="Y322"/>
      <c r="AB322" s="10"/>
      <c r="AJ322"/>
      <c r="AM322" s="10"/>
      <c r="AU322"/>
      <c r="AX322" s="10"/>
      <c r="BF322"/>
      <c r="BI322" s="10"/>
      <c r="BQ322"/>
      <c r="BT322" s="10"/>
      <c r="CB322"/>
      <c r="CE322" s="10"/>
      <c r="CM322"/>
      <c r="CP322" s="10"/>
      <c r="CX322"/>
      <c r="DA322" s="10"/>
      <c r="DI322"/>
      <c r="DL322" s="10"/>
      <c r="DT322"/>
      <c r="DW322" s="10"/>
      <c r="EE322"/>
      <c r="EH322" s="10"/>
      <c r="EP322"/>
      <c r="ES322" s="10"/>
      <c r="FA322"/>
      <c r="FD322" s="10"/>
      <c r="FL322"/>
      <c r="FO322" s="10"/>
      <c r="FW322"/>
      <c r="FZ322" s="10"/>
      <c r="GH322"/>
      <c r="GK322" s="10"/>
      <c r="GS322"/>
      <c r="GV322" s="10"/>
      <c r="HD322"/>
      <c r="HG322" s="10"/>
    </row>
    <row r="323" spans="2:215" ht="15.75" thickBot="1" x14ac:dyDescent="0.3">
      <c r="B323" s="18" t="s">
        <v>395</v>
      </c>
      <c r="C323" s="18" t="s">
        <v>396</v>
      </c>
      <c r="D323" s="18" t="s">
        <v>397</v>
      </c>
      <c r="F323" s="10"/>
      <c r="G323" s="10"/>
      <c r="H323" s="10"/>
      <c r="I323" s="10"/>
      <c r="J323" s="10"/>
      <c r="K323" s="10"/>
      <c r="L323" s="10"/>
      <c r="M323" s="18" t="s">
        <v>395</v>
      </c>
      <c r="N323" s="18" t="s">
        <v>396</v>
      </c>
      <c r="O323" s="18" t="s">
        <v>397</v>
      </c>
      <c r="Q323" s="10"/>
      <c r="X323" s="18" t="s">
        <v>395</v>
      </c>
      <c r="Y323" s="18" t="s">
        <v>396</v>
      </c>
      <c r="Z323" s="18" t="s">
        <v>397</v>
      </c>
      <c r="AB323" s="10"/>
      <c r="AI323" s="18" t="s">
        <v>395</v>
      </c>
      <c r="AJ323" s="18" t="s">
        <v>396</v>
      </c>
      <c r="AK323" s="18" t="s">
        <v>397</v>
      </c>
      <c r="AM323" s="10"/>
      <c r="AT323" s="18" t="s">
        <v>395</v>
      </c>
      <c r="AU323" s="18" t="s">
        <v>396</v>
      </c>
      <c r="AV323" s="18" t="s">
        <v>397</v>
      </c>
      <c r="AX323" s="10"/>
      <c r="BE323" s="18" t="s">
        <v>395</v>
      </c>
      <c r="BF323" s="18" t="s">
        <v>396</v>
      </c>
      <c r="BG323" s="18" t="s">
        <v>397</v>
      </c>
      <c r="BI323" s="10"/>
      <c r="BP323" s="18" t="s">
        <v>395</v>
      </c>
      <c r="BQ323" s="18" t="s">
        <v>396</v>
      </c>
      <c r="BR323" s="18" t="s">
        <v>397</v>
      </c>
      <c r="BT323" s="10"/>
      <c r="CA323" s="18" t="s">
        <v>395</v>
      </c>
      <c r="CB323" s="18" t="s">
        <v>396</v>
      </c>
      <c r="CC323" s="18" t="s">
        <v>397</v>
      </c>
      <c r="CE323" s="10"/>
      <c r="CL323" s="18" t="s">
        <v>395</v>
      </c>
      <c r="CM323" s="18" t="s">
        <v>396</v>
      </c>
      <c r="CN323" s="18" t="s">
        <v>397</v>
      </c>
      <c r="CP323" s="10"/>
      <c r="CW323" s="18" t="s">
        <v>395</v>
      </c>
      <c r="CX323" s="18" t="s">
        <v>396</v>
      </c>
      <c r="CY323" s="18" t="s">
        <v>397</v>
      </c>
      <c r="DA323" s="10"/>
      <c r="DH323" s="18" t="s">
        <v>395</v>
      </c>
      <c r="DI323" s="18" t="s">
        <v>396</v>
      </c>
      <c r="DJ323" s="18" t="s">
        <v>397</v>
      </c>
      <c r="DL323" s="10"/>
      <c r="DS323" s="18" t="s">
        <v>395</v>
      </c>
      <c r="DT323" s="18" t="s">
        <v>396</v>
      </c>
      <c r="DU323" s="18" t="s">
        <v>397</v>
      </c>
      <c r="DW323" s="10"/>
      <c r="ED323" s="18" t="s">
        <v>395</v>
      </c>
      <c r="EE323" s="18" t="s">
        <v>396</v>
      </c>
      <c r="EF323" s="18" t="s">
        <v>397</v>
      </c>
      <c r="EH323" s="10"/>
      <c r="EO323" s="18" t="s">
        <v>395</v>
      </c>
      <c r="EP323" s="18" t="s">
        <v>396</v>
      </c>
      <c r="EQ323" s="18" t="s">
        <v>397</v>
      </c>
      <c r="ES323" s="10"/>
      <c r="EZ323" s="18" t="s">
        <v>395</v>
      </c>
      <c r="FA323" s="18" t="s">
        <v>396</v>
      </c>
      <c r="FB323" s="18" t="s">
        <v>397</v>
      </c>
      <c r="FD323" s="10"/>
      <c r="FK323" s="18" t="s">
        <v>395</v>
      </c>
      <c r="FL323" s="18" t="s">
        <v>396</v>
      </c>
      <c r="FM323" s="18" t="s">
        <v>397</v>
      </c>
      <c r="FO323" s="10"/>
      <c r="FV323" s="18" t="s">
        <v>395</v>
      </c>
      <c r="FW323" s="18" t="s">
        <v>396</v>
      </c>
      <c r="FX323" s="18" t="s">
        <v>397</v>
      </c>
      <c r="FZ323" s="10"/>
      <c r="GG323" s="18" t="s">
        <v>395</v>
      </c>
      <c r="GH323" s="18" t="s">
        <v>396</v>
      </c>
      <c r="GI323" s="18" t="s">
        <v>397</v>
      </c>
      <c r="GK323" s="10"/>
      <c r="GR323" s="18" t="s">
        <v>395</v>
      </c>
      <c r="GS323" s="18" t="s">
        <v>396</v>
      </c>
      <c r="GT323" s="18" t="s">
        <v>397</v>
      </c>
      <c r="GV323" s="10"/>
      <c r="HC323" s="18" t="s">
        <v>395</v>
      </c>
      <c r="HD323" s="18" t="s">
        <v>396</v>
      </c>
      <c r="HE323" s="18" t="s">
        <v>397</v>
      </c>
      <c r="HG323" s="10"/>
    </row>
    <row r="324" spans="2:215" x14ac:dyDescent="0.25">
      <c r="B324" s="58" t="s">
        <v>398</v>
      </c>
      <c r="C324" s="58" t="s">
        <v>399</v>
      </c>
      <c r="D324" s="314"/>
      <c r="F324" s="10"/>
      <c r="G324" s="10"/>
      <c r="H324" s="10"/>
      <c r="I324" s="10"/>
      <c r="J324" s="10"/>
      <c r="K324" s="10"/>
      <c r="L324" s="10"/>
      <c r="M324" s="58" t="s">
        <v>398</v>
      </c>
      <c r="N324" s="58" t="s">
        <v>399</v>
      </c>
      <c r="O324" s="314"/>
      <c r="Q324" s="10"/>
      <c r="X324" s="58" t="s">
        <v>398</v>
      </c>
      <c r="Y324" s="58" t="s">
        <v>399</v>
      </c>
      <c r="Z324" s="314"/>
      <c r="AB324" s="10"/>
      <c r="AI324" s="58" t="s">
        <v>398</v>
      </c>
      <c r="AJ324" s="58" t="s">
        <v>399</v>
      </c>
      <c r="AK324" s="314"/>
      <c r="AM324" s="10"/>
      <c r="AT324" s="58" t="s">
        <v>398</v>
      </c>
      <c r="AU324" s="58" t="s">
        <v>399</v>
      </c>
      <c r="AV324" s="314"/>
      <c r="AX324" s="10"/>
      <c r="BE324" s="58" t="s">
        <v>398</v>
      </c>
      <c r="BF324" s="58" t="s">
        <v>399</v>
      </c>
      <c r="BG324" s="314"/>
      <c r="BI324" s="10"/>
      <c r="BP324" s="58" t="s">
        <v>398</v>
      </c>
      <c r="BQ324" s="58" t="s">
        <v>399</v>
      </c>
      <c r="BR324" s="314"/>
      <c r="BT324" s="10"/>
      <c r="CA324" s="58" t="s">
        <v>398</v>
      </c>
      <c r="CB324" s="58" t="s">
        <v>399</v>
      </c>
      <c r="CC324" s="314"/>
      <c r="CE324" s="10"/>
      <c r="CL324" s="58" t="s">
        <v>398</v>
      </c>
      <c r="CM324" s="58" t="s">
        <v>399</v>
      </c>
      <c r="CN324" s="314"/>
      <c r="CP324" s="10"/>
      <c r="CW324" s="58" t="s">
        <v>398</v>
      </c>
      <c r="CX324" s="58" t="s">
        <v>399</v>
      </c>
      <c r="CY324" s="314"/>
      <c r="DA324" s="10"/>
      <c r="DH324" s="58" t="s">
        <v>398</v>
      </c>
      <c r="DI324" s="58" t="s">
        <v>399</v>
      </c>
      <c r="DJ324" s="314"/>
      <c r="DL324" s="10"/>
      <c r="DS324" s="58" t="s">
        <v>398</v>
      </c>
      <c r="DT324" s="58" t="s">
        <v>399</v>
      </c>
      <c r="DU324" s="314"/>
      <c r="DW324" s="10"/>
      <c r="ED324" s="58" t="s">
        <v>398</v>
      </c>
      <c r="EE324" s="58" t="s">
        <v>399</v>
      </c>
      <c r="EF324" s="314"/>
      <c r="EH324" s="10"/>
      <c r="EO324" s="58" t="s">
        <v>398</v>
      </c>
      <c r="EP324" s="58" t="s">
        <v>399</v>
      </c>
      <c r="EQ324" s="314"/>
      <c r="ES324" s="10"/>
      <c r="EZ324" s="58" t="s">
        <v>398</v>
      </c>
      <c r="FA324" s="58" t="s">
        <v>399</v>
      </c>
      <c r="FB324" s="314"/>
      <c r="FD324" s="10"/>
      <c r="FK324" s="58" t="s">
        <v>398</v>
      </c>
      <c r="FL324" s="58" t="s">
        <v>399</v>
      </c>
      <c r="FM324" s="314"/>
      <c r="FO324" s="10"/>
      <c r="FV324" s="58" t="s">
        <v>398</v>
      </c>
      <c r="FW324" s="58" t="s">
        <v>399</v>
      </c>
      <c r="FX324" s="314"/>
      <c r="FZ324" s="10"/>
      <c r="GG324" s="58" t="s">
        <v>398</v>
      </c>
      <c r="GH324" s="58" t="s">
        <v>399</v>
      </c>
      <c r="GI324" s="314"/>
      <c r="GK324" s="10"/>
      <c r="GR324" s="58" t="s">
        <v>398</v>
      </c>
      <c r="GS324" s="58" t="s">
        <v>399</v>
      </c>
      <c r="GT324" s="314"/>
      <c r="GV324" s="10"/>
      <c r="HC324" s="58" t="s">
        <v>398</v>
      </c>
      <c r="HD324" s="58" t="s">
        <v>399</v>
      </c>
      <c r="HE324" s="314"/>
      <c r="HG324" s="10"/>
    </row>
    <row r="325" spans="2:215" x14ac:dyDescent="0.25">
      <c r="B325" s="56" t="s">
        <v>52</v>
      </c>
      <c r="C325" s="56" t="s">
        <v>400</v>
      </c>
      <c r="D325" s="315"/>
      <c r="F325" s="10"/>
      <c r="G325" s="10"/>
      <c r="H325" s="10"/>
      <c r="I325" s="10"/>
      <c r="J325" s="10"/>
      <c r="K325" s="10"/>
      <c r="L325" s="10"/>
      <c r="M325" s="56" t="s">
        <v>52</v>
      </c>
      <c r="N325" s="56" t="s">
        <v>400</v>
      </c>
      <c r="O325" s="315"/>
      <c r="Q325" s="10"/>
      <c r="X325" s="56" t="s">
        <v>52</v>
      </c>
      <c r="Y325" s="56" t="s">
        <v>400</v>
      </c>
      <c r="Z325" s="315"/>
      <c r="AB325" s="10"/>
      <c r="AI325" s="56" t="s">
        <v>52</v>
      </c>
      <c r="AJ325" s="56" t="s">
        <v>400</v>
      </c>
      <c r="AK325" s="315"/>
      <c r="AM325" s="10"/>
      <c r="AT325" s="56" t="s">
        <v>52</v>
      </c>
      <c r="AU325" s="56" t="s">
        <v>400</v>
      </c>
      <c r="AV325" s="315"/>
      <c r="AX325" s="10"/>
      <c r="BE325" s="56" t="s">
        <v>52</v>
      </c>
      <c r="BF325" s="56" t="s">
        <v>400</v>
      </c>
      <c r="BG325" s="315"/>
      <c r="BI325" s="10"/>
      <c r="BP325" s="56" t="s">
        <v>52</v>
      </c>
      <c r="BQ325" s="56" t="s">
        <v>400</v>
      </c>
      <c r="BR325" s="315"/>
      <c r="BT325" s="10"/>
      <c r="CA325" s="56" t="s">
        <v>52</v>
      </c>
      <c r="CB325" s="56" t="s">
        <v>400</v>
      </c>
      <c r="CC325" s="315"/>
      <c r="CE325" s="10"/>
      <c r="CL325" s="56" t="s">
        <v>52</v>
      </c>
      <c r="CM325" s="56" t="s">
        <v>400</v>
      </c>
      <c r="CN325" s="315"/>
      <c r="CP325" s="10"/>
      <c r="CW325" s="56" t="s">
        <v>52</v>
      </c>
      <c r="CX325" s="56" t="s">
        <v>400</v>
      </c>
      <c r="CY325" s="315"/>
      <c r="DA325" s="10"/>
      <c r="DH325" s="56" t="s">
        <v>52</v>
      </c>
      <c r="DI325" s="56" t="s">
        <v>400</v>
      </c>
      <c r="DJ325" s="315"/>
      <c r="DL325" s="10"/>
      <c r="DS325" s="56" t="s">
        <v>52</v>
      </c>
      <c r="DT325" s="56" t="s">
        <v>400</v>
      </c>
      <c r="DU325" s="315"/>
      <c r="DW325" s="10"/>
      <c r="ED325" s="56" t="s">
        <v>52</v>
      </c>
      <c r="EE325" s="56" t="s">
        <v>400</v>
      </c>
      <c r="EF325" s="315"/>
      <c r="EH325" s="10"/>
      <c r="EO325" s="56" t="s">
        <v>52</v>
      </c>
      <c r="EP325" s="56" t="s">
        <v>400</v>
      </c>
      <c r="EQ325" s="315"/>
      <c r="ES325" s="10"/>
      <c r="EZ325" s="56" t="s">
        <v>52</v>
      </c>
      <c r="FA325" s="56" t="s">
        <v>400</v>
      </c>
      <c r="FB325" s="315"/>
      <c r="FD325" s="10"/>
      <c r="FK325" s="56" t="s">
        <v>52</v>
      </c>
      <c r="FL325" s="56" t="s">
        <v>400</v>
      </c>
      <c r="FM325" s="315"/>
      <c r="FO325" s="10"/>
      <c r="FV325" s="56" t="s">
        <v>52</v>
      </c>
      <c r="FW325" s="56" t="s">
        <v>400</v>
      </c>
      <c r="FX325" s="315"/>
      <c r="FZ325" s="10"/>
      <c r="GG325" s="56" t="s">
        <v>52</v>
      </c>
      <c r="GH325" s="56" t="s">
        <v>400</v>
      </c>
      <c r="GI325" s="315"/>
      <c r="GK325" s="10"/>
      <c r="GR325" s="56" t="s">
        <v>52</v>
      </c>
      <c r="GS325" s="56" t="s">
        <v>400</v>
      </c>
      <c r="GT325" s="315"/>
      <c r="GV325" s="10"/>
      <c r="HC325" s="56" t="s">
        <v>52</v>
      </c>
      <c r="HD325" s="56" t="s">
        <v>400</v>
      </c>
      <c r="HE325" s="315"/>
      <c r="HG325" s="10"/>
    </row>
    <row r="326" spans="2:215" ht="15.75" thickBot="1" x14ac:dyDescent="0.3">
      <c r="B326" s="128" t="s">
        <v>401</v>
      </c>
      <c r="C326" s="128" t="s">
        <v>402</v>
      </c>
      <c r="D326" s="316"/>
      <c r="F326" s="10"/>
      <c r="G326" s="10"/>
      <c r="H326" s="10"/>
      <c r="I326" s="10"/>
      <c r="J326" s="10"/>
      <c r="K326" s="10"/>
      <c r="L326" s="10"/>
      <c r="M326" s="128" t="s">
        <v>401</v>
      </c>
      <c r="N326" s="128" t="s">
        <v>402</v>
      </c>
      <c r="O326" s="316"/>
      <c r="Q326" s="10"/>
      <c r="X326" s="128" t="s">
        <v>401</v>
      </c>
      <c r="Y326" s="128" t="s">
        <v>402</v>
      </c>
      <c r="Z326" s="316"/>
      <c r="AB326" s="10"/>
      <c r="AI326" s="128" t="s">
        <v>401</v>
      </c>
      <c r="AJ326" s="128" t="s">
        <v>402</v>
      </c>
      <c r="AK326" s="316"/>
      <c r="AM326" s="10"/>
      <c r="AT326" s="128" t="s">
        <v>401</v>
      </c>
      <c r="AU326" s="128" t="s">
        <v>402</v>
      </c>
      <c r="AV326" s="316"/>
      <c r="AX326" s="10"/>
      <c r="BE326" s="128" t="s">
        <v>401</v>
      </c>
      <c r="BF326" s="128" t="s">
        <v>402</v>
      </c>
      <c r="BG326" s="316"/>
      <c r="BI326" s="10"/>
      <c r="BP326" s="128" t="s">
        <v>401</v>
      </c>
      <c r="BQ326" s="128" t="s">
        <v>402</v>
      </c>
      <c r="BR326" s="316"/>
      <c r="BT326" s="10"/>
      <c r="CA326" s="128" t="s">
        <v>401</v>
      </c>
      <c r="CB326" s="128" t="s">
        <v>402</v>
      </c>
      <c r="CC326" s="316"/>
      <c r="CE326" s="10"/>
      <c r="CL326" s="128" t="s">
        <v>401</v>
      </c>
      <c r="CM326" s="128" t="s">
        <v>402</v>
      </c>
      <c r="CN326" s="316"/>
      <c r="CP326" s="10"/>
      <c r="CW326" s="128" t="s">
        <v>401</v>
      </c>
      <c r="CX326" s="128" t="s">
        <v>402</v>
      </c>
      <c r="CY326" s="316"/>
      <c r="DA326" s="10"/>
      <c r="DH326" s="128" t="s">
        <v>401</v>
      </c>
      <c r="DI326" s="128" t="s">
        <v>402</v>
      </c>
      <c r="DJ326" s="316"/>
      <c r="DL326" s="10"/>
      <c r="DS326" s="128" t="s">
        <v>401</v>
      </c>
      <c r="DT326" s="128" t="s">
        <v>402</v>
      </c>
      <c r="DU326" s="316"/>
      <c r="DW326" s="10"/>
      <c r="ED326" s="128" t="s">
        <v>401</v>
      </c>
      <c r="EE326" s="128" t="s">
        <v>402</v>
      </c>
      <c r="EF326" s="316"/>
      <c r="EH326" s="10"/>
      <c r="EO326" s="128" t="s">
        <v>401</v>
      </c>
      <c r="EP326" s="128" t="s">
        <v>402</v>
      </c>
      <c r="EQ326" s="316"/>
      <c r="ES326" s="10"/>
      <c r="EZ326" s="128" t="s">
        <v>401</v>
      </c>
      <c r="FA326" s="128" t="s">
        <v>402</v>
      </c>
      <c r="FB326" s="316"/>
      <c r="FD326" s="10"/>
      <c r="FK326" s="128" t="s">
        <v>401</v>
      </c>
      <c r="FL326" s="128" t="s">
        <v>402</v>
      </c>
      <c r="FM326" s="316"/>
      <c r="FO326" s="10"/>
      <c r="FV326" s="128" t="s">
        <v>401</v>
      </c>
      <c r="FW326" s="128" t="s">
        <v>402</v>
      </c>
      <c r="FX326" s="316"/>
      <c r="FZ326" s="10"/>
      <c r="GG326" s="128" t="s">
        <v>401</v>
      </c>
      <c r="GH326" s="128" t="s">
        <v>402</v>
      </c>
      <c r="GI326" s="316"/>
      <c r="GK326" s="10"/>
      <c r="GR326" s="128" t="s">
        <v>401</v>
      </c>
      <c r="GS326" s="128" t="s">
        <v>402</v>
      </c>
      <c r="GT326" s="316"/>
      <c r="GV326" s="10"/>
      <c r="HC326" s="128" t="s">
        <v>401</v>
      </c>
      <c r="HD326" s="128" t="s">
        <v>402</v>
      </c>
      <c r="HE326" s="316"/>
      <c r="HG326" s="10"/>
    </row>
    <row r="327" spans="2:215" ht="15.75" thickBot="1" x14ac:dyDescent="0.3">
      <c r="C327"/>
      <c r="F327" s="10"/>
      <c r="G327" s="10"/>
      <c r="H327" s="10"/>
      <c r="I327" s="10"/>
      <c r="J327" s="10"/>
      <c r="K327" s="10"/>
      <c r="L327" s="10"/>
      <c r="N327"/>
      <c r="Q327" s="10"/>
      <c r="Y327"/>
      <c r="AB327" s="10"/>
      <c r="AJ327"/>
      <c r="AM327" s="10"/>
      <c r="AU327"/>
      <c r="AX327" s="10"/>
      <c r="BF327"/>
      <c r="BI327" s="10"/>
      <c r="BQ327"/>
      <c r="BT327" s="10"/>
      <c r="CB327"/>
      <c r="CE327" s="10"/>
      <c r="CM327"/>
      <c r="CP327" s="10"/>
      <c r="CX327"/>
      <c r="DA327" s="10"/>
      <c r="DI327"/>
      <c r="DL327" s="10"/>
      <c r="DT327"/>
      <c r="DW327" s="10"/>
      <c r="EE327"/>
      <c r="EH327" s="10"/>
      <c r="EP327"/>
      <c r="ES327" s="10"/>
      <c r="FA327"/>
      <c r="FD327" s="10"/>
      <c r="FL327"/>
      <c r="FO327" s="10"/>
      <c r="FW327"/>
      <c r="FZ327" s="10"/>
      <c r="GH327"/>
      <c r="GK327" s="10"/>
      <c r="GS327"/>
      <c r="GV327" s="10"/>
      <c r="HD327"/>
      <c r="HG327" s="10"/>
    </row>
    <row r="328" spans="2:215" ht="15.75" thickBot="1" x14ac:dyDescent="0.3">
      <c r="B328" s="18" t="s">
        <v>395</v>
      </c>
      <c r="C328" s="18" t="s">
        <v>403</v>
      </c>
      <c r="D328" s="18" t="s">
        <v>397</v>
      </c>
      <c r="F328" s="10"/>
      <c r="G328" s="10"/>
      <c r="H328" s="10"/>
      <c r="I328" s="10"/>
      <c r="J328" s="10"/>
      <c r="K328" s="10"/>
      <c r="L328" s="10"/>
      <c r="M328" s="18" t="s">
        <v>395</v>
      </c>
      <c r="N328" s="18" t="s">
        <v>403</v>
      </c>
      <c r="O328" s="18" t="s">
        <v>397</v>
      </c>
      <c r="Q328" s="10"/>
      <c r="X328" s="18" t="s">
        <v>395</v>
      </c>
      <c r="Y328" s="18" t="s">
        <v>403</v>
      </c>
      <c r="Z328" s="18" t="s">
        <v>397</v>
      </c>
      <c r="AB328" s="10"/>
      <c r="AI328" s="18" t="s">
        <v>395</v>
      </c>
      <c r="AJ328" s="18" t="s">
        <v>403</v>
      </c>
      <c r="AK328" s="18" t="s">
        <v>397</v>
      </c>
      <c r="AM328" s="10"/>
      <c r="AT328" s="18" t="s">
        <v>395</v>
      </c>
      <c r="AU328" s="18" t="s">
        <v>403</v>
      </c>
      <c r="AV328" s="18" t="s">
        <v>397</v>
      </c>
      <c r="AX328" s="10"/>
      <c r="BE328" s="18" t="s">
        <v>395</v>
      </c>
      <c r="BF328" s="18" t="s">
        <v>403</v>
      </c>
      <c r="BG328" s="18" t="s">
        <v>397</v>
      </c>
      <c r="BI328" s="10"/>
      <c r="BP328" s="18" t="s">
        <v>395</v>
      </c>
      <c r="BQ328" s="18" t="s">
        <v>403</v>
      </c>
      <c r="BR328" s="18" t="s">
        <v>397</v>
      </c>
      <c r="BT328" s="10"/>
      <c r="CA328" s="18" t="s">
        <v>395</v>
      </c>
      <c r="CB328" s="18" t="s">
        <v>403</v>
      </c>
      <c r="CC328" s="18" t="s">
        <v>397</v>
      </c>
      <c r="CE328" s="10"/>
      <c r="CL328" s="18" t="s">
        <v>395</v>
      </c>
      <c r="CM328" s="18" t="s">
        <v>403</v>
      </c>
      <c r="CN328" s="18" t="s">
        <v>397</v>
      </c>
      <c r="CP328" s="10"/>
      <c r="CW328" s="18" t="s">
        <v>395</v>
      </c>
      <c r="CX328" s="18" t="s">
        <v>403</v>
      </c>
      <c r="CY328" s="18" t="s">
        <v>397</v>
      </c>
      <c r="DA328" s="10"/>
      <c r="DH328" s="18" t="s">
        <v>395</v>
      </c>
      <c r="DI328" s="18" t="s">
        <v>403</v>
      </c>
      <c r="DJ328" s="18" t="s">
        <v>397</v>
      </c>
      <c r="DL328" s="10"/>
      <c r="DS328" s="18" t="s">
        <v>395</v>
      </c>
      <c r="DT328" s="18" t="s">
        <v>403</v>
      </c>
      <c r="DU328" s="18" t="s">
        <v>397</v>
      </c>
      <c r="DW328" s="10"/>
      <c r="ED328" s="18" t="s">
        <v>395</v>
      </c>
      <c r="EE328" s="18" t="s">
        <v>403</v>
      </c>
      <c r="EF328" s="18" t="s">
        <v>397</v>
      </c>
      <c r="EH328" s="10"/>
      <c r="EO328" s="18" t="s">
        <v>395</v>
      </c>
      <c r="EP328" s="18" t="s">
        <v>403</v>
      </c>
      <c r="EQ328" s="18" t="s">
        <v>397</v>
      </c>
      <c r="ES328" s="10"/>
      <c r="EZ328" s="18" t="s">
        <v>395</v>
      </c>
      <c r="FA328" s="18" t="s">
        <v>403</v>
      </c>
      <c r="FB328" s="18" t="s">
        <v>397</v>
      </c>
      <c r="FD328" s="10"/>
      <c r="FK328" s="18" t="s">
        <v>395</v>
      </c>
      <c r="FL328" s="18" t="s">
        <v>403</v>
      </c>
      <c r="FM328" s="18" t="s">
        <v>397</v>
      </c>
      <c r="FO328" s="10"/>
      <c r="FV328" s="18" t="s">
        <v>395</v>
      </c>
      <c r="FW328" s="18" t="s">
        <v>403</v>
      </c>
      <c r="FX328" s="18" t="s">
        <v>397</v>
      </c>
      <c r="FZ328" s="10"/>
      <c r="GG328" s="18" t="s">
        <v>395</v>
      </c>
      <c r="GH328" s="18" t="s">
        <v>403</v>
      </c>
      <c r="GI328" s="18" t="s">
        <v>397</v>
      </c>
      <c r="GK328" s="10"/>
      <c r="GR328" s="18" t="s">
        <v>395</v>
      </c>
      <c r="GS328" s="18" t="s">
        <v>403</v>
      </c>
      <c r="GT328" s="18" t="s">
        <v>397</v>
      </c>
      <c r="GV328" s="10"/>
      <c r="HC328" s="18" t="s">
        <v>395</v>
      </c>
      <c r="HD328" s="18" t="s">
        <v>403</v>
      </c>
      <c r="HE328" s="18" t="s">
        <v>397</v>
      </c>
      <c r="HG328" s="10"/>
    </row>
    <row r="329" spans="2:215" x14ac:dyDescent="0.25">
      <c r="B329" s="317" t="s">
        <v>398</v>
      </c>
      <c r="C329" s="129" t="s">
        <v>404</v>
      </c>
      <c r="D329" s="314" t="b">
        <f>+IF(AND(D321=B324,D324=B324),B324,IF(AND(D321=B324,D324=B325),B332,IF(AND(D321=B324,D324=B326),B326,IF(AND(D321=B325,D324=B324),B332,IF(AND(D321=B325,D324=B325),B332,IF(AND(D321=B325,D324=B326),B335,IF(AND(D321=B326,D324=B324),B335,IF(AND(D321=B326,D324=B325),B335,IF(AND(D321=B326,D324=B326),B335)))))))))</f>
        <v>0</v>
      </c>
      <c r="F329" s="10"/>
      <c r="G329" s="10"/>
      <c r="H329" s="10"/>
      <c r="I329" s="10"/>
      <c r="J329" s="10"/>
      <c r="K329" s="10"/>
      <c r="L329" s="10"/>
      <c r="M329" s="317" t="s">
        <v>398</v>
      </c>
      <c r="N329" s="129" t="s">
        <v>404</v>
      </c>
      <c r="O329" s="314" t="b">
        <f>+IF(AND(O321=M324,O324=M324),M324,IF(AND(O321=M324,O324=M325),M332,IF(AND(O321=M324,O324=M326),M326,IF(AND(O321=M325,O324=M324),M332,IF(AND(O321=M325,O324=M325),M332,IF(AND(O321=M325,O324=M326),M335,IF(AND(O321=M326,O324=M324),M335,IF(AND(O321=M326,O324=M325),M335,IF(AND(O321=M326,O324=M326),M335)))))))))</f>
        <v>0</v>
      </c>
      <c r="Q329" s="10"/>
      <c r="X329" s="317" t="s">
        <v>398</v>
      </c>
      <c r="Y329" s="129" t="s">
        <v>404</v>
      </c>
      <c r="Z329" s="314" t="b">
        <f>+IF(AND(Z321=X324,Z324=X324),X324,IF(AND(Z321=X324,Z324=X325),X332,IF(AND(Z321=X324,Z324=X326),X326,IF(AND(Z321=X325,Z324=X324),X332,IF(AND(Z321=X325,Z324=X325),X332,IF(AND(Z321=X325,Z324=X326),X335,IF(AND(Z321=X326,Z324=X324),X335,IF(AND(Z321=X326,Z324=X325),X335,IF(AND(Z321=X326,Z324=X326),X335)))))))))</f>
        <v>0</v>
      </c>
      <c r="AB329" s="10"/>
      <c r="AI329" s="317" t="s">
        <v>398</v>
      </c>
      <c r="AJ329" s="129" t="s">
        <v>404</v>
      </c>
      <c r="AK329" s="314" t="b">
        <f>+IF(AND(AK321=AI324,AK324=AI324),AI324,IF(AND(AK321=AI324,AK324=AI325),AI332,IF(AND(AK321=AI324,AK324=AI326),AI326,IF(AND(AK321=AI325,AK324=AI324),AI332,IF(AND(AK321=AI325,AK324=AI325),AI332,IF(AND(AK321=AI325,AK324=AI326),AI335,IF(AND(AK321=AI326,AK324=AI324),AI335,IF(AND(AK321=AI326,AK324=AI325),AI335,IF(AND(AK321=AI326,AK324=AI326),AI335)))))))))</f>
        <v>0</v>
      </c>
      <c r="AM329" s="10"/>
      <c r="AT329" s="317" t="s">
        <v>398</v>
      </c>
      <c r="AU329" s="129" t="s">
        <v>404</v>
      </c>
      <c r="AV329" s="314" t="b">
        <f>+IF(AND(AV321=AT324,AV324=AT324),AT324,IF(AND(AV321=AT324,AV324=AT325),AT332,IF(AND(AV321=AT324,AV324=AT326),AT326,IF(AND(AV321=AT325,AV324=AT324),AT332,IF(AND(AV321=AT325,AV324=AT325),AT332,IF(AND(AV321=AT325,AV324=AT326),AT335,IF(AND(AV321=AT326,AV324=AT324),AT335,IF(AND(AV321=AT326,AV324=AT325),AT335,IF(AND(AV321=AT326,AV324=AT326),AT335)))))))))</f>
        <v>0</v>
      </c>
      <c r="AX329" s="10"/>
      <c r="BE329" s="317" t="s">
        <v>398</v>
      </c>
      <c r="BF329" s="129" t="s">
        <v>404</v>
      </c>
      <c r="BG329" s="314" t="b">
        <f>+IF(AND(BG321=BE324,BG324=BE324),BE324,IF(AND(BG321=BE324,BG324=BE325),BE332,IF(AND(BG321=BE324,BG324=BE326),BE326,IF(AND(BG321=BE325,BG324=BE324),BE332,IF(AND(BG321=BE325,BG324=BE325),BE332,IF(AND(BG321=BE325,BG324=BE326),BE335,IF(AND(BG321=BE326,BG324=BE324),BE335,IF(AND(BG321=BE326,BG324=BE325),BE335,IF(AND(BG321=BE326,BG324=BE326),BE335)))))))))</f>
        <v>0</v>
      </c>
      <c r="BI329" s="10"/>
      <c r="BP329" s="317" t="s">
        <v>398</v>
      </c>
      <c r="BQ329" s="129" t="s">
        <v>404</v>
      </c>
      <c r="BR329" s="314" t="b">
        <f>+IF(AND(BR321=BP324,BR324=BP324),BP324,IF(AND(BR321=BP324,BR324=BP325),BP332,IF(AND(BR321=BP324,BR324=BP326),BP326,IF(AND(BR321=BP325,BR324=BP324),BP332,IF(AND(BR321=BP325,BR324=BP325),BP332,IF(AND(BR321=BP325,BR324=BP326),BP335,IF(AND(BR321=BP326,BR324=BP324),BP335,IF(AND(BR321=BP326,BR324=BP325),BP335,IF(AND(BR321=BP326,BR324=BP326),BP335)))))))))</f>
        <v>0</v>
      </c>
      <c r="BT329" s="10"/>
      <c r="CA329" s="317" t="s">
        <v>398</v>
      </c>
      <c r="CB329" s="129" t="s">
        <v>404</v>
      </c>
      <c r="CC329" s="314" t="b">
        <f>+IF(AND(CC321=CA324,CC324=CA324),CA324,IF(AND(CC321=CA324,CC324=CA325),CA332,IF(AND(CC321=CA324,CC324=CA326),CA326,IF(AND(CC321=CA325,CC324=CA324),CA332,IF(AND(CC321=CA325,CC324=CA325),CA332,IF(AND(CC321=CA325,CC324=CA326),CA335,IF(AND(CC321=CA326,CC324=CA324),CA335,IF(AND(CC321=CA326,CC324=CA325),CA335,IF(AND(CC321=CA326,CC324=CA326),CA335)))))))))</f>
        <v>0</v>
      </c>
      <c r="CE329" s="10"/>
      <c r="CL329" s="317" t="s">
        <v>398</v>
      </c>
      <c r="CM329" s="129" t="s">
        <v>404</v>
      </c>
      <c r="CN329" s="314" t="b">
        <f>+IF(AND(CN321=CL324,CN324=CL324),CL324,IF(AND(CN321=CL324,CN324=CL325),CL332,IF(AND(CN321=CL324,CN324=CL326),CL326,IF(AND(CN321=CL325,CN324=CL324),CL332,IF(AND(CN321=CL325,CN324=CL325),CL332,IF(AND(CN321=CL325,CN324=CL326),CL335,IF(AND(CN321=CL326,CN324=CL324),CL335,IF(AND(CN321=CL326,CN324=CL325),CL335,IF(AND(CN321=CL326,CN324=CL326),CL335)))))))))</f>
        <v>0</v>
      </c>
      <c r="CP329" s="10"/>
      <c r="CW329" s="317" t="s">
        <v>398</v>
      </c>
      <c r="CX329" s="129" t="s">
        <v>404</v>
      </c>
      <c r="CY329" s="314" t="b">
        <f>+IF(AND(CY321=CW324,CY324=CW324),CW324,IF(AND(CY321=CW324,CY324=CW325),CW332,IF(AND(CY321=CW324,CY324=CW326),CW326,IF(AND(CY321=CW325,CY324=CW324),CW332,IF(AND(CY321=CW325,CY324=CW325),CW332,IF(AND(CY321=CW325,CY324=CW326),CW335,IF(AND(CY321=CW326,CY324=CW324),CW335,IF(AND(CY321=CW326,CY324=CW325),CW335,IF(AND(CY321=CW326,CY324=CW326),CW335)))))))))</f>
        <v>0</v>
      </c>
      <c r="DA329" s="10"/>
      <c r="DH329" s="317" t="s">
        <v>398</v>
      </c>
      <c r="DI329" s="129" t="s">
        <v>404</v>
      </c>
      <c r="DJ329" s="314" t="b">
        <f>+IF(AND(DJ321=DH324,DJ324=DH324),DH324,IF(AND(DJ321=DH324,DJ324=DH325),DH332,IF(AND(DJ321=DH324,DJ324=DH326),DH326,IF(AND(DJ321=DH325,DJ324=DH324),DH332,IF(AND(DJ321=DH325,DJ324=DH325),DH332,IF(AND(DJ321=DH325,DJ324=DH326),DH335,IF(AND(DJ321=DH326,DJ324=DH324),DH335,IF(AND(DJ321=DH326,DJ324=DH325),DH335,IF(AND(DJ321=DH326,DJ324=DH326),DH335)))))))))</f>
        <v>0</v>
      </c>
      <c r="DL329" s="10"/>
      <c r="DS329" s="317" t="s">
        <v>398</v>
      </c>
      <c r="DT329" s="129" t="s">
        <v>404</v>
      </c>
      <c r="DU329" s="314" t="b">
        <f>+IF(AND(DU321=DS324,DU324=DS324),DS324,IF(AND(DU321=DS324,DU324=DS325),DS332,IF(AND(DU321=DS324,DU324=DS326),DS326,IF(AND(DU321=DS325,DU324=DS324),DS332,IF(AND(DU321=DS325,DU324=DS325),DS332,IF(AND(DU321=DS325,DU324=DS326),DS335,IF(AND(DU321=DS326,DU324=DS324),DS335,IF(AND(DU321=DS326,DU324=DS325),DS335,IF(AND(DU321=DS326,DU324=DS326),DS335)))))))))</f>
        <v>0</v>
      </c>
      <c r="DW329" s="10"/>
      <c r="ED329" s="317" t="s">
        <v>398</v>
      </c>
      <c r="EE329" s="129" t="s">
        <v>404</v>
      </c>
      <c r="EF329" s="314" t="b">
        <f>+IF(AND(EF321=ED324,EF324=ED324),ED324,IF(AND(EF321=ED324,EF324=ED325),ED332,IF(AND(EF321=ED324,EF324=ED326),ED326,IF(AND(EF321=ED325,EF324=ED324),ED332,IF(AND(EF321=ED325,EF324=ED325),ED332,IF(AND(EF321=ED325,EF324=ED326),ED335,IF(AND(EF321=ED326,EF324=ED324),ED335,IF(AND(EF321=ED326,EF324=ED325),ED335,IF(AND(EF321=ED326,EF324=ED326),ED335)))))))))</f>
        <v>0</v>
      </c>
      <c r="EH329" s="10"/>
      <c r="EO329" s="317" t="s">
        <v>398</v>
      </c>
      <c r="EP329" s="129" t="s">
        <v>404</v>
      </c>
      <c r="EQ329" s="314" t="b">
        <f>+IF(AND(EQ321=EO324,EQ324=EO324),EO324,IF(AND(EQ321=EO324,EQ324=EO325),EO332,IF(AND(EQ321=EO324,EQ324=EO326),EO326,IF(AND(EQ321=EO325,EQ324=EO324),EO332,IF(AND(EQ321=EO325,EQ324=EO325),EO332,IF(AND(EQ321=EO325,EQ324=EO326),EO335,IF(AND(EQ321=EO326,EQ324=EO324),EO335,IF(AND(EQ321=EO326,EQ324=EO325),EO335,IF(AND(EQ321=EO326,EQ324=EO326),EO335)))))))))</f>
        <v>0</v>
      </c>
      <c r="ES329" s="10"/>
      <c r="EZ329" s="317" t="s">
        <v>398</v>
      </c>
      <c r="FA329" s="129" t="s">
        <v>404</v>
      </c>
      <c r="FB329" s="314" t="b">
        <f>+IF(AND(FB321=EZ324,FB324=EZ324),EZ324,IF(AND(FB321=EZ324,FB324=EZ325),EZ332,IF(AND(FB321=EZ324,FB324=EZ326),EZ326,IF(AND(FB321=EZ325,FB324=EZ324),EZ332,IF(AND(FB321=EZ325,FB324=EZ325),EZ332,IF(AND(FB321=EZ325,FB324=EZ326),EZ335,IF(AND(FB321=EZ326,FB324=EZ324),EZ335,IF(AND(FB321=EZ326,FB324=EZ325),EZ335,IF(AND(FB321=EZ326,FB324=EZ326),EZ335)))))))))</f>
        <v>0</v>
      </c>
      <c r="FD329" s="10"/>
      <c r="FK329" s="317" t="s">
        <v>398</v>
      </c>
      <c r="FL329" s="129" t="s">
        <v>404</v>
      </c>
      <c r="FM329" s="314" t="b">
        <f>+IF(AND(FM321=FK324,FM324=FK324),FK324,IF(AND(FM321=FK324,FM324=FK325),FK332,IF(AND(FM321=FK324,FM324=FK326),FK326,IF(AND(FM321=FK325,FM324=FK324),FK332,IF(AND(FM321=FK325,FM324=FK325),FK332,IF(AND(FM321=FK325,FM324=FK326),FK335,IF(AND(FM321=FK326,FM324=FK324),FK335,IF(AND(FM321=FK326,FM324=FK325),FK335,IF(AND(FM321=FK326,FM324=FK326),FK335)))))))))</f>
        <v>0</v>
      </c>
      <c r="FO329" s="10"/>
      <c r="FV329" s="317" t="s">
        <v>398</v>
      </c>
      <c r="FW329" s="129" t="s">
        <v>404</v>
      </c>
      <c r="FX329" s="314" t="b">
        <f>+IF(AND(FX321=FV324,FX324=FV324),FV324,IF(AND(FX321=FV324,FX324=FV325),FV332,IF(AND(FX321=FV324,FX324=FV326),FV326,IF(AND(FX321=FV325,FX324=FV324),FV332,IF(AND(FX321=FV325,FX324=FV325),FV332,IF(AND(FX321=FV325,FX324=FV326),FV335,IF(AND(FX321=FV326,FX324=FV324),FV335,IF(AND(FX321=FV326,FX324=FV325),FV335,IF(AND(FX321=FV326,FX324=FV326),FV335)))))))))</f>
        <v>0</v>
      </c>
      <c r="FZ329" s="10"/>
      <c r="GG329" s="317" t="s">
        <v>398</v>
      </c>
      <c r="GH329" s="129" t="s">
        <v>404</v>
      </c>
      <c r="GI329" s="314" t="b">
        <f>+IF(AND(GI321=GG324,GI324=GG324),GG324,IF(AND(GI321=GG324,GI324=GG325),GG332,IF(AND(GI321=GG324,GI324=GG326),GG326,IF(AND(GI321=GG325,GI324=GG324),GG332,IF(AND(GI321=GG325,GI324=GG325),GG332,IF(AND(GI321=GG325,GI324=GG326),GG335,IF(AND(GI321=GG326,GI324=GG324),GG335,IF(AND(GI321=GG326,GI324=GG325),GG335,IF(AND(GI321=GG326,GI324=GG326),GG335)))))))))</f>
        <v>0</v>
      </c>
      <c r="GK329" s="10"/>
      <c r="GR329" s="317" t="s">
        <v>398</v>
      </c>
      <c r="GS329" s="129" t="s">
        <v>404</v>
      </c>
      <c r="GT329" s="314" t="b">
        <f>+IF(AND(GT321=GR324,GT324=GR324),GR324,IF(AND(GT321=GR324,GT324=GR325),GR332,IF(AND(GT321=GR324,GT324=GR326),GR326,IF(AND(GT321=GR325,GT324=GR324),GR332,IF(AND(GT321=GR325,GT324=GR325),GR332,IF(AND(GT321=GR325,GT324=GR326),GR335,IF(AND(GT321=GR326,GT324=GR324),GR335,IF(AND(GT321=GR326,GT324=GR325),GR335,IF(AND(GT321=GR326,GT324=GR326),GR335)))))))))</f>
        <v>0</v>
      </c>
      <c r="GV329" s="10"/>
      <c r="HC329" s="317" t="s">
        <v>398</v>
      </c>
      <c r="HD329" s="129" t="s">
        <v>404</v>
      </c>
      <c r="HE329" s="314" t="b">
        <f>+IF(AND(HE321=HC324,HE324=HC324),HC324,IF(AND(HE321=HC324,HE324=HC325),HC332,IF(AND(HE321=HC324,HE324=HC326),HC326,IF(AND(HE321=HC325,HE324=HC324),HC332,IF(AND(HE321=HC325,HE324=HC325),HC332,IF(AND(HE321=HC325,HE324=HC326),HC335,IF(AND(HE321=HC326,HE324=HC324),HC335,IF(AND(HE321=HC326,HE324=HC325),HC335,IF(AND(HE321=HC326,HE324=HC326),HC335)))))))))</f>
        <v>0</v>
      </c>
      <c r="HG329" s="10"/>
    </row>
    <row r="330" spans="2:215" x14ac:dyDescent="0.25">
      <c r="B330" s="310"/>
      <c r="C330" s="58" t="s">
        <v>405</v>
      </c>
      <c r="D330" s="315"/>
      <c r="F330" s="10"/>
      <c r="G330" s="10"/>
      <c r="H330" s="10"/>
      <c r="I330" s="10"/>
      <c r="J330" s="10"/>
      <c r="K330" s="10"/>
      <c r="L330" s="10"/>
      <c r="M330" s="310"/>
      <c r="N330" s="58" t="s">
        <v>405</v>
      </c>
      <c r="O330" s="315"/>
      <c r="Q330" s="10"/>
      <c r="X330" s="310"/>
      <c r="Y330" s="58" t="s">
        <v>405</v>
      </c>
      <c r="Z330" s="315"/>
      <c r="AB330" s="10"/>
      <c r="AI330" s="310"/>
      <c r="AJ330" s="58" t="s">
        <v>405</v>
      </c>
      <c r="AK330" s="315"/>
      <c r="AM330" s="10"/>
      <c r="AT330" s="310"/>
      <c r="AU330" s="58" t="s">
        <v>405</v>
      </c>
      <c r="AV330" s="315"/>
      <c r="AX330" s="10"/>
      <c r="BE330" s="310"/>
      <c r="BF330" s="58" t="s">
        <v>405</v>
      </c>
      <c r="BG330" s="315"/>
      <c r="BI330" s="10"/>
      <c r="BP330" s="310"/>
      <c r="BQ330" s="58" t="s">
        <v>405</v>
      </c>
      <c r="BR330" s="315"/>
      <c r="BT330" s="10"/>
      <c r="CA330" s="310"/>
      <c r="CB330" s="58" t="s">
        <v>405</v>
      </c>
      <c r="CC330" s="315"/>
      <c r="CE330" s="10"/>
      <c r="CL330" s="310"/>
      <c r="CM330" s="58" t="s">
        <v>405</v>
      </c>
      <c r="CN330" s="315"/>
      <c r="CP330" s="10"/>
      <c r="CW330" s="310"/>
      <c r="CX330" s="58" t="s">
        <v>405</v>
      </c>
      <c r="CY330" s="315"/>
      <c r="DA330" s="10"/>
      <c r="DH330" s="310"/>
      <c r="DI330" s="58" t="s">
        <v>405</v>
      </c>
      <c r="DJ330" s="315"/>
      <c r="DL330" s="10"/>
      <c r="DS330" s="310"/>
      <c r="DT330" s="58" t="s">
        <v>405</v>
      </c>
      <c r="DU330" s="315"/>
      <c r="DW330" s="10"/>
      <c r="ED330" s="310"/>
      <c r="EE330" s="58" t="s">
        <v>405</v>
      </c>
      <c r="EF330" s="315"/>
      <c r="EH330" s="10"/>
      <c r="EO330" s="310"/>
      <c r="EP330" s="58" t="s">
        <v>405</v>
      </c>
      <c r="EQ330" s="315"/>
      <c r="ES330" s="10"/>
      <c r="EZ330" s="310"/>
      <c r="FA330" s="58" t="s">
        <v>405</v>
      </c>
      <c r="FB330" s="315"/>
      <c r="FD330" s="10"/>
      <c r="FK330" s="310"/>
      <c r="FL330" s="58" t="s">
        <v>405</v>
      </c>
      <c r="FM330" s="315"/>
      <c r="FO330" s="10"/>
      <c r="FV330" s="310"/>
      <c r="FW330" s="58" t="s">
        <v>405</v>
      </c>
      <c r="FX330" s="315"/>
      <c r="FZ330" s="10"/>
      <c r="GG330" s="310"/>
      <c r="GH330" s="58" t="s">
        <v>405</v>
      </c>
      <c r="GI330" s="315"/>
      <c r="GK330" s="10"/>
      <c r="GR330" s="310"/>
      <c r="GS330" s="58" t="s">
        <v>405</v>
      </c>
      <c r="GT330" s="315"/>
      <c r="GV330" s="10"/>
      <c r="HC330" s="310"/>
      <c r="HD330" s="58" t="s">
        <v>405</v>
      </c>
      <c r="HE330" s="315"/>
      <c r="HG330" s="10"/>
    </row>
    <row r="331" spans="2:215" x14ac:dyDescent="0.25">
      <c r="B331" s="311"/>
      <c r="C331" s="130" t="s">
        <v>406</v>
      </c>
      <c r="D331" s="315"/>
      <c r="F331" s="10"/>
      <c r="G331" s="10"/>
      <c r="H331" s="10"/>
      <c r="I331" s="10"/>
      <c r="J331" s="10"/>
      <c r="K331" s="10"/>
      <c r="L331" s="10"/>
      <c r="M331" s="311"/>
      <c r="N331" s="130" t="s">
        <v>406</v>
      </c>
      <c r="O331" s="315"/>
      <c r="Q331" s="10"/>
      <c r="X331" s="311"/>
      <c r="Y331" s="130" t="s">
        <v>406</v>
      </c>
      <c r="Z331" s="315"/>
      <c r="AB331" s="10"/>
      <c r="AI331" s="311"/>
      <c r="AJ331" s="130" t="s">
        <v>406</v>
      </c>
      <c r="AK331" s="315"/>
      <c r="AM331" s="10"/>
      <c r="AT331" s="311"/>
      <c r="AU331" s="130" t="s">
        <v>406</v>
      </c>
      <c r="AV331" s="315"/>
      <c r="AX331" s="10"/>
      <c r="BE331" s="311"/>
      <c r="BF331" s="130" t="s">
        <v>406</v>
      </c>
      <c r="BG331" s="315"/>
      <c r="BI331" s="10"/>
      <c r="BP331" s="311"/>
      <c r="BQ331" s="130" t="s">
        <v>406</v>
      </c>
      <c r="BR331" s="315"/>
      <c r="BT331" s="10"/>
      <c r="CA331" s="311"/>
      <c r="CB331" s="130" t="s">
        <v>406</v>
      </c>
      <c r="CC331" s="315"/>
      <c r="CE331" s="10"/>
      <c r="CL331" s="311"/>
      <c r="CM331" s="130" t="s">
        <v>406</v>
      </c>
      <c r="CN331" s="315"/>
      <c r="CP331" s="10"/>
      <c r="CW331" s="311"/>
      <c r="CX331" s="130" t="s">
        <v>406</v>
      </c>
      <c r="CY331" s="315"/>
      <c r="DA331" s="10"/>
      <c r="DH331" s="311"/>
      <c r="DI331" s="130" t="s">
        <v>406</v>
      </c>
      <c r="DJ331" s="315"/>
      <c r="DL331" s="10"/>
      <c r="DS331" s="311"/>
      <c r="DT331" s="130" t="s">
        <v>406</v>
      </c>
      <c r="DU331" s="315"/>
      <c r="DW331" s="10"/>
      <c r="ED331" s="311"/>
      <c r="EE331" s="130" t="s">
        <v>406</v>
      </c>
      <c r="EF331" s="315"/>
      <c r="EH331" s="10"/>
      <c r="EO331" s="311"/>
      <c r="EP331" s="130" t="s">
        <v>406</v>
      </c>
      <c r="EQ331" s="315"/>
      <c r="ES331" s="10"/>
      <c r="EZ331" s="311"/>
      <c r="FA331" s="130" t="s">
        <v>406</v>
      </c>
      <c r="FB331" s="315"/>
      <c r="FD331" s="10"/>
      <c r="FK331" s="311"/>
      <c r="FL331" s="130" t="s">
        <v>406</v>
      </c>
      <c r="FM331" s="315"/>
      <c r="FO331" s="10"/>
      <c r="FV331" s="311"/>
      <c r="FW331" s="130" t="s">
        <v>406</v>
      </c>
      <c r="FX331" s="315"/>
      <c r="FZ331" s="10"/>
      <c r="GG331" s="311"/>
      <c r="GH331" s="130" t="s">
        <v>406</v>
      </c>
      <c r="GI331" s="315"/>
      <c r="GK331" s="10"/>
      <c r="GR331" s="311"/>
      <c r="GS331" s="130" t="s">
        <v>406</v>
      </c>
      <c r="GT331" s="315"/>
      <c r="GV331" s="10"/>
      <c r="HC331" s="311"/>
      <c r="HD331" s="130" t="s">
        <v>406</v>
      </c>
      <c r="HE331" s="315"/>
      <c r="HG331" s="10"/>
    </row>
    <row r="332" spans="2:215" x14ac:dyDescent="0.25">
      <c r="B332" s="309" t="s">
        <v>52</v>
      </c>
      <c r="C332" s="131" t="s">
        <v>407</v>
      </c>
      <c r="D332" s="315"/>
      <c r="F332" s="10"/>
      <c r="G332" s="10"/>
      <c r="H332" s="10"/>
      <c r="I332" s="10"/>
      <c r="J332" s="10"/>
      <c r="K332" s="10"/>
      <c r="L332" s="10"/>
      <c r="M332" s="309" t="s">
        <v>52</v>
      </c>
      <c r="N332" s="131" t="s">
        <v>407</v>
      </c>
      <c r="O332" s="315"/>
      <c r="Q332" s="10"/>
      <c r="X332" s="309" t="s">
        <v>52</v>
      </c>
      <c r="Y332" s="131" t="s">
        <v>407</v>
      </c>
      <c r="Z332" s="315"/>
      <c r="AB332" s="10"/>
      <c r="AI332" s="309" t="s">
        <v>52</v>
      </c>
      <c r="AJ332" s="131" t="s">
        <v>407</v>
      </c>
      <c r="AK332" s="315"/>
      <c r="AM332" s="10"/>
      <c r="AT332" s="309" t="s">
        <v>52</v>
      </c>
      <c r="AU332" s="131" t="s">
        <v>407</v>
      </c>
      <c r="AV332" s="315"/>
      <c r="AX332" s="10"/>
      <c r="BE332" s="309" t="s">
        <v>52</v>
      </c>
      <c r="BF332" s="131" t="s">
        <v>407</v>
      </c>
      <c r="BG332" s="315"/>
      <c r="BI332" s="10"/>
      <c r="BP332" s="309" t="s">
        <v>52</v>
      </c>
      <c r="BQ332" s="131" t="s">
        <v>407</v>
      </c>
      <c r="BR332" s="315"/>
      <c r="BT332" s="10"/>
      <c r="CA332" s="309" t="s">
        <v>52</v>
      </c>
      <c r="CB332" s="131" t="s">
        <v>407</v>
      </c>
      <c r="CC332" s="315"/>
      <c r="CE332" s="10"/>
      <c r="CL332" s="309" t="s">
        <v>52</v>
      </c>
      <c r="CM332" s="131" t="s">
        <v>407</v>
      </c>
      <c r="CN332" s="315"/>
      <c r="CP332" s="10"/>
      <c r="CW332" s="309" t="s">
        <v>52</v>
      </c>
      <c r="CX332" s="131" t="s">
        <v>407</v>
      </c>
      <c r="CY332" s="315"/>
      <c r="DA332" s="10"/>
      <c r="DH332" s="309" t="s">
        <v>52</v>
      </c>
      <c r="DI332" s="131" t="s">
        <v>407</v>
      </c>
      <c r="DJ332" s="315"/>
      <c r="DL332" s="10"/>
      <c r="DS332" s="309" t="s">
        <v>52</v>
      </c>
      <c r="DT332" s="131" t="s">
        <v>407</v>
      </c>
      <c r="DU332" s="315"/>
      <c r="DW332" s="10"/>
      <c r="ED332" s="309" t="s">
        <v>52</v>
      </c>
      <c r="EE332" s="131" t="s">
        <v>407</v>
      </c>
      <c r="EF332" s="315"/>
      <c r="EH332" s="10"/>
      <c r="EO332" s="309" t="s">
        <v>52</v>
      </c>
      <c r="EP332" s="131" t="s">
        <v>407</v>
      </c>
      <c r="EQ332" s="315"/>
      <c r="ES332" s="10"/>
      <c r="EZ332" s="309" t="s">
        <v>52</v>
      </c>
      <c r="FA332" s="131" t="s">
        <v>407</v>
      </c>
      <c r="FB332" s="315"/>
      <c r="FD332" s="10"/>
      <c r="FK332" s="309" t="s">
        <v>52</v>
      </c>
      <c r="FL332" s="131" t="s">
        <v>407</v>
      </c>
      <c r="FM332" s="315"/>
      <c r="FO332" s="10"/>
      <c r="FV332" s="309" t="s">
        <v>52</v>
      </c>
      <c r="FW332" s="131" t="s">
        <v>407</v>
      </c>
      <c r="FX332" s="315"/>
      <c r="FZ332" s="10"/>
      <c r="GG332" s="309" t="s">
        <v>52</v>
      </c>
      <c r="GH332" s="131" t="s">
        <v>407</v>
      </c>
      <c r="GI332" s="315"/>
      <c r="GK332" s="10"/>
      <c r="GR332" s="309" t="s">
        <v>52</v>
      </c>
      <c r="GS332" s="131" t="s">
        <v>407</v>
      </c>
      <c r="GT332" s="315"/>
      <c r="GV332" s="10"/>
      <c r="HC332" s="309" t="s">
        <v>52</v>
      </c>
      <c r="HD332" s="131" t="s">
        <v>407</v>
      </c>
      <c r="HE332" s="315"/>
      <c r="HG332" s="10"/>
    </row>
    <row r="333" spans="2:215" x14ac:dyDescent="0.25">
      <c r="B333" s="310"/>
      <c r="C333" s="56" t="s">
        <v>408</v>
      </c>
      <c r="D333" s="315"/>
      <c r="F333" s="10"/>
      <c r="G333" s="10"/>
      <c r="H333" s="10"/>
      <c r="I333" s="10"/>
      <c r="J333" s="10"/>
      <c r="K333" s="10"/>
      <c r="L333" s="10"/>
      <c r="M333" s="310"/>
      <c r="N333" s="56" t="s">
        <v>408</v>
      </c>
      <c r="O333" s="315"/>
      <c r="Q333" s="10"/>
      <c r="X333" s="310"/>
      <c r="Y333" s="56" t="s">
        <v>408</v>
      </c>
      <c r="Z333" s="315"/>
      <c r="AB333" s="10"/>
      <c r="AI333" s="310"/>
      <c r="AJ333" s="56" t="s">
        <v>408</v>
      </c>
      <c r="AK333" s="315"/>
      <c r="AM333" s="10"/>
      <c r="AT333" s="310"/>
      <c r="AU333" s="56" t="s">
        <v>408</v>
      </c>
      <c r="AV333" s="315"/>
      <c r="AX333" s="10"/>
      <c r="BE333" s="310"/>
      <c r="BF333" s="56" t="s">
        <v>408</v>
      </c>
      <c r="BG333" s="315"/>
      <c r="BI333" s="10"/>
      <c r="BP333" s="310"/>
      <c r="BQ333" s="56" t="s">
        <v>408</v>
      </c>
      <c r="BR333" s="315"/>
      <c r="BT333" s="10"/>
      <c r="CA333" s="310"/>
      <c r="CB333" s="56" t="s">
        <v>408</v>
      </c>
      <c r="CC333" s="315"/>
      <c r="CE333" s="10"/>
      <c r="CL333" s="310"/>
      <c r="CM333" s="56" t="s">
        <v>408</v>
      </c>
      <c r="CN333" s="315"/>
      <c r="CP333" s="10"/>
      <c r="CW333" s="310"/>
      <c r="CX333" s="56" t="s">
        <v>408</v>
      </c>
      <c r="CY333" s="315"/>
      <c r="DA333" s="10"/>
      <c r="DH333" s="310"/>
      <c r="DI333" s="56" t="s">
        <v>408</v>
      </c>
      <c r="DJ333" s="315"/>
      <c r="DL333" s="10"/>
      <c r="DS333" s="310"/>
      <c r="DT333" s="56" t="s">
        <v>408</v>
      </c>
      <c r="DU333" s="315"/>
      <c r="DW333" s="10"/>
      <c r="ED333" s="310"/>
      <c r="EE333" s="56" t="s">
        <v>408</v>
      </c>
      <c r="EF333" s="315"/>
      <c r="EH333" s="10"/>
      <c r="EO333" s="310"/>
      <c r="EP333" s="56" t="s">
        <v>408</v>
      </c>
      <c r="EQ333" s="315"/>
      <c r="ES333" s="10"/>
      <c r="EZ333" s="310"/>
      <c r="FA333" s="56" t="s">
        <v>408</v>
      </c>
      <c r="FB333" s="315"/>
      <c r="FD333" s="10"/>
      <c r="FK333" s="310"/>
      <c r="FL333" s="56" t="s">
        <v>408</v>
      </c>
      <c r="FM333" s="315"/>
      <c r="FO333" s="10"/>
      <c r="FV333" s="310"/>
      <c r="FW333" s="56" t="s">
        <v>408</v>
      </c>
      <c r="FX333" s="315"/>
      <c r="FZ333" s="10"/>
      <c r="GG333" s="310"/>
      <c r="GH333" s="56" t="s">
        <v>408</v>
      </c>
      <c r="GI333" s="315"/>
      <c r="GK333" s="10"/>
      <c r="GR333" s="310"/>
      <c r="GS333" s="56" t="s">
        <v>408</v>
      </c>
      <c r="GT333" s="315"/>
      <c r="GV333" s="10"/>
      <c r="HC333" s="310"/>
      <c r="HD333" s="56" t="s">
        <v>408</v>
      </c>
      <c r="HE333" s="315"/>
      <c r="HG333" s="10"/>
    </row>
    <row r="334" spans="2:215" x14ac:dyDescent="0.25">
      <c r="B334" s="311"/>
      <c r="C334" s="132" t="s">
        <v>409</v>
      </c>
      <c r="D334" s="315"/>
      <c r="F334" s="10"/>
      <c r="G334" s="10"/>
      <c r="H334" s="10"/>
      <c r="I334" s="10"/>
      <c r="J334" s="10"/>
      <c r="K334" s="10"/>
      <c r="L334" s="10"/>
      <c r="M334" s="311"/>
      <c r="N334" s="132" t="s">
        <v>409</v>
      </c>
      <c r="O334" s="315"/>
      <c r="Q334" s="10"/>
      <c r="X334" s="311"/>
      <c r="Y334" s="132" t="s">
        <v>409</v>
      </c>
      <c r="Z334" s="315"/>
      <c r="AB334" s="10"/>
      <c r="AI334" s="311"/>
      <c r="AJ334" s="132" t="s">
        <v>409</v>
      </c>
      <c r="AK334" s="315"/>
      <c r="AM334" s="10"/>
      <c r="AT334" s="311"/>
      <c r="AU334" s="132" t="s">
        <v>409</v>
      </c>
      <c r="AV334" s="315"/>
      <c r="AX334" s="10"/>
      <c r="BE334" s="311"/>
      <c r="BF334" s="132" t="s">
        <v>409</v>
      </c>
      <c r="BG334" s="315"/>
      <c r="BI334" s="10"/>
      <c r="BP334" s="311"/>
      <c r="BQ334" s="132" t="s">
        <v>409</v>
      </c>
      <c r="BR334" s="315"/>
      <c r="BT334" s="10"/>
      <c r="CA334" s="311"/>
      <c r="CB334" s="132" t="s">
        <v>409</v>
      </c>
      <c r="CC334" s="315"/>
      <c r="CE334" s="10"/>
      <c r="CL334" s="311"/>
      <c r="CM334" s="132" t="s">
        <v>409</v>
      </c>
      <c r="CN334" s="315"/>
      <c r="CP334" s="10"/>
      <c r="CW334" s="311"/>
      <c r="CX334" s="132" t="s">
        <v>409</v>
      </c>
      <c r="CY334" s="315"/>
      <c r="DA334" s="10"/>
      <c r="DH334" s="311"/>
      <c r="DI334" s="132" t="s">
        <v>409</v>
      </c>
      <c r="DJ334" s="315"/>
      <c r="DL334" s="10"/>
      <c r="DS334" s="311"/>
      <c r="DT334" s="132" t="s">
        <v>409</v>
      </c>
      <c r="DU334" s="315"/>
      <c r="DW334" s="10"/>
      <c r="ED334" s="311"/>
      <c r="EE334" s="132" t="s">
        <v>409</v>
      </c>
      <c r="EF334" s="315"/>
      <c r="EH334" s="10"/>
      <c r="EO334" s="311"/>
      <c r="EP334" s="132" t="s">
        <v>409</v>
      </c>
      <c r="EQ334" s="315"/>
      <c r="ES334" s="10"/>
      <c r="EZ334" s="311"/>
      <c r="FA334" s="132" t="s">
        <v>409</v>
      </c>
      <c r="FB334" s="315"/>
      <c r="FD334" s="10"/>
      <c r="FK334" s="311"/>
      <c r="FL334" s="132" t="s">
        <v>409</v>
      </c>
      <c r="FM334" s="315"/>
      <c r="FO334" s="10"/>
      <c r="FV334" s="311"/>
      <c r="FW334" s="132" t="s">
        <v>409</v>
      </c>
      <c r="FX334" s="315"/>
      <c r="FZ334" s="10"/>
      <c r="GG334" s="311"/>
      <c r="GH334" s="132" t="s">
        <v>409</v>
      </c>
      <c r="GI334" s="315"/>
      <c r="GK334" s="10"/>
      <c r="GR334" s="311"/>
      <c r="GS334" s="132" t="s">
        <v>409</v>
      </c>
      <c r="GT334" s="315"/>
      <c r="GV334" s="10"/>
      <c r="HC334" s="311"/>
      <c r="HD334" s="132" t="s">
        <v>409</v>
      </c>
      <c r="HE334" s="315"/>
      <c r="HG334" s="10"/>
    </row>
    <row r="335" spans="2:215" x14ac:dyDescent="0.25">
      <c r="B335" s="312" t="s">
        <v>401</v>
      </c>
      <c r="C335" s="58" t="s">
        <v>410</v>
      </c>
      <c r="D335" s="315"/>
      <c r="F335" s="10"/>
      <c r="G335" s="10"/>
      <c r="H335" s="10"/>
      <c r="I335" s="10"/>
      <c r="J335" s="10"/>
      <c r="K335" s="10"/>
      <c r="L335" s="10"/>
      <c r="M335" s="312" t="s">
        <v>401</v>
      </c>
      <c r="N335" s="58" t="s">
        <v>410</v>
      </c>
      <c r="O335" s="315"/>
      <c r="Q335" s="10"/>
      <c r="X335" s="312" t="s">
        <v>401</v>
      </c>
      <c r="Y335" s="58" t="s">
        <v>410</v>
      </c>
      <c r="Z335" s="315"/>
      <c r="AB335" s="10"/>
      <c r="AI335" s="312" t="s">
        <v>401</v>
      </c>
      <c r="AJ335" s="58" t="s">
        <v>410</v>
      </c>
      <c r="AK335" s="315"/>
      <c r="AM335" s="10"/>
      <c r="AT335" s="312" t="s">
        <v>401</v>
      </c>
      <c r="AU335" s="58" t="s">
        <v>410</v>
      </c>
      <c r="AV335" s="315"/>
      <c r="AX335" s="10"/>
      <c r="BE335" s="312" t="s">
        <v>401</v>
      </c>
      <c r="BF335" s="58" t="s">
        <v>410</v>
      </c>
      <c r="BG335" s="315"/>
      <c r="BI335" s="10"/>
      <c r="BP335" s="312" t="s">
        <v>401</v>
      </c>
      <c r="BQ335" s="58" t="s">
        <v>410</v>
      </c>
      <c r="BR335" s="315"/>
      <c r="BT335" s="10"/>
      <c r="CA335" s="312" t="s">
        <v>401</v>
      </c>
      <c r="CB335" s="58" t="s">
        <v>410</v>
      </c>
      <c r="CC335" s="315"/>
      <c r="CE335" s="10"/>
      <c r="CL335" s="312" t="s">
        <v>401</v>
      </c>
      <c r="CM335" s="58" t="s">
        <v>410</v>
      </c>
      <c r="CN335" s="315"/>
      <c r="CP335" s="10"/>
      <c r="CW335" s="312" t="s">
        <v>401</v>
      </c>
      <c r="CX335" s="58" t="s">
        <v>410</v>
      </c>
      <c r="CY335" s="315"/>
      <c r="DA335" s="10"/>
      <c r="DH335" s="312" t="s">
        <v>401</v>
      </c>
      <c r="DI335" s="58" t="s">
        <v>410</v>
      </c>
      <c r="DJ335" s="315"/>
      <c r="DL335" s="10"/>
      <c r="DS335" s="312" t="s">
        <v>401</v>
      </c>
      <c r="DT335" s="58" t="s">
        <v>410</v>
      </c>
      <c r="DU335" s="315"/>
      <c r="DW335" s="10"/>
      <c r="ED335" s="312" t="s">
        <v>401</v>
      </c>
      <c r="EE335" s="58" t="s">
        <v>410</v>
      </c>
      <c r="EF335" s="315"/>
      <c r="EH335" s="10"/>
      <c r="EO335" s="312" t="s">
        <v>401</v>
      </c>
      <c r="EP335" s="58" t="s">
        <v>410</v>
      </c>
      <c r="EQ335" s="315"/>
      <c r="ES335" s="10"/>
      <c r="EZ335" s="312" t="s">
        <v>401</v>
      </c>
      <c r="FA335" s="58" t="s">
        <v>410</v>
      </c>
      <c r="FB335" s="315"/>
      <c r="FD335" s="10"/>
      <c r="FK335" s="312" t="s">
        <v>401</v>
      </c>
      <c r="FL335" s="58" t="s">
        <v>410</v>
      </c>
      <c r="FM335" s="315"/>
      <c r="FO335" s="10"/>
      <c r="FV335" s="312" t="s">
        <v>401</v>
      </c>
      <c r="FW335" s="58" t="s">
        <v>410</v>
      </c>
      <c r="FX335" s="315"/>
      <c r="FZ335" s="10"/>
      <c r="GG335" s="312" t="s">
        <v>401</v>
      </c>
      <c r="GH335" s="58" t="s">
        <v>410</v>
      </c>
      <c r="GI335" s="315"/>
      <c r="GK335" s="10"/>
      <c r="GR335" s="312" t="s">
        <v>401</v>
      </c>
      <c r="GS335" s="58" t="s">
        <v>410</v>
      </c>
      <c r="GT335" s="315"/>
      <c r="GV335" s="10"/>
      <c r="HC335" s="312" t="s">
        <v>401</v>
      </c>
      <c r="HD335" s="58" t="s">
        <v>410</v>
      </c>
      <c r="HE335" s="315"/>
      <c r="HG335" s="10"/>
    </row>
    <row r="336" spans="2:215" x14ac:dyDescent="0.25">
      <c r="B336" s="312"/>
      <c r="C336" s="133" t="s">
        <v>411</v>
      </c>
      <c r="D336" s="315"/>
      <c r="F336" s="10"/>
      <c r="G336" s="10"/>
      <c r="H336" s="10"/>
      <c r="I336" s="10"/>
      <c r="J336" s="10"/>
      <c r="K336" s="10"/>
      <c r="L336" s="10"/>
      <c r="M336" s="312"/>
      <c r="N336" s="133" t="s">
        <v>411</v>
      </c>
      <c r="O336" s="315"/>
      <c r="Q336" s="10"/>
      <c r="X336" s="312"/>
      <c r="Y336" s="133" t="s">
        <v>411</v>
      </c>
      <c r="Z336" s="315"/>
      <c r="AB336" s="10"/>
      <c r="AI336" s="312"/>
      <c r="AJ336" s="133" t="s">
        <v>411</v>
      </c>
      <c r="AK336" s="315"/>
      <c r="AM336" s="10"/>
      <c r="AT336" s="312"/>
      <c r="AU336" s="133" t="s">
        <v>411</v>
      </c>
      <c r="AV336" s="315"/>
      <c r="AX336" s="10"/>
      <c r="BE336" s="312"/>
      <c r="BF336" s="133" t="s">
        <v>411</v>
      </c>
      <c r="BG336" s="315"/>
      <c r="BI336" s="10"/>
      <c r="BP336" s="312"/>
      <c r="BQ336" s="133" t="s">
        <v>411</v>
      </c>
      <c r="BR336" s="315"/>
      <c r="BT336" s="10"/>
      <c r="CA336" s="312"/>
      <c r="CB336" s="133" t="s">
        <v>411</v>
      </c>
      <c r="CC336" s="315"/>
      <c r="CE336" s="10"/>
      <c r="CL336" s="312"/>
      <c r="CM336" s="133" t="s">
        <v>411</v>
      </c>
      <c r="CN336" s="315"/>
      <c r="CP336" s="10"/>
      <c r="CW336" s="312"/>
      <c r="CX336" s="133" t="s">
        <v>411</v>
      </c>
      <c r="CY336" s="315"/>
      <c r="DA336" s="10"/>
      <c r="DH336" s="312"/>
      <c r="DI336" s="133" t="s">
        <v>411</v>
      </c>
      <c r="DJ336" s="315"/>
      <c r="DL336" s="10"/>
      <c r="DS336" s="312"/>
      <c r="DT336" s="133" t="s">
        <v>411</v>
      </c>
      <c r="DU336" s="315"/>
      <c r="DW336" s="10"/>
      <c r="ED336" s="312"/>
      <c r="EE336" s="133" t="s">
        <v>411</v>
      </c>
      <c r="EF336" s="315"/>
      <c r="EH336" s="10"/>
      <c r="EO336" s="312"/>
      <c r="EP336" s="133" t="s">
        <v>411</v>
      </c>
      <c r="EQ336" s="315"/>
      <c r="ES336" s="10"/>
      <c r="EZ336" s="312"/>
      <c r="FA336" s="133" t="s">
        <v>411</v>
      </c>
      <c r="FB336" s="315"/>
      <c r="FD336" s="10"/>
      <c r="FK336" s="312"/>
      <c r="FL336" s="133" t="s">
        <v>411</v>
      </c>
      <c r="FM336" s="315"/>
      <c r="FO336" s="10"/>
      <c r="FV336" s="312"/>
      <c r="FW336" s="133" t="s">
        <v>411</v>
      </c>
      <c r="FX336" s="315"/>
      <c r="FZ336" s="10"/>
      <c r="GG336" s="312"/>
      <c r="GH336" s="133" t="s">
        <v>411</v>
      </c>
      <c r="GI336" s="315"/>
      <c r="GK336" s="10"/>
      <c r="GR336" s="312"/>
      <c r="GS336" s="133" t="s">
        <v>411</v>
      </c>
      <c r="GT336" s="315"/>
      <c r="GV336" s="10"/>
      <c r="HC336" s="312"/>
      <c r="HD336" s="133" t="s">
        <v>411</v>
      </c>
      <c r="HE336" s="315"/>
      <c r="HG336" s="10"/>
    </row>
    <row r="337" spans="2:215" ht="15.75" thickBot="1" x14ac:dyDescent="0.3">
      <c r="B337" s="313"/>
      <c r="C337" s="6" t="s">
        <v>412</v>
      </c>
      <c r="D337" s="316"/>
      <c r="F337" s="10"/>
      <c r="G337" s="10"/>
      <c r="H337" s="10"/>
      <c r="I337" s="10"/>
      <c r="J337" s="10"/>
      <c r="K337" s="10"/>
      <c r="L337" s="10"/>
      <c r="M337" s="313"/>
      <c r="N337" s="6" t="s">
        <v>412</v>
      </c>
      <c r="O337" s="316"/>
      <c r="Q337" s="10"/>
      <c r="X337" s="313"/>
      <c r="Y337" s="6" t="s">
        <v>412</v>
      </c>
      <c r="Z337" s="316"/>
      <c r="AB337" s="10"/>
      <c r="AI337" s="313"/>
      <c r="AJ337" s="6" t="s">
        <v>412</v>
      </c>
      <c r="AK337" s="316"/>
      <c r="AM337" s="10"/>
      <c r="AT337" s="313"/>
      <c r="AU337" s="6" t="s">
        <v>412</v>
      </c>
      <c r="AV337" s="316"/>
      <c r="AX337" s="10"/>
      <c r="BE337" s="313"/>
      <c r="BF337" s="6" t="s">
        <v>412</v>
      </c>
      <c r="BG337" s="316"/>
      <c r="BI337" s="10"/>
      <c r="BP337" s="313"/>
      <c r="BQ337" s="6" t="s">
        <v>412</v>
      </c>
      <c r="BR337" s="316"/>
      <c r="BT337" s="10"/>
      <c r="CA337" s="313"/>
      <c r="CB337" s="6" t="s">
        <v>412</v>
      </c>
      <c r="CC337" s="316"/>
      <c r="CE337" s="10"/>
      <c r="CL337" s="313"/>
      <c r="CM337" s="6" t="s">
        <v>412</v>
      </c>
      <c r="CN337" s="316"/>
      <c r="CP337" s="10"/>
      <c r="CW337" s="313"/>
      <c r="CX337" s="6" t="s">
        <v>412</v>
      </c>
      <c r="CY337" s="316"/>
      <c r="DA337" s="10"/>
      <c r="DH337" s="313"/>
      <c r="DI337" s="6" t="s">
        <v>412</v>
      </c>
      <c r="DJ337" s="316"/>
      <c r="DL337" s="10"/>
      <c r="DS337" s="313"/>
      <c r="DT337" s="6" t="s">
        <v>412</v>
      </c>
      <c r="DU337" s="316"/>
      <c r="DW337" s="10"/>
      <c r="ED337" s="313"/>
      <c r="EE337" s="6" t="s">
        <v>412</v>
      </c>
      <c r="EF337" s="316"/>
      <c r="EH337" s="10"/>
      <c r="EO337" s="313"/>
      <c r="EP337" s="6" t="s">
        <v>412</v>
      </c>
      <c r="EQ337" s="316"/>
      <c r="ES337" s="10"/>
      <c r="EZ337" s="313"/>
      <c r="FA337" s="6" t="s">
        <v>412</v>
      </c>
      <c r="FB337" s="316"/>
      <c r="FD337" s="10"/>
      <c r="FK337" s="313"/>
      <c r="FL337" s="6" t="s">
        <v>412</v>
      </c>
      <c r="FM337" s="316"/>
      <c r="FO337" s="10"/>
      <c r="FV337" s="313"/>
      <c r="FW337" s="6" t="s">
        <v>412</v>
      </c>
      <c r="FX337" s="316"/>
      <c r="FZ337" s="10"/>
      <c r="GG337" s="313"/>
      <c r="GH337" s="6" t="s">
        <v>412</v>
      </c>
      <c r="GI337" s="316"/>
      <c r="GK337" s="10"/>
      <c r="GR337" s="313"/>
      <c r="GS337" s="6" t="s">
        <v>412</v>
      </c>
      <c r="GT337" s="316"/>
      <c r="GV337" s="10"/>
      <c r="HC337" s="313"/>
      <c r="HD337" s="6" t="s">
        <v>412</v>
      </c>
      <c r="HE337" s="316"/>
      <c r="HG337" s="10"/>
    </row>
    <row r="338" spans="2:215" x14ac:dyDescent="0.25">
      <c r="D338" s="10"/>
      <c r="E338" s="10"/>
      <c r="F338" s="10"/>
      <c r="G338" s="10"/>
      <c r="H338" s="10"/>
      <c r="I338" s="10"/>
      <c r="J338" s="10"/>
      <c r="K338" s="10"/>
      <c r="L338" s="10"/>
      <c r="O338" s="10"/>
      <c r="P338" s="10"/>
      <c r="Q338" s="10"/>
      <c r="Z338" s="10"/>
      <c r="AA338" s="10"/>
      <c r="AB338" s="10"/>
      <c r="AK338" s="10"/>
      <c r="AL338" s="10"/>
      <c r="AM338" s="10"/>
      <c r="AV338" s="10"/>
      <c r="AW338" s="10"/>
      <c r="AX338" s="10"/>
      <c r="BG338" s="10"/>
      <c r="BH338" s="10"/>
      <c r="BI338" s="10"/>
      <c r="BR338" s="10"/>
      <c r="BS338" s="10"/>
      <c r="BT338" s="10"/>
      <c r="CC338" s="10"/>
      <c r="CD338" s="10"/>
      <c r="CE338" s="10"/>
      <c r="CN338" s="10"/>
      <c r="CO338" s="10"/>
      <c r="CP338" s="10"/>
      <c r="CY338" s="10"/>
      <c r="CZ338" s="10"/>
      <c r="DA338" s="10"/>
      <c r="DJ338" s="10"/>
      <c r="DK338" s="10"/>
      <c r="DL338" s="10"/>
      <c r="DU338" s="10"/>
      <c r="DV338" s="10"/>
      <c r="DW338" s="10"/>
      <c r="EF338" s="10"/>
      <c r="EG338" s="10"/>
      <c r="EH338" s="10"/>
      <c r="EQ338" s="10"/>
      <c r="ER338" s="10"/>
      <c r="ES338" s="10"/>
      <c r="FB338" s="10"/>
      <c r="FC338" s="10"/>
      <c r="FD338" s="10"/>
      <c r="FM338" s="10"/>
      <c r="FN338" s="10"/>
      <c r="FO338" s="10"/>
      <c r="FX338" s="10"/>
      <c r="FY338" s="10"/>
      <c r="FZ338" s="10"/>
      <c r="GI338" s="10"/>
      <c r="GJ338" s="10"/>
      <c r="GK338" s="10"/>
      <c r="GT338" s="10"/>
      <c r="GU338" s="10"/>
      <c r="GV338" s="10"/>
      <c r="HE338" s="10"/>
      <c r="HF338" s="10"/>
      <c r="HG338" s="10"/>
    </row>
    <row r="339" spans="2:215" ht="15.75" thickBot="1" x14ac:dyDescent="0.3">
      <c r="D339" s="10"/>
      <c r="E339" s="10"/>
      <c r="F339" s="10"/>
      <c r="G339" s="10"/>
      <c r="H339" s="10"/>
      <c r="I339" s="10"/>
      <c r="J339" s="10"/>
      <c r="K339" s="10"/>
      <c r="L339" s="10"/>
      <c r="O339" s="10"/>
      <c r="P339" s="10"/>
      <c r="Q339" s="10"/>
      <c r="Z339" s="10"/>
      <c r="AA339" s="10"/>
      <c r="AB339" s="10"/>
      <c r="AK339" s="10"/>
      <c r="AL339" s="10"/>
      <c r="AM339" s="10"/>
      <c r="AV339" s="10"/>
      <c r="AW339" s="10"/>
      <c r="AX339" s="10"/>
      <c r="BG339" s="10"/>
      <c r="BH339" s="10"/>
      <c r="BI339" s="10"/>
      <c r="BR339" s="10"/>
      <c r="BS339" s="10"/>
      <c r="BT339" s="10"/>
      <c r="CC339" s="10"/>
      <c r="CD339" s="10"/>
      <c r="CE339" s="10"/>
      <c r="CN339" s="10"/>
      <c r="CO339" s="10"/>
      <c r="CP339" s="10"/>
      <c r="CY339" s="10"/>
      <c r="CZ339" s="10"/>
      <c r="DA339" s="10"/>
      <c r="DJ339" s="10"/>
      <c r="DK339" s="10"/>
      <c r="DL339" s="10"/>
      <c r="DU339" s="10"/>
      <c r="DV339" s="10"/>
      <c r="DW339" s="10"/>
      <c r="EF339" s="10"/>
      <c r="EG339" s="10"/>
      <c r="EH339" s="10"/>
      <c r="EQ339" s="10"/>
      <c r="ER339" s="10"/>
      <c r="ES339" s="10"/>
      <c r="FB339" s="10"/>
      <c r="FC339" s="10"/>
      <c r="FD339" s="10"/>
      <c r="FM339" s="10"/>
      <c r="FN339" s="10"/>
      <c r="FO339" s="10"/>
      <c r="FX339" s="10"/>
      <c r="FY339" s="10"/>
      <c r="FZ339" s="10"/>
      <c r="GI339" s="10"/>
      <c r="GJ339" s="10"/>
      <c r="GK339" s="10"/>
      <c r="GT339" s="10"/>
      <c r="GU339" s="10"/>
      <c r="GV339" s="10"/>
      <c r="HE339" s="10"/>
      <c r="HF339" s="10"/>
      <c r="HG339" s="10"/>
    </row>
    <row r="340" spans="2:215" ht="15.75" thickBot="1" x14ac:dyDescent="0.3">
      <c r="B340" s="18" t="s">
        <v>353</v>
      </c>
      <c r="C340" s="3" t="s">
        <v>481</v>
      </c>
      <c r="D340" s="21"/>
      <c r="E340" s="21"/>
      <c r="F340" s="10"/>
      <c r="G340" s="10"/>
      <c r="H340" s="10"/>
      <c r="I340" s="10"/>
      <c r="J340" s="10"/>
      <c r="K340" s="10"/>
      <c r="L340" s="10"/>
      <c r="M340" s="18" t="s">
        <v>353</v>
      </c>
      <c r="N340" s="3" t="s">
        <v>481</v>
      </c>
      <c r="O340" s="21"/>
      <c r="P340" s="21"/>
      <c r="Q340" s="10"/>
      <c r="X340" s="18" t="s">
        <v>353</v>
      </c>
      <c r="Y340" s="3" t="s">
        <v>481</v>
      </c>
      <c r="Z340" s="21"/>
      <c r="AA340" s="21"/>
      <c r="AB340" s="10"/>
      <c r="AI340" s="18" t="s">
        <v>353</v>
      </c>
      <c r="AJ340" s="3" t="s">
        <v>481</v>
      </c>
      <c r="AK340" s="21"/>
      <c r="AL340" s="21"/>
      <c r="AM340" s="10"/>
      <c r="AT340" s="18" t="s">
        <v>353</v>
      </c>
      <c r="AU340" s="3" t="s">
        <v>481</v>
      </c>
      <c r="AV340" s="21"/>
      <c r="AW340" s="21"/>
      <c r="AX340" s="10"/>
      <c r="BE340" s="18" t="s">
        <v>353</v>
      </c>
      <c r="BF340" s="3" t="s">
        <v>481</v>
      </c>
      <c r="BG340" s="21"/>
      <c r="BH340" s="21"/>
      <c r="BI340" s="10"/>
      <c r="BP340" s="18" t="s">
        <v>353</v>
      </c>
      <c r="BQ340" s="3" t="s">
        <v>481</v>
      </c>
      <c r="BR340" s="21"/>
      <c r="BS340" s="21"/>
      <c r="BT340" s="10"/>
      <c r="CA340" s="18" t="s">
        <v>353</v>
      </c>
      <c r="CB340" s="3" t="s">
        <v>481</v>
      </c>
      <c r="CC340" s="21"/>
      <c r="CD340" s="21"/>
      <c r="CE340" s="10"/>
      <c r="CL340" s="18" t="s">
        <v>353</v>
      </c>
      <c r="CM340" s="3" t="s">
        <v>481</v>
      </c>
      <c r="CN340" s="21"/>
      <c r="CO340" s="21"/>
      <c r="CP340" s="10"/>
      <c r="CW340" s="18" t="s">
        <v>353</v>
      </c>
      <c r="CX340" s="3" t="s">
        <v>481</v>
      </c>
      <c r="CY340" s="21"/>
      <c r="CZ340" s="21"/>
      <c r="DA340" s="10"/>
      <c r="DH340" s="18" t="s">
        <v>353</v>
      </c>
      <c r="DI340" s="3" t="s">
        <v>481</v>
      </c>
      <c r="DJ340" s="21"/>
      <c r="DK340" s="21"/>
      <c r="DL340" s="10"/>
      <c r="DS340" s="18" t="s">
        <v>353</v>
      </c>
      <c r="DT340" s="3" t="s">
        <v>481</v>
      </c>
      <c r="DU340" s="21"/>
      <c r="DV340" s="21"/>
      <c r="DW340" s="10"/>
      <c r="ED340" s="18" t="s">
        <v>353</v>
      </c>
      <c r="EE340" s="3" t="s">
        <v>481</v>
      </c>
      <c r="EF340" s="21"/>
      <c r="EG340" s="21"/>
      <c r="EH340" s="10"/>
      <c r="EO340" s="18" t="s">
        <v>353</v>
      </c>
      <c r="EP340" s="3" t="s">
        <v>481</v>
      </c>
      <c r="EQ340" s="21"/>
      <c r="ER340" s="21"/>
      <c r="ES340" s="10"/>
      <c r="EZ340" s="18" t="s">
        <v>353</v>
      </c>
      <c r="FA340" s="3" t="s">
        <v>481</v>
      </c>
      <c r="FB340" s="21"/>
      <c r="FC340" s="21"/>
      <c r="FD340" s="10"/>
      <c r="FK340" s="18" t="s">
        <v>353</v>
      </c>
      <c r="FL340" s="3" t="s">
        <v>481</v>
      </c>
      <c r="FM340" s="21"/>
      <c r="FN340" s="21"/>
      <c r="FO340" s="10"/>
      <c r="FV340" s="18" t="s">
        <v>353</v>
      </c>
      <c r="FW340" s="3" t="s">
        <v>481</v>
      </c>
      <c r="FX340" s="21"/>
      <c r="FY340" s="21"/>
      <c r="FZ340" s="10"/>
      <c r="GG340" s="18" t="s">
        <v>353</v>
      </c>
      <c r="GH340" s="3" t="s">
        <v>481</v>
      </c>
      <c r="GI340" s="21"/>
      <c r="GJ340" s="21"/>
      <c r="GK340" s="10"/>
      <c r="GR340" s="18" t="s">
        <v>353</v>
      </c>
      <c r="GS340" s="3" t="s">
        <v>481</v>
      </c>
      <c r="GT340" s="21"/>
      <c r="GU340" s="21"/>
      <c r="GV340" s="10"/>
      <c r="HC340" s="18" t="s">
        <v>353</v>
      </c>
      <c r="HD340" s="3" t="s">
        <v>481</v>
      </c>
      <c r="HE340" s="21"/>
      <c r="HF340" s="21"/>
      <c r="HG340" s="10"/>
    </row>
    <row r="341" spans="2:215" ht="15.75" thickBot="1" x14ac:dyDescent="0.3">
      <c r="B341" s="110">
        <f>+B310+1</f>
        <v>10</v>
      </c>
      <c r="C341" s="111"/>
      <c r="F341" s="10"/>
      <c r="G341" s="10"/>
      <c r="H341" s="10"/>
      <c r="I341" s="10"/>
      <c r="J341" s="10"/>
      <c r="K341" s="10"/>
      <c r="L341" s="10"/>
      <c r="M341" s="110">
        <f>+M310+1</f>
        <v>10</v>
      </c>
      <c r="N341" s="111"/>
      <c r="Q341" s="10"/>
      <c r="X341" s="110">
        <f>+X310+1</f>
        <v>10</v>
      </c>
      <c r="Y341" s="111"/>
      <c r="AB341" s="10"/>
      <c r="AI341" s="110">
        <f>+AI310+1</f>
        <v>10</v>
      </c>
      <c r="AJ341" s="111"/>
      <c r="AM341" s="10"/>
      <c r="AT341" s="110">
        <f>+AT310+1</f>
        <v>10</v>
      </c>
      <c r="AU341" s="111"/>
      <c r="AX341" s="10"/>
      <c r="BE341" s="110">
        <f>+BE310+1</f>
        <v>10</v>
      </c>
      <c r="BF341" s="111"/>
      <c r="BI341" s="10"/>
      <c r="BP341" s="110">
        <f>+BP310+1</f>
        <v>10</v>
      </c>
      <c r="BQ341" s="111"/>
      <c r="BT341" s="10"/>
      <c r="CA341" s="110">
        <f>+CA310+1</f>
        <v>10</v>
      </c>
      <c r="CB341" s="111"/>
      <c r="CE341" s="10"/>
      <c r="CL341" s="110">
        <f>+CL310+1</f>
        <v>10</v>
      </c>
      <c r="CM341" s="111"/>
      <c r="CP341" s="10"/>
      <c r="CW341" s="110">
        <f>+CW310+1</f>
        <v>10</v>
      </c>
      <c r="CX341" s="111"/>
      <c r="DA341" s="10"/>
      <c r="DH341" s="110">
        <f>+DH310+1</f>
        <v>10</v>
      </c>
      <c r="DI341" s="111"/>
      <c r="DL341" s="10"/>
      <c r="DS341" s="110">
        <f>+DS310+1</f>
        <v>10</v>
      </c>
      <c r="DT341" s="111"/>
      <c r="DW341" s="10"/>
      <c r="ED341" s="110">
        <f>+ED310+1</f>
        <v>10</v>
      </c>
      <c r="EE341" s="111"/>
      <c r="EH341" s="10"/>
      <c r="EO341" s="110">
        <f>+EO310+1</f>
        <v>10</v>
      </c>
      <c r="EP341" s="111"/>
      <c r="ES341" s="10"/>
      <c r="EZ341" s="110">
        <f>+EZ310+1</f>
        <v>10</v>
      </c>
      <c r="FA341" s="111"/>
      <c r="FD341" s="10"/>
      <c r="FK341" s="110">
        <f>+FK310+1</f>
        <v>10</v>
      </c>
      <c r="FL341" s="111"/>
      <c r="FO341" s="10"/>
      <c r="FV341" s="110">
        <f>+FV310+1</f>
        <v>10</v>
      </c>
      <c r="FW341" s="111"/>
      <c r="FZ341" s="10"/>
      <c r="GG341" s="110">
        <f>+GG310+1</f>
        <v>10</v>
      </c>
      <c r="GH341" s="111"/>
      <c r="GK341" s="10"/>
      <c r="GR341" s="110">
        <f>+GR310+1</f>
        <v>10</v>
      </c>
      <c r="GS341" s="111"/>
      <c r="GV341" s="10"/>
      <c r="HC341" s="110">
        <f>+HC310+1</f>
        <v>10</v>
      </c>
      <c r="HD341" s="111"/>
      <c r="HG341" s="10"/>
    </row>
    <row r="342" spans="2:215" ht="15.75" thickBot="1" x14ac:dyDescent="0.3">
      <c r="B342" s="166"/>
      <c r="C342" s="167"/>
      <c r="F342" s="10"/>
      <c r="G342" s="10"/>
      <c r="H342" s="10"/>
      <c r="I342" s="10"/>
      <c r="J342" s="10"/>
      <c r="K342" s="10"/>
      <c r="L342" s="10"/>
      <c r="M342" s="166"/>
      <c r="N342" s="167"/>
      <c r="Q342" s="10"/>
      <c r="X342" s="166"/>
      <c r="Y342" s="167"/>
      <c r="AB342" s="10"/>
      <c r="AI342" s="166"/>
      <c r="AJ342" s="167"/>
      <c r="AM342" s="10"/>
      <c r="AT342" s="166"/>
      <c r="AU342" s="167"/>
      <c r="AX342" s="10"/>
      <c r="BE342" s="166"/>
      <c r="BF342" s="167"/>
      <c r="BI342" s="10"/>
      <c r="BP342" s="166"/>
      <c r="BQ342" s="167"/>
      <c r="BT342" s="10"/>
      <c r="CA342" s="166"/>
      <c r="CB342" s="167"/>
      <c r="CE342" s="10"/>
      <c r="CL342" s="166"/>
      <c r="CM342" s="167"/>
      <c r="CP342" s="10"/>
      <c r="CW342" s="166"/>
      <c r="CX342" s="167"/>
      <c r="DA342" s="10"/>
      <c r="DH342" s="166"/>
      <c r="DI342" s="167"/>
      <c r="DL342" s="10"/>
      <c r="DS342" s="166"/>
      <c r="DT342" s="167"/>
      <c r="DW342" s="10"/>
      <c r="ED342" s="166"/>
      <c r="EE342" s="167"/>
      <c r="EH342" s="10"/>
      <c r="EO342" s="166"/>
      <c r="EP342" s="167"/>
      <c r="ES342" s="10"/>
      <c r="EZ342" s="166"/>
      <c r="FA342" s="167"/>
      <c r="FD342" s="10"/>
      <c r="FK342" s="166"/>
      <c r="FL342" s="167"/>
      <c r="FO342" s="10"/>
      <c r="FV342" s="166"/>
      <c r="FW342" s="167"/>
      <c r="FZ342" s="10"/>
      <c r="GG342" s="166"/>
      <c r="GH342" s="167"/>
      <c r="GK342" s="10"/>
      <c r="GR342" s="166"/>
      <c r="GS342" s="167"/>
      <c r="GV342" s="10"/>
      <c r="HC342" s="166"/>
      <c r="HD342" s="167"/>
      <c r="HG342" s="10"/>
    </row>
    <row r="343" spans="2:215" ht="15.75" thickBot="1" x14ac:dyDescent="0.3">
      <c r="B343" s="18" t="s">
        <v>370</v>
      </c>
      <c r="C343" s="18" t="s">
        <v>371</v>
      </c>
      <c r="D343" s="18" t="s">
        <v>372</v>
      </c>
      <c r="E343" s="18" t="s">
        <v>6</v>
      </c>
      <c r="F343" s="10"/>
      <c r="G343" s="10"/>
      <c r="H343" s="10"/>
      <c r="I343" s="10"/>
      <c r="J343" s="10"/>
      <c r="K343" s="10"/>
      <c r="L343" s="10"/>
      <c r="M343" s="18" t="s">
        <v>370</v>
      </c>
      <c r="N343" s="18" t="s">
        <v>371</v>
      </c>
      <c r="O343" s="18" t="s">
        <v>372</v>
      </c>
      <c r="P343" s="18" t="s">
        <v>6</v>
      </c>
      <c r="Q343" s="10"/>
      <c r="X343" s="18" t="s">
        <v>370</v>
      </c>
      <c r="Y343" s="18" t="s">
        <v>371</v>
      </c>
      <c r="Z343" s="18" t="s">
        <v>372</v>
      </c>
      <c r="AA343" s="18" t="s">
        <v>6</v>
      </c>
      <c r="AB343" s="10"/>
      <c r="AI343" s="18" t="s">
        <v>370</v>
      </c>
      <c r="AJ343" s="18" t="s">
        <v>371</v>
      </c>
      <c r="AK343" s="18" t="s">
        <v>372</v>
      </c>
      <c r="AL343" s="18" t="s">
        <v>6</v>
      </c>
      <c r="AM343" s="10"/>
      <c r="AT343" s="18" t="s">
        <v>370</v>
      </c>
      <c r="AU343" s="18" t="s">
        <v>371</v>
      </c>
      <c r="AV343" s="18" t="s">
        <v>372</v>
      </c>
      <c r="AW343" s="18" t="s">
        <v>6</v>
      </c>
      <c r="AX343" s="10"/>
      <c r="BE343" s="18" t="s">
        <v>370</v>
      </c>
      <c r="BF343" s="18" t="s">
        <v>371</v>
      </c>
      <c r="BG343" s="18" t="s">
        <v>372</v>
      </c>
      <c r="BH343" s="18" t="s">
        <v>6</v>
      </c>
      <c r="BI343" s="10"/>
      <c r="BP343" s="18" t="s">
        <v>370</v>
      </c>
      <c r="BQ343" s="18" t="s">
        <v>371</v>
      </c>
      <c r="BR343" s="18" t="s">
        <v>372</v>
      </c>
      <c r="BS343" s="18" t="s">
        <v>6</v>
      </c>
      <c r="BT343" s="10"/>
      <c r="CA343" s="18" t="s">
        <v>370</v>
      </c>
      <c r="CB343" s="18" t="s">
        <v>371</v>
      </c>
      <c r="CC343" s="18" t="s">
        <v>372</v>
      </c>
      <c r="CD343" s="18" t="s">
        <v>6</v>
      </c>
      <c r="CE343" s="10"/>
      <c r="CL343" s="18" t="s">
        <v>370</v>
      </c>
      <c r="CM343" s="18" t="s">
        <v>371</v>
      </c>
      <c r="CN343" s="18" t="s">
        <v>372</v>
      </c>
      <c r="CO343" s="18" t="s">
        <v>6</v>
      </c>
      <c r="CP343" s="10"/>
      <c r="CW343" s="18" t="s">
        <v>370</v>
      </c>
      <c r="CX343" s="18" t="s">
        <v>371</v>
      </c>
      <c r="CY343" s="18" t="s">
        <v>372</v>
      </c>
      <c r="CZ343" s="18" t="s">
        <v>6</v>
      </c>
      <c r="DA343" s="10"/>
      <c r="DH343" s="18" t="s">
        <v>370</v>
      </c>
      <c r="DI343" s="18" t="s">
        <v>371</v>
      </c>
      <c r="DJ343" s="18" t="s">
        <v>372</v>
      </c>
      <c r="DK343" s="18" t="s">
        <v>6</v>
      </c>
      <c r="DL343" s="10"/>
      <c r="DS343" s="18" t="s">
        <v>370</v>
      </c>
      <c r="DT343" s="18" t="s">
        <v>371</v>
      </c>
      <c r="DU343" s="18" t="s">
        <v>372</v>
      </c>
      <c r="DV343" s="18" t="s">
        <v>6</v>
      </c>
      <c r="DW343" s="10"/>
      <c r="ED343" s="18" t="s">
        <v>370</v>
      </c>
      <c r="EE343" s="18" t="s">
        <v>371</v>
      </c>
      <c r="EF343" s="18" t="s">
        <v>372</v>
      </c>
      <c r="EG343" s="18" t="s">
        <v>6</v>
      </c>
      <c r="EH343" s="10"/>
      <c r="EO343" s="18" t="s">
        <v>370</v>
      </c>
      <c r="EP343" s="18" t="s">
        <v>371</v>
      </c>
      <c r="EQ343" s="18" t="s">
        <v>372</v>
      </c>
      <c r="ER343" s="18" t="s">
        <v>6</v>
      </c>
      <c r="ES343" s="10"/>
      <c r="EZ343" s="18" t="s">
        <v>370</v>
      </c>
      <c r="FA343" s="18" t="s">
        <v>371</v>
      </c>
      <c r="FB343" s="18" t="s">
        <v>372</v>
      </c>
      <c r="FC343" s="18" t="s">
        <v>6</v>
      </c>
      <c r="FD343" s="10"/>
      <c r="FK343" s="18" t="s">
        <v>370</v>
      </c>
      <c r="FL343" s="18" t="s">
        <v>371</v>
      </c>
      <c r="FM343" s="18" t="s">
        <v>372</v>
      </c>
      <c r="FN343" s="18" t="s">
        <v>6</v>
      </c>
      <c r="FO343" s="10"/>
      <c r="FV343" s="18" t="s">
        <v>370</v>
      </c>
      <c r="FW343" s="18" t="s">
        <v>371</v>
      </c>
      <c r="FX343" s="18" t="s">
        <v>372</v>
      </c>
      <c r="FY343" s="18" t="s">
        <v>6</v>
      </c>
      <c r="FZ343" s="10"/>
      <c r="GG343" s="18" t="s">
        <v>370</v>
      </c>
      <c r="GH343" s="18" t="s">
        <v>371</v>
      </c>
      <c r="GI343" s="18" t="s">
        <v>372</v>
      </c>
      <c r="GJ343" s="18" t="s">
        <v>6</v>
      </c>
      <c r="GK343" s="10"/>
      <c r="GR343" s="18" t="s">
        <v>370</v>
      </c>
      <c r="GS343" s="18" t="s">
        <v>371</v>
      </c>
      <c r="GT343" s="18" t="s">
        <v>372</v>
      </c>
      <c r="GU343" s="18" t="s">
        <v>6</v>
      </c>
      <c r="GV343" s="10"/>
      <c r="HC343" s="18" t="s">
        <v>370</v>
      </c>
      <c r="HD343" s="18" t="s">
        <v>371</v>
      </c>
      <c r="HE343" s="18" t="s">
        <v>372</v>
      </c>
      <c r="HF343" s="18" t="s">
        <v>6</v>
      </c>
      <c r="HG343" s="10"/>
    </row>
    <row r="344" spans="2:215" x14ac:dyDescent="0.25">
      <c r="B344" s="318" t="s">
        <v>373</v>
      </c>
      <c r="C344" s="58" t="s">
        <v>374</v>
      </c>
      <c r="D344" s="212"/>
      <c r="E344" s="134" t="str">
        <f>+IF(D344="","",VLOOKUP(D344,Parámetros!$B$100:$C$116,2,0))</f>
        <v/>
      </c>
      <c r="F344" s="10"/>
      <c r="G344" s="10"/>
      <c r="H344" s="10"/>
      <c r="I344" s="10"/>
      <c r="J344" s="10"/>
      <c r="K344" s="10"/>
      <c r="L344" s="10"/>
      <c r="M344" s="318" t="s">
        <v>373</v>
      </c>
      <c r="N344" s="58" t="s">
        <v>374</v>
      </c>
      <c r="O344" s="212"/>
      <c r="P344" s="134" t="str">
        <f>+IF(O344="","",VLOOKUP(O344,Parámetros!$B$100:$C$116,2,0))</f>
        <v/>
      </c>
      <c r="Q344" s="10"/>
      <c r="X344" s="318" t="s">
        <v>373</v>
      </c>
      <c r="Y344" s="58" t="s">
        <v>374</v>
      </c>
      <c r="Z344" s="212"/>
      <c r="AA344" s="134" t="str">
        <f>+IF(Z344="","",VLOOKUP(Z344,Parámetros!$B$100:$C$116,2,0))</f>
        <v/>
      </c>
      <c r="AB344" s="10"/>
      <c r="AI344" s="318" t="s">
        <v>373</v>
      </c>
      <c r="AJ344" s="58" t="s">
        <v>374</v>
      </c>
      <c r="AK344" s="212"/>
      <c r="AL344" s="134" t="str">
        <f>+IF(AK344="","",VLOOKUP(AK344,Parámetros!$B$100:$C$116,2,0))</f>
        <v/>
      </c>
      <c r="AM344" s="10"/>
      <c r="AT344" s="318" t="s">
        <v>373</v>
      </c>
      <c r="AU344" s="58" t="s">
        <v>374</v>
      </c>
      <c r="AV344" s="212"/>
      <c r="AW344" s="134" t="str">
        <f>+IF(AV344="","",VLOOKUP(AV344,Parámetros!$B$100:$C$116,2,0))</f>
        <v/>
      </c>
      <c r="AX344" s="10"/>
      <c r="BE344" s="318" t="s">
        <v>373</v>
      </c>
      <c r="BF344" s="58" t="s">
        <v>374</v>
      </c>
      <c r="BG344" s="212"/>
      <c r="BH344" s="134" t="str">
        <f>+IF(BG344="","",VLOOKUP(BG344,Parámetros!$B$100:$C$116,2,0))</f>
        <v/>
      </c>
      <c r="BI344" s="10"/>
      <c r="BP344" s="318" t="s">
        <v>373</v>
      </c>
      <c r="BQ344" s="58" t="s">
        <v>374</v>
      </c>
      <c r="BR344" s="212"/>
      <c r="BS344" s="134" t="str">
        <f>+IF(BR344="","",VLOOKUP(BR344,Parámetros!$B$100:$C$116,2,0))</f>
        <v/>
      </c>
      <c r="BT344" s="10"/>
      <c r="CA344" s="318" t="s">
        <v>373</v>
      </c>
      <c r="CB344" s="58" t="s">
        <v>374</v>
      </c>
      <c r="CC344" s="212"/>
      <c r="CD344" s="134" t="str">
        <f>+IF(CC344="","",VLOOKUP(CC344,Parámetros!$B$100:$C$116,2,0))</f>
        <v/>
      </c>
      <c r="CE344" s="10"/>
      <c r="CL344" s="318" t="s">
        <v>373</v>
      </c>
      <c r="CM344" s="58" t="s">
        <v>374</v>
      </c>
      <c r="CN344" s="212"/>
      <c r="CO344" s="134" t="str">
        <f>+IF(CN344="","",VLOOKUP(CN344,Parámetros!$B$100:$C$116,2,0))</f>
        <v/>
      </c>
      <c r="CP344" s="10"/>
      <c r="CW344" s="318" t="s">
        <v>373</v>
      </c>
      <c r="CX344" s="58" t="s">
        <v>374</v>
      </c>
      <c r="CY344" s="212"/>
      <c r="CZ344" s="134" t="str">
        <f>+IF(CY344="","",VLOOKUP(CY344,Parámetros!$B$100:$C$116,2,0))</f>
        <v/>
      </c>
      <c r="DA344" s="10"/>
      <c r="DH344" s="318" t="s">
        <v>373</v>
      </c>
      <c r="DI344" s="58" t="s">
        <v>374</v>
      </c>
      <c r="DJ344" s="212"/>
      <c r="DK344" s="134" t="str">
        <f>+IF(DJ344="","",VLOOKUP(DJ344,Parámetros!$B$100:$C$116,2,0))</f>
        <v/>
      </c>
      <c r="DL344" s="10"/>
      <c r="DS344" s="318" t="s">
        <v>373</v>
      </c>
      <c r="DT344" s="58" t="s">
        <v>374</v>
      </c>
      <c r="DU344" s="212"/>
      <c r="DV344" s="134" t="str">
        <f>+IF(DU344="","",VLOOKUP(DU344,Parámetros!$B$100:$C$116,2,0))</f>
        <v/>
      </c>
      <c r="DW344" s="10"/>
      <c r="ED344" s="318" t="s">
        <v>373</v>
      </c>
      <c r="EE344" s="58" t="s">
        <v>374</v>
      </c>
      <c r="EF344" s="212"/>
      <c r="EG344" s="134" t="str">
        <f>+IF(EF344="","",VLOOKUP(EF344,Parámetros!$B$100:$C$116,2,0))</f>
        <v/>
      </c>
      <c r="EH344" s="10"/>
      <c r="EO344" s="318" t="s">
        <v>373</v>
      </c>
      <c r="EP344" s="58" t="s">
        <v>374</v>
      </c>
      <c r="EQ344" s="212"/>
      <c r="ER344" s="134" t="str">
        <f>+IF(EQ344="","",VLOOKUP(EQ344,Parámetros!$B$100:$C$116,2,0))</f>
        <v/>
      </c>
      <c r="ES344" s="10"/>
      <c r="EZ344" s="318" t="s">
        <v>373</v>
      </c>
      <c r="FA344" s="58" t="s">
        <v>374</v>
      </c>
      <c r="FB344" s="212"/>
      <c r="FC344" s="134" t="str">
        <f>+IF(FB344="","",VLOOKUP(FB344,Parámetros!$B$100:$C$116,2,0))</f>
        <v/>
      </c>
      <c r="FD344" s="10"/>
      <c r="FK344" s="318" t="s">
        <v>373</v>
      </c>
      <c r="FL344" s="58" t="s">
        <v>374</v>
      </c>
      <c r="FM344" s="212"/>
      <c r="FN344" s="134" t="str">
        <f>+IF(FM344="","",VLOOKUP(FM344,Parámetros!$B$100:$C$116,2,0))</f>
        <v/>
      </c>
      <c r="FO344" s="10"/>
      <c r="FV344" s="318" t="s">
        <v>373</v>
      </c>
      <c r="FW344" s="58" t="s">
        <v>374</v>
      </c>
      <c r="FX344" s="212"/>
      <c r="FY344" s="134" t="str">
        <f>+IF(FX344="","",VLOOKUP(FX344,Parámetros!$B$100:$C$116,2,0))</f>
        <v/>
      </c>
      <c r="FZ344" s="10"/>
      <c r="GG344" s="318" t="s">
        <v>373</v>
      </c>
      <c r="GH344" s="58" t="s">
        <v>374</v>
      </c>
      <c r="GI344" s="212"/>
      <c r="GJ344" s="134" t="str">
        <f>+IF(GI344="","",VLOOKUP(GI344,Parámetros!$B$100:$C$116,2,0))</f>
        <v/>
      </c>
      <c r="GK344" s="10"/>
      <c r="GR344" s="318" t="s">
        <v>373</v>
      </c>
      <c r="GS344" s="58" t="s">
        <v>374</v>
      </c>
      <c r="GT344" s="212"/>
      <c r="GU344" s="134" t="str">
        <f>+IF(GT344="","",VLOOKUP(GT344,Parámetros!$B$100:$C$116,2,0))</f>
        <v/>
      </c>
      <c r="GV344" s="10"/>
      <c r="HC344" s="318" t="s">
        <v>373</v>
      </c>
      <c r="HD344" s="58" t="s">
        <v>374</v>
      </c>
      <c r="HE344" s="212"/>
      <c r="HF344" s="134" t="str">
        <f>+IF(HE344="","",VLOOKUP(HE344,Parámetros!$B$100:$C$116,2,0))</f>
        <v/>
      </c>
      <c r="HG344" s="10"/>
    </row>
    <row r="345" spans="2:215" ht="30" x14ac:dyDescent="0.25">
      <c r="B345" s="319"/>
      <c r="C345" s="56" t="s">
        <v>376</v>
      </c>
      <c r="D345" s="213"/>
      <c r="E345" s="134" t="str">
        <f>+IF(D345="","",VLOOKUP(D345,Parámetros!$B$100:$C$116,2,0))</f>
        <v/>
      </c>
      <c r="F345" s="10"/>
      <c r="G345" s="10"/>
      <c r="H345" s="10"/>
      <c r="I345" s="10"/>
      <c r="J345" s="10"/>
      <c r="K345" s="10"/>
      <c r="L345" s="10"/>
      <c r="M345" s="319"/>
      <c r="N345" s="56" t="s">
        <v>376</v>
      </c>
      <c r="O345" s="213"/>
      <c r="P345" s="134" t="str">
        <f>+IF(O345="","",VLOOKUP(O345,Parámetros!$B$100:$C$116,2,0))</f>
        <v/>
      </c>
      <c r="Q345" s="10"/>
      <c r="X345" s="319"/>
      <c r="Y345" s="56" t="s">
        <v>376</v>
      </c>
      <c r="Z345" s="213"/>
      <c r="AA345" s="134" t="str">
        <f>+IF(Z345="","",VLOOKUP(Z345,Parámetros!$B$100:$C$116,2,0))</f>
        <v/>
      </c>
      <c r="AB345" s="10"/>
      <c r="AI345" s="319"/>
      <c r="AJ345" s="56" t="s">
        <v>376</v>
      </c>
      <c r="AK345" s="213"/>
      <c r="AL345" s="134" t="str">
        <f>+IF(AK345="","",VLOOKUP(AK345,Parámetros!$B$100:$C$116,2,0))</f>
        <v/>
      </c>
      <c r="AM345" s="10"/>
      <c r="AT345" s="319"/>
      <c r="AU345" s="56" t="s">
        <v>376</v>
      </c>
      <c r="AV345" s="213"/>
      <c r="AW345" s="134" t="str">
        <f>+IF(AV345="","",VLOOKUP(AV345,Parámetros!$B$100:$C$116,2,0))</f>
        <v/>
      </c>
      <c r="AX345" s="10"/>
      <c r="BE345" s="319"/>
      <c r="BF345" s="56" t="s">
        <v>376</v>
      </c>
      <c r="BG345" s="213"/>
      <c r="BH345" s="134" t="str">
        <f>+IF(BG345="","",VLOOKUP(BG345,Parámetros!$B$100:$C$116,2,0))</f>
        <v/>
      </c>
      <c r="BI345" s="10"/>
      <c r="BP345" s="319"/>
      <c r="BQ345" s="56" t="s">
        <v>376</v>
      </c>
      <c r="BR345" s="213"/>
      <c r="BS345" s="134" t="str">
        <f>+IF(BR345="","",VLOOKUP(BR345,Parámetros!$B$100:$C$116,2,0))</f>
        <v/>
      </c>
      <c r="BT345" s="10"/>
      <c r="CA345" s="319"/>
      <c r="CB345" s="56" t="s">
        <v>376</v>
      </c>
      <c r="CC345" s="213"/>
      <c r="CD345" s="134" t="str">
        <f>+IF(CC345="","",VLOOKUP(CC345,Parámetros!$B$100:$C$116,2,0))</f>
        <v/>
      </c>
      <c r="CE345" s="10"/>
      <c r="CL345" s="319"/>
      <c r="CM345" s="56" t="s">
        <v>376</v>
      </c>
      <c r="CN345" s="213"/>
      <c r="CO345" s="134" t="str">
        <f>+IF(CN345="","",VLOOKUP(CN345,Parámetros!$B$100:$C$116,2,0))</f>
        <v/>
      </c>
      <c r="CP345" s="10"/>
      <c r="CW345" s="319"/>
      <c r="CX345" s="56" t="s">
        <v>376</v>
      </c>
      <c r="CY345" s="213"/>
      <c r="CZ345" s="134" t="str">
        <f>+IF(CY345="","",VLOOKUP(CY345,Parámetros!$B$100:$C$116,2,0))</f>
        <v/>
      </c>
      <c r="DA345" s="10"/>
      <c r="DH345" s="319"/>
      <c r="DI345" s="56" t="s">
        <v>376</v>
      </c>
      <c r="DJ345" s="213"/>
      <c r="DK345" s="134" t="str">
        <f>+IF(DJ345="","",VLOOKUP(DJ345,Parámetros!$B$100:$C$116,2,0))</f>
        <v/>
      </c>
      <c r="DL345" s="10"/>
      <c r="DS345" s="319"/>
      <c r="DT345" s="56" t="s">
        <v>376</v>
      </c>
      <c r="DU345" s="213"/>
      <c r="DV345" s="134" t="str">
        <f>+IF(DU345="","",VLOOKUP(DU345,Parámetros!$B$100:$C$116,2,0))</f>
        <v/>
      </c>
      <c r="DW345" s="10"/>
      <c r="ED345" s="319"/>
      <c r="EE345" s="56" t="s">
        <v>376</v>
      </c>
      <c r="EF345" s="213"/>
      <c r="EG345" s="134" t="str">
        <f>+IF(EF345="","",VLOOKUP(EF345,Parámetros!$B$100:$C$116,2,0))</f>
        <v/>
      </c>
      <c r="EH345" s="10"/>
      <c r="EO345" s="319"/>
      <c r="EP345" s="56" t="s">
        <v>376</v>
      </c>
      <c r="EQ345" s="213"/>
      <c r="ER345" s="134" t="str">
        <f>+IF(EQ345="","",VLOOKUP(EQ345,Parámetros!$B$100:$C$116,2,0))</f>
        <v/>
      </c>
      <c r="ES345" s="10"/>
      <c r="EZ345" s="319"/>
      <c r="FA345" s="56" t="s">
        <v>376</v>
      </c>
      <c r="FB345" s="213"/>
      <c r="FC345" s="134" t="str">
        <f>+IF(FB345="","",VLOOKUP(FB345,Parámetros!$B$100:$C$116,2,0))</f>
        <v/>
      </c>
      <c r="FD345" s="10"/>
      <c r="FK345" s="319"/>
      <c r="FL345" s="56" t="s">
        <v>376</v>
      </c>
      <c r="FM345" s="213"/>
      <c r="FN345" s="134" t="str">
        <f>+IF(FM345="","",VLOOKUP(FM345,Parámetros!$B$100:$C$116,2,0))</f>
        <v/>
      </c>
      <c r="FO345" s="10"/>
      <c r="FV345" s="319"/>
      <c r="FW345" s="56" t="s">
        <v>376</v>
      </c>
      <c r="FX345" s="213"/>
      <c r="FY345" s="134" t="str">
        <f>+IF(FX345="","",VLOOKUP(FX345,Parámetros!$B$100:$C$116,2,0))</f>
        <v/>
      </c>
      <c r="FZ345" s="10"/>
      <c r="GG345" s="319"/>
      <c r="GH345" s="56" t="s">
        <v>376</v>
      </c>
      <c r="GI345" s="213"/>
      <c r="GJ345" s="134" t="str">
        <f>+IF(GI345="","",VLOOKUP(GI345,Parámetros!$B$100:$C$116,2,0))</f>
        <v/>
      </c>
      <c r="GK345" s="10"/>
      <c r="GR345" s="319"/>
      <c r="GS345" s="56" t="s">
        <v>376</v>
      </c>
      <c r="GT345" s="213"/>
      <c r="GU345" s="134" t="str">
        <f>+IF(GT345="","",VLOOKUP(GT345,Parámetros!$B$100:$C$116,2,0))</f>
        <v/>
      </c>
      <c r="GV345" s="10"/>
      <c r="HC345" s="319"/>
      <c r="HD345" s="56" t="s">
        <v>376</v>
      </c>
      <c r="HE345" s="213"/>
      <c r="HF345" s="134" t="str">
        <f>+IF(HE345="","",VLOOKUP(HE345,Parámetros!$B$100:$C$116,2,0))</f>
        <v/>
      </c>
      <c r="HG345" s="10"/>
    </row>
    <row r="346" spans="2:215" ht="30" x14ac:dyDescent="0.25">
      <c r="B346" s="56" t="s">
        <v>378</v>
      </c>
      <c r="C346" s="56" t="s">
        <v>379</v>
      </c>
      <c r="D346" s="213"/>
      <c r="E346" s="134" t="str">
        <f>+IF(D346="","",VLOOKUP(D346,Parámetros!$B$100:$C$116,2,0))</f>
        <v/>
      </c>
      <c r="F346" s="10"/>
      <c r="G346" s="10"/>
      <c r="H346" s="10"/>
      <c r="I346" s="10"/>
      <c r="J346" s="10"/>
      <c r="K346" s="10"/>
      <c r="L346" s="10"/>
      <c r="M346" s="56" t="s">
        <v>378</v>
      </c>
      <c r="N346" s="56" t="s">
        <v>379</v>
      </c>
      <c r="O346" s="213"/>
      <c r="P346" s="134" t="str">
        <f>+IF(O346="","",VLOOKUP(O346,Parámetros!$B$100:$C$116,2,0))</f>
        <v/>
      </c>
      <c r="Q346" s="10"/>
      <c r="X346" s="56" t="s">
        <v>378</v>
      </c>
      <c r="Y346" s="56" t="s">
        <v>379</v>
      </c>
      <c r="Z346" s="213"/>
      <c r="AA346" s="134" t="str">
        <f>+IF(Z346="","",VLOOKUP(Z346,Parámetros!$B$100:$C$116,2,0))</f>
        <v/>
      </c>
      <c r="AB346" s="10"/>
      <c r="AI346" s="56" t="s">
        <v>378</v>
      </c>
      <c r="AJ346" s="56" t="s">
        <v>379</v>
      </c>
      <c r="AK346" s="213"/>
      <c r="AL346" s="134" t="str">
        <f>+IF(AK346="","",VLOOKUP(AK346,Parámetros!$B$100:$C$116,2,0))</f>
        <v/>
      </c>
      <c r="AM346" s="10"/>
      <c r="AT346" s="56" t="s">
        <v>378</v>
      </c>
      <c r="AU346" s="56" t="s">
        <v>379</v>
      </c>
      <c r="AV346" s="213"/>
      <c r="AW346" s="134" t="str">
        <f>+IF(AV346="","",VLOOKUP(AV346,Parámetros!$B$100:$C$116,2,0))</f>
        <v/>
      </c>
      <c r="AX346" s="10"/>
      <c r="BE346" s="56" t="s">
        <v>378</v>
      </c>
      <c r="BF346" s="56" t="s">
        <v>379</v>
      </c>
      <c r="BG346" s="213"/>
      <c r="BH346" s="134" t="str">
        <f>+IF(BG346="","",VLOOKUP(BG346,Parámetros!$B$100:$C$116,2,0))</f>
        <v/>
      </c>
      <c r="BI346" s="10"/>
      <c r="BP346" s="56" t="s">
        <v>378</v>
      </c>
      <c r="BQ346" s="56" t="s">
        <v>379</v>
      </c>
      <c r="BR346" s="213"/>
      <c r="BS346" s="134" t="str">
        <f>+IF(BR346="","",VLOOKUP(BR346,Parámetros!$B$100:$C$116,2,0))</f>
        <v/>
      </c>
      <c r="BT346" s="10"/>
      <c r="CA346" s="56" t="s">
        <v>378</v>
      </c>
      <c r="CB346" s="56" t="s">
        <v>379</v>
      </c>
      <c r="CC346" s="213"/>
      <c r="CD346" s="134" t="str">
        <f>+IF(CC346="","",VLOOKUP(CC346,Parámetros!$B$100:$C$116,2,0))</f>
        <v/>
      </c>
      <c r="CE346" s="10"/>
      <c r="CL346" s="56" t="s">
        <v>378</v>
      </c>
      <c r="CM346" s="56" t="s">
        <v>379</v>
      </c>
      <c r="CN346" s="213"/>
      <c r="CO346" s="134" t="str">
        <f>+IF(CN346="","",VLOOKUP(CN346,Parámetros!$B$100:$C$116,2,0))</f>
        <v/>
      </c>
      <c r="CP346" s="10"/>
      <c r="CW346" s="56" t="s">
        <v>378</v>
      </c>
      <c r="CX346" s="56" t="s">
        <v>379</v>
      </c>
      <c r="CY346" s="213"/>
      <c r="CZ346" s="134" t="str">
        <f>+IF(CY346="","",VLOOKUP(CY346,Parámetros!$B$100:$C$116,2,0))</f>
        <v/>
      </c>
      <c r="DA346" s="10"/>
      <c r="DH346" s="56" t="s">
        <v>378</v>
      </c>
      <c r="DI346" s="56" t="s">
        <v>379</v>
      </c>
      <c r="DJ346" s="213"/>
      <c r="DK346" s="134" t="str">
        <f>+IF(DJ346="","",VLOOKUP(DJ346,Parámetros!$B$100:$C$116,2,0))</f>
        <v/>
      </c>
      <c r="DL346" s="10"/>
      <c r="DS346" s="56" t="s">
        <v>378</v>
      </c>
      <c r="DT346" s="56" t="s">
        <v>379</v>
      </c>
      <c r="DU346" s="213"/>
      <c r="DV346" s="134" t="str">
        <f>+IF(DU346="","",VLOOKUP(DU346,Parámetros!$B$100:$C$116,2,0))</f>
        <v/>
      </c>
      <c r="DW346" s="10"/>
      <c r="ED346" s="56" t="s">
        <v>378</v>
      </c>
      <c r="EE346" s="56" t="s">
        <v>379</v>
      </c>
      <c r="EF346" s="213"/>
      <c r="EG346" s="134" t="str">
        <f>+IF(EF346="","",VLOOKUP(EF346,Parámetros!$B$100:$C$116,2,0))</f>
        <v/>
      </c>
      <c r="EH346" s="10"/>
      <c r="EO346" s="56" t="s">
        <v>378</v>
      </c>
      <c r="EP346" s="56" t="s">
        <v>379</v>
      </c>
      <c r="EQ346" s="213"/>
      <c r="ER346" s="134" t="str">
        <f>+IF(EQ346="","",VLOOKUP(EQ346,Parámetros!$B$100:$C$116,2,0))</f>
        <v/>
      </c>
      <c r="ES346" s="10"/>
      <c r="EZ346" s="56" t="s">
        <v>378</v>
      </c>
      <c r="FA346" s="56" t="s">
        <v>379</v>
      </c>
      <c r="FB346" s="213"/>
      <c r="FC346" s="134" t="str">
        <f>+IF(FB346="","",VLOOKUP(FB346,Parámetros!$B$100:$C$116,2,0))</f>
        <v/>
      </c>
      <c r="FD346" s="10"/>
      <c r="FK346" s="56" t="s">
        <v>378</v>
      </c>
      <c r="FL346" s="56" t="s">
        <v>379</v>
      </c>
      <c r="FM346" s="213"/>
      <c r="FN346" s="134" t="str">
        <f>+IF(FM346="","",VLOOKUP(FM346,Parámetros!$B$100:$C$116,2,0))</f>
        <v/>
      </c>
      <c r="FO346" s="10"/>
      <c r="FV346" s="56" t="s">
        <v>378</v>
      </c>
      <c r="FW346" s="56" t="s">
        <v>379</v>
      </c>
      <c r="FX346" s="213"/>
      <c r="FY346" s="134" t="str">
        <f>+IF(FX346="","",VLOOKUP(FX346,Parámetros!$B$100:$C$116,2,0))</f>
        <v/>
      </c>
      <c r="FZ346" s="10"/>
      <c r="GG346" s="56" t="s">
        <v>378</v>
      </c>
      <c r="GH346" s="56" t="s">
        <v>379</v>
      </c>
      <c r="GI346" s="213"/>
      <c r="GJ346" s="134" t="str">
        <f>+IF(GI346="","",VLOOKUP(GI346,Parámetros!$B$100:$C$116,2,0))</f>
        <v/>
      </c>
      <c r="GK346" s="10"/>
      <c r="GR346" s="56" t="s">
        <v>378</v>
      </c>
      <c r="GS346" s="56" t="s">
        <v>379</v>
      </c>
      <c r="GT346" s="213"/>
      <c r="GU346" s="134" t="str">
        <f>+IF(GT346="","",VLOOKUP(GT346,Parámetros!$B$100:$C$116,2,0))</f>
        <v/>
      </c>
      <c r="GV346" s="10"/>
      <c r="HC346" s="56" t="s">
        <v>378</v>
      </c>
      <c r="HD346" s="56" t="s">
        <v>379</v>
      </c>
      <c r="HE346" s="213"/>
      <c r="HF346" s="134" t="str">
        <f>+IF(HE346="","",VLOOKUP(HE346,Parámetros!$B$100:$C$116,2,0))</f>
        <v/>
      </c>
      <c r="HG346" s="10"/>
    </row>
    <row r="347" spans="2:215" ht="45" x14ac:dyDescent="0.25">
      <c r="B347" s="56" t="s">
        <v>381</v>
      </c>
      <c r="C347" s="56" t="s">
        <v>382</v>
      </c>
      <c r="D347" s="213"/>
      <c r="E347" s="134" t="str">
        <f>+IF(D347="","",VLOOKUP(D347,Parámetros!$B$100:$C$116,2,0))</f>
        <v/>
      </c>
      <c r="F347" s="10"/>
      <c r="G347" s="10"/>
      <c r="H347" s="10"/>
      <c r="I347" s="10"/>
      <c r="J347" s="10"/>
      <c r="K347" s="10"/>
      <c r="L347" s="10"/>
      <c r="M347" s="56" t="s">
        <v>381</v>
      </c>
      <c r="N347" s="56" t="s">
        <v>382</v>
      </c>
      <c r="O347" s="213"/>
      <c r="P347" s="134" t="str">
        <f>+IF(O347="","",VLOOKUP(O347,Parámetros!$B$100:$C$116,2,0))</f>
        <v/>
      </c>
      <c r="Q347" s="10"/>
      <c r="X347" s="56" t="s">
        <v>381</v>
      </c>
      <c r="Y347" s="56" t="s">
        <v>382</v>
      </c>
      <c r="Z347" s="213"/>
      <c r="AA347" s="134" t="str">
        <f>+IF(Z347="","",VLOOKUP(Z347,Parámetros!$B$100:$C$116,2,0))</f>
        <v/>
      </c>
      <c r="AB347" s="10"/>
      <c r="AI347" s="56" t="s">
        <v>381</v>
      </c>
      <c r="AJ347" s="56" t="s">
        <v>382</v>
      </c>
      <c r="AK347" s="213"/>
      <c r="AL347" s="134" t="str">
        <f>+IF(AK347="","",VLOOKUP(AK347,Parámetros!$B$100:$C$116,2,0))</f>
        <v/>
      </c>
      <c r="AM347" s="10"/>
      <c r="AT347" s="56" t="s">
        <v>381</v>
      </c>
      <c r="AU347" s="56" t="s">
        <v>382</v>
      </c>
      <c r="AV347" s="213"/>
      <c r="AW347" s="134" t="str">
        <f>+IF(AV347="","",VLOOKUP(AV347,Parámetros!$B$100:$C$116,2,0))</f>
        <v/>
      </c>
      <c r="AX347" s="10"/>
      <c r="BE347" s="56" t="s">
        <v>381</v>
      </c>
      <c r="BF347" s="56" t="s">
        <v>382</v>
      </c>
      <c r="BG347" s="213"/>
      <c r="BH347" s="134" t="str">
        <f>+IF(BG347="","",VLOOKUP(BG347,Parámetros!$B$100:$C$116,2,0))</f>
        <v/>
      </c>
      <c r="BI347" s="10"/>
      <c r="BP347" s="56" t="s">
        <v>381</v>
      </c>
      <c r="BQ347" s="56" t="s">
        <v>382</v>
      </c>
      <c r="BR347" s="213"/>
      <c r="BS347" s="134" t="str">
        <f>+IF(BR347="","",VLOOKUP(BR347,Parámetros!$B$100:$C$116,2,0))</f>
        <v/>
      </c>
      <c r="BT347" s="10"/>
      <c r="CA347" s="56" t="s">
        <v>381</v>
      </c>
      <c r="CB347" s="56" t="s">
        <v>382</v>
      </c>
      <c r="CC347" s="213"/>
      <c r="CD347" s="134" t="str">
        <f>+IF(CC347="","",VLOOKUP(CC347,Parámetros!$B$100:$C$116,2,0))</f>
        <v/>
      </c>
      <c r="CE347" s="10"/>
      <c r="CL347" s="56" t="s">
        <v>381</v>
      </c>
      <c r="CM347" s="56" t="s">
        <v>382</v>
      </c>
      <c r="CN347" s="213"/>
      <c r="CO347" s="134" t="str">
        <f>+IF(CN347="","",VLOOKUP(CN347,Parámetros!$B$100:$C$116,2,0))</f>
        <v/>
      </c>
      <c r="CP347" s="10"/>
      <c r="CW347" s="56" t="s">
        <v>381</v>
      </c>
      <c r="CX347" s="56" t="s">
        <v>382</v>
      </c>
      <c r="CY347" s="213"/>
      <c r="CZ347" s="134" t="str">
        <f>+IF(CY347="","",VLOOKUP(CY347,Parámetros!$B$100:$C$116,2,0))</f>
        <v/>
      </c>
      <c r="DA347" s="10"/>
      <c r="DH347" s="56" t="s">
        <v>381</v>
      </c>
      <c r="DI347" s="56" t="s">
        <v>382</v>
      </c>
      <c r="DJ347" s="213"/>
      <c r="DK347" s="134" t="str">
        <f>+IF(DJ347="","",VLOOKUP(DJ347,Parámetros!$B$100:$C$116,2,0))</f>
        <v/>
      </c>
      <c r="DL347" s="10"/>
      <c r="DS347" s="56" t="s">
        <v>381</v>
      </c>
      <c r="DT347" s="56" t="s">
        <v>382</v>
      </c>
      <c r="DU347" s="213"/>
      <c r="DV347" s="134" t="str">
        <f>+IF(DU347="","",VLOOKUP(DU347,Parámetros!$B$100:$C$116,2,0))</f>
        <v/>
      </c>
      <c r="DW347" s="10"/>
      <c r="ED347" s="56" t="s">
        <v>381</v>
      </c>
      <c r="EE347" s="56" t="s">
        <v>382</v>
      </c>
      <c r="EF347" s="213"/>
      <c r="EG347" s="134" t="str">
        <f>+IF(EF347="","",VLOOKUP(EF347,Parámetros!$B$100:$C$116,2,0))</f>
        <v/>
      </c>
      <c r="EH347" s="10"/>
      <c r="EO347" s="56" t="s">
        <v>381</v>
      </c>
      <c r="EP347" s="56" t="s">
        <v>382</v>
      </c>
      <c r="EQ347" s="213"/>
      <c r="ER347" s="134" t="str">
        <f>+IF(EQ347="","",VLOOKUP(EQ347,Parámetros!$B$100:$C$116,2,0))</f>
        <v/>
      </c>
      <c r="ES347" s="10"/>
      <c r="EZ347" s="56" t="s">
        <v>381</v>
      </c>
      <c r="FA347" s="56" t="s">
        <v>382</v>
      </c>
      <c r="FB347" s="213"/>
      <c r="FC347" s="134" t="str">
        <f>+IF(FB347="","",VLOOKUP(FB347,Parámetros!$B$100:$C$116,2,0))</f>
        <v/>
      </c>
      <c r="FD347" s="10"/>
      <c r="FK347" s="56" t="s">
        <v>381</v>
      </c>
      <c r="FL347" s="56" t="s">
        <v>382</v>
      </c>
      <c r="FM347" s="213"/>
      <c r="FN347" s="134" t="str">
        <f>+IF(FM347="","",VLOOKUP(FM347,Parámetros!$B$100:$C$116,2,0))</f>
        <v/>
      </c>
      <c r="FO347" s="10"/>
      <c r="FV347" s="56" t="s">
        <v>381</v>
      </c>
      <c r="FW347" s="56" t="s">
        <v>382</v>
      </c>
      <c r="FX347" s="213"/>
      <c r="FY347" s="134" t="str">
        <f>+IF(FX347="","",VLOOKUP(FX347,Parámetros!$B$100:$C$116,2,0))</f>
        <v/>
      </c>
      <c r="FZ347" s="10"/>
      <c r="GG347" s="56" t="s">
        <v>381</v>
      </c>
      <c r="GH347" s="56" t="s">
        <v>382</v>
      </c>
      <c r="GI347" s="213"/>
      <c r="GJ347" s="134" t="str">
        <f>+IF(GI347="","",VLOOKUP(GI347,Parámetros!$B$100:$C$116,2,0))</f>
        <v/>
      </c>
      <c r="GK347" s="10"/>
      <c r="GR347" s="56" t="s">
        <v>381</v>
      </c>
      <c r="GS347" s="56" t="s">
        <v>382</v>
      </c>
      <c r="GT347" s="213"/>
      <c r="GU347" s="134" t="str">
        <f>+IF(GT347="","",VLOOKUP(GT347,Parámetros!$B$100:$C$116,2,0))</f>
        <v/>
      </c>
      <c r="GV347" s="10"/>
      <c r="HC347" s="56" t="s">
        <v>381</v>
      </c>
      <c r="HD347" s="56" t="s">
        <v>382</v>
      </c>
      <c r="HE347" s="213"/>
      <c r="HF347" s="134" t="str">
        <f>+IF(HE347="","",VLOOKUP(HE347,Parámetros!$B$100:$C$116,2,0))</f>
        <v/>
      </c>
      <c r="HG347" s="10"/>
    </row>
    <row r="348" spans="2:215" ht="30" x14ac:dyDescent="0.25">
      <c r="B348" s="56" t="s">
        <v>384</v>
      </c>
      <c r="C348" s="56" t="s">
        <v>385</v>
      </c>
      <c r="D348" s="213"/>
      <c r="E348" s="134" t="str">
        <f>+IF(D348="","",VLOOKUP(D348,Parámetros!$B$100:$C$116,2,0))</f>
        <v/>
      </c>
      <c r="F348" s="10"/>
      <c r="G348" s="10"/>
      <c r="H348" s="10"/>
      <c r="I348" s="10"/>
      <c r="J348" s="10"/>
      <c r="K348" s="10"/>
      <c r="L348" s="10"/>
      <c r="M348" s="56" t="s">
        <v>384</v>
      </c>
      <c r="N348" s="56" t="s">
        <v>385</v>
      </c>
      <c r="O348" s="213"/>
      <c r="P348" s="134" t="str">
        <f>+IF(O348="","",VLOOKUP(O348,Parámetros!$B$100:$C$116,2,0))</f>
        <v/>
      </c>
      <c r="Q348" s="10"/>
      <c r="X348" s="56" t="s">
        <v>384</v>
      </c>
      <c r="Y348" s="56" t="s">
        <v>385</v>
      </c>
      <c r="Z348" s="213"/>
      <c r="AA348" s="134" t="str">
        <f>+IF(Z348="","",VLOOKUP(Z348,Parámetros!$B$100:$C$116,2,0))</f>
        <v/>
      </c>
      <c r="AB348" s="10"/>
      <c r="AI348" s="56" t="s">
        <v>384</v>
      </c>
      <c r="AJ348" s="56" t="s">
        <v>385</v>
      </c>
      <c r="AK348" s="213"/>
      <c r="AL348" s="134" t="str">
        <f>+IF(AK348="","",VLOOKUP(AK348,Parámetros!$B$100:$C$116,2,0))</f>
        <v/>
      </c>
      <c r="AM348" s="10"/>
      <c r="AT348" s="56" t="s">
        <v>384</v>
      </c>
      <c r="AU348" s="56" t="s">
        <v>385</v>
      </c>
      <c r="AV348" s="213"/>
      <c r="AW348" s="134" t="str">
        <f>+IF(AV348="","",VLOOKUP(AV348,Parámetros!$B$100:$C$116,2,0))</f>
        <v/>
      </c>
      <c r="AX348" s="10"/>
      <c r="BE348" s="56" t="s">
        <v>384</v>
      </c>
      <c r="BF348" s="56" t="s">
        <v>385</v>
      </c>
      <c r="BG348" s="213"/>
      <c r="BH348" s="134" t="str">
        <f>+IF(BG348="","",VLOOKUP(BG348,Parámetros!$B$100:$C$116,2,0))</f>
        <v/>
      </c>
      <c r="BI348" s="10"/>
      <c r="BP348" s="56" t="s">
        <v>384</v>
      </c>
      <c r="BQ348" s="56" t="s">
        <v>385</v>
      </c>
      <c r="BR348" s="213"/>
      <c r="BS348" s="134" t="str">
        <f>+IF(BR348="","",VLOOKUP(BR348,Parámetros!$B$100:$C$116,2,0))</f>
        <v/>
      </c>
      <c r="BT348" s="10"/>
      <c r="CA348" s="56" t="s">
        <v>384</v>
      </c>
      <c r="CB348" s="56" t="s">
        <v>385</v>
      </c>
      <c r="CC348" s="213"/>
      <c r="CD348" s="134" t="str">
        <f>+IF(CC348="","",VLOOKUP(CC348,Parámetros!$B$100:$C$116,2,0))</f>
        <v/>
      </c>
      <c r="CE348" s="10"/>
      <c r="CL348" s="56" t="s">
        <v>384</v>
      </c>
      <c r="CM348" s="56" t="s">
        <v>385</v>
      </c>
      <c r="CN348" s="213"/>
      <c r="CO348" s="134" t="str">
        <f>+IF(CN348="","",VLOOKUP(CN348,Parámetros!$B$100:$C$116,2,0))</f>
        <v/>
      </c>
      <c r="CP348" s="10"/>
      <c r="CW348" s="56" t="s">
        <v>384</v>
      </c>
      <c r="CX348" s="56" t="s">
        <v>385</v>
      </c>
      <c r="CY348" s="213"/>
      <c r="CZ348" s="134" t="str">
        <f>+IF(CY348="","",VLOOKUP(CY348,Parámetros!$B$100:$C$116,2,0))</f>
        <v/>
      </c>
      <c r="DA348" s="10"/>
      <c r="DH348" s="56" t="s">
        <v>384</v>
      </c>
      <c r="DI348" s="56" t="s">
        <v>385</v>
      </c>
      <c r="DJ348" s="213"/>
      <c r="DK348" s="134" t="str">
        <f>+IF(DJ348="","",VLOOKUP(DJ348,Parámetros!$B$100:$C$116,2,0))</f>
        <v/>
      </c>
      <c r="DL348" s="10"/>
      <c r="DS348" s="56" t="s">
        <v>384</v>
      </c>
      <c r="DT348" s="56" t="s">
        <v>385</v>
      </c>
      <c r="DU348" s="213"/>
      <c r="DV348" s="134" t="str">
        <f>+IF(DU348="","",VLOOKUP(DU348,Parámetros!$B$100:$C$116,2,0))</f>
        <v/>
      </c>
      <c r="DW348" s="10"/>
      <c r="ED348" s="56" t="s">
        <v>384</v>
      </c>
      <c r="EE348" s="56" t="s">
        <v>385</v>
      </c>
      <c r="EF348" s="213"/>
      <c r="EG348" s="134" t="str">
        <f>+IF(EF348="","",VLOOKUP(EF348,Parámetros!$B$100:$C$116,2,0))</f>
        <v/>
      </c>
      <c r="EH348" s="10"/>
      <c r="EO348" s="56" t="s">
        <v>384</v>
      </c>
      <c r="EP348" s="56" t="s">
        <v>385</v>
      </c>
      <c r="EQ348" s="213"/>
      <c r="ER348" s="134" t="str">
        <f>+IF(EQ348="","",VLOOKUP(EQ348,Parámetros!$B$100:$C$116,2,0))</f>
        <v/>
      </c>
      <c r="ES348" s="10"/>
      <c r="EZ348" s="56" t="s">
        <v>384</v>
      </c>
      <c r="FA348" s="56" t="s">
        <v>385</v>
      </c>
      <c r="FB348" s="213"/>
      <c r="FC348" s="134" t="str">
        <f>+IF(FB348="","",VLOOKUP(FB348,Parámetros!$B$100:$C$116,2,0))</f>
        <v/>
      </c>
      <c r="FD348" s="10"/>
      <c r="FK348" s="56" t="s">
        <v>384</v>
      </c>
      <c r="FL348" s="56" t="s">
        <v>385</v>
      </c>
      <c r="FM348" s="213"/>
      <c r="FN348" s="134" t="str">
        <f>+IF(FM348="","",VLOOKUP(FM348,Parámetros!$B$100:$C$116,2,0))</f>
        <v/>
      </c>
      <c r="FO348" s="10"/>
      <c r="FV348" s="56" t="s">
        <v>384</v>
      </c>
      <c r="FW348" s="56" t="s">
        <v>385</v>
      </c>
      <c r="FX348" s="213"/>
      <c r="FY348" s="134" t="str">
        <f>+IF(FX348="","",VLOOKUP(FX348,Parámetros!$B$100:$C$116,2,0))</f>
        <v/>
      </c>
      <c r="FZ348" s="10"/>
      <c r="GG348" s="56" t="s">
        <v>384</v>
      </c>
      <c r="GH348" s="56" t="s">
        <v>385</v>
      </c>
      <c r="GI348" s="213"/>
      <c r="GJ348" s="134" t="str">
        <f>+IF(GI348="","",VLOOKUP(GI348,Parámetros!$B$100:$C$116,2,0))</f>
        <v/>
      </c>
      <c r="GK348" s="10"/>
      <c r="GR348" s="56" t="s">
        <v>384</v>
      </c>
      <c r="GS348" s="56" t="s">
        <v>385</v>
      </c>
      <c r="GT348" s="213"/>
      <c r="GU348" s="134" t="str">
        <f>+IF(GT348="","",VLOOKUP(GT348,Parámetros!$B$100:$C$116,2,0))</f>
        <v/>
      </c>
      <c r="GV348" s="10"/>
      <c r="HC348" s="56" t="s">
        <v>384</v>
      </c>
      <c r="HD348" s="56" t="s">
        <v>385</v>
      </c>
      <c r="HE348" s="213"/>
      <c r="HF348" s="134" t="str">
        <f>+IF(HE348="","",VLOOKUP(HE348,Parámetros!$B$100:$C$116,2,0))</f>
        <v/>
      </c>
      <c r="HG348" s="10"/>
    </row>
    <row r="349" spans="2:215" ht="45" x14ac:dyDescent="0.25">
      <c r="B349" s="56" t="s">
        <v>387</v>
      </c>
      <c r="C349" s="56" t="s">
        <v>388</v>
      </c>
      <c r="D349" s="213"/>
      <c r="E349" s="134" t="str">
        <f>+IF(D349="","",VLOOKUP(D349,Parámetros!$B$100:$C$116,2,0))</f>
        <v/>
      </c>
      <c r="F349" s="10"/>
      <c r="G349" s="10"/>
      <c r="H349" s="10"/>
      <c r="I349" s="10"/>
      <c r="J349" s="10"/>
      <c r="K349" s="10"/>
      <c r="L349" s="10"/>
      <c r="M349" s="56" t="s">
        <v>387</v>
      </c>
      <c r="N349" s="56" t="s">
        <v>388</v>
      </c>
      <c r="O349" s="213"/>
      <c r="P349" s="134" t="str">
        <f>+IF(O349="","",VLOOKUP(O349,Parámetros!$B$100:$C$116,2,0))</f>
        <v/>
      </c>
      <c r="Q349" s="10"/>
      <c r="X349" s="56" t="s">
        <v>387</v>
      </c>
      <c r="Y349" s="56" t="s">
        <v>388</v>
      </c>
      <c r="Z349" s="213"/>
      <c r="AA349" s="134" t="str">
        <f>+IF(Z349="","",VLOOKUP(Z349,Parámetros!$B$100:$C$116,2,0))</f>
        <v/>
      </c>
      <c r="AB349" s="10"/>
      <c r="AI349" s="56" t="s">
        <v>387</v>
      </c>
      <c r="AJ349" s="56" t="s">
        <v>388</v>
      </c>
      <c r="AK349" s="213"/>
      <c r="AL349" s="134" t="str">
        <f>+IF(AK349="","",VLOOKUP(AK349,Parámetros!$B$100:$C$116,2,0))</f>
        <v/>
      </c>
      <c r="AM349" s="10"/>
      <c r="AT349" s="56" t="s">
        <v>387</v>
      </c>
      <c r="AU349" s="56" t="s">
        <v>388</v>
      </c>
      <c r="AV349" s="213"/>
      <c r="AW349" s="134" t="str">
        <f>+IF(AV349="","",VLOOKUP(AV349,Parámetros!$B$100:$C$116,2,0))</f>
        <v/>
      </c>
      <c r="AX349" s="10"/>
      <c r="BE349" s="56" t="s">
        <v>387</v>
      </c>
      <c r="BF349" s="56" t="s">
        <v>388</v>
      </c>
      <c r="BG349" s="213"/>
      <c r="BH349" s="134" t="str">
        <f>+IF(BG349="","",VLOOKUP(BG349,Parámetros!$B$100:$C$116,2,0))</f>
        <v/>
      </c>
      <c r="BI349" s="10"/>
      <c r="BP349" s="56" t="s">
        <v>387</v>
      </c>
      <c r="BQ349" s="56" t="s">
        <v>388</v>
      </c>
      <c r="BR349" s="213"/>
      <c r="BS349" s="134" t="str">
        <f>+IF(BR349="","",VLOOKUP(BR349,Parámetros!$B$100:$C$116,2,0))</f>
        <v/>
      </c>
      <c r="BT349" s="10"/>
      <c r="CA349" s="56" t="s">
        <v>387</v>
      </c>
      <c r="CB349" s="56" t="s">
        <v>388</v>
      </c>
      <c r="CC349" s="213"/>
      <c r="CD349" s="134" t="str">
        <f>+IF(CC349="","",VLOOKUP(CC349,Parámetros!$B$100:$C$116,2,0))</f>
        <v/>
      </c>
      <c r="CE349" s="10"/>
      <c r="CL349" s="56" t="s">
        <v>387</v>
      </c>
      <c r="CM349" s="56" t="s">
        <v>388</v>
      </c>
      <c r="CN349" s="213"/>
      <c r="CO349" s="134" t="str">
        <f>+IF(CN349="","",VLOOKUP(CN349,Parámetros!$B$100:$C$116,2,0))</f>
        <v/>
      </c>
      <c r="CP349" s="10"/>
      <c r="CW349" s="56" t="s">
        <v>387</v>
      </c>
      <c r="CX349" s="56" t="s">
        <v>388</v>
      </c>
      <c r="CY349" s="213"/>
      <c r="CZ349" s="134" t="str">
        <f>+IF(CY349="","",VLOOKUP(CY349,Parámetros!$B$100:$C$116,2,0))</f>
        <v/>
      </c>
      <c r="DA349" s="10"/>
      <c r="DH349" s="56" t="s">
        <v>387</v>
      </c>
      <c r="DI349" s="56" t="s">
        <v>388</v>
      </c>
      <c r="DJ349" s="213"/>
      <c r="DK349" s="134" t="str">
        <f>+IF(DJ349="","",VLOOKUP(DJ349,Parámetros!$B$100:$C$116,2,0))</f>
        <v/>
      </c>
      <c r="DL349" s="10"/>
      <c r="DS349" s="56" t="s">
        <v>387</v>
      </c>
      <c r="DT349" s="56" t="s">
        <v>388</v>
      </c>
      <c r="DU349" s="213"/>
      <c r="DV349" s="134" t="str">
        <f>+IF(DU349="","",VLOOKUP(DU349,Parámetros!$B$100:$C$116,2,0))</f>
        <v/>
      </c>
      <c r="DW349" s="10"/>
      <c r="ED349" s="56" t="s">
        <v>387</v>
      </c>
      <c r="EE349" s="56" t="s">
        <v>388</v>
      </c>
      <c r="EF349" s="213"/>
      <c r="EG349" s="134" t="str">
        <f>+IF(EF349="","",VLOOKUP(EF349,Parámetros!$B$100:$C$116,2,0))</f>
        <v/>
      </c>
      <c r="EH349" s="10"/>
      <c r="EO349" s="56" t="s">
        <v>387</v>
      </c>
      <c r="EP349" s="56" t="s">
        <v>388</v>
      </c>
      <c r="EQ349" s="213"/>
      <c r="ER349" s="134" t="str">
        <f>+IF(EQ349="","",VLOOKUP(EQ349,Parámetros!$B$100:$C$116,2,0))</f>
        <v/>
      </c>
      <c r="ES349" s="10"/>
      <c r="EZ349" s="56" t="s">
        <v>387</v>
      </c>
      <c r="FA349" s="56" t="s">
        <v>388</v>
      </c>
      <c r="FB349" s="213"/>
      <c r="FC349" s="134" t="str">
        <f>+IF(FB349="","",VLOOKUP(FB349,Parámetros!$B$100:$C$116,2,0))</f>
        <v/>
      </c>
      <c r="FD349" s="10"/>
      <c r="FK349" s="56" t="s">
        <v>387</v>
      </c>
      <c r="FL349" s="56" t="s">
        <v>388</v>
      </c>
      <c r="FM349" s="213"/>
      <c r="FN349" s="134" t="str">
        <f>+IF(FM349="","",VLOOKUP(FM349,Parámetros!$B$100:$C$116,2,0))</f>
        <v/>
      </c>
      <c r="FO349" s="10"/>
      <c r="FV349" s="56" t="s">
        <v>387</v>
      </c>
      <c r="FW349" s="56" t="s">
        <v>388</v>
      </c>
      <c r="FX349" s="213"/>
      <c r="FY349" s="134" t="str">
        <f>+IF(FX349="","",VLOOKUP(FX349,Parámetros!$B$100:$C$116,2,0))</f>
        <v/>
      </c>
      <c r="FZ349" s="10"/>
      <c r="GG349" s="56" t="s">
        <v>387</v>
      </c>
      <c r="GH349" s="56" t="s">
        <v>388</v>
      </c>
      <c r="GI349" s="213"/>
      <c r="GJ349" s="134" t="str">
        <f>+IF(GI349="","",VLOOKUP(GI349,Parámetros!$B$100:$C$116,2,0))</f>
        <v/>
      </c>
      <c r="GK349" s="10"/>
      <c r="GR349" s="56" t="s">
        <v>387</v>
      </c>
      <c r="GS349" s="56" t="s">
        <v>388</v>
      </c>
      <c r="GT349" s="213"/>
      <c r="GU349" s="134" t="str">
        <f>+IF(GT349="","",VLOOKUP(GT349,Parámetros!$B$100:$C$116,2,0))</f>
        <v/>
      </c>
      <c r="GV349" s="10"/>
      <c r="HC349" s="56" t="s">
        <v>387</v>
      </c>
      <c r="HD349" s="56" t="s">
        <v>388</v>
      </c>
      <c r="HE349" s="213"/>
      <c r="HF349" s="134" t="str">
        <f>+IF(HE349="","",VLOOKUP(HE349,Parámetros!$B$100:$C$116,2,0))</f>
        <v/>
      </c>
      <c r="HG349" s="10"/>
    </row>
    <row r="350" spans="2:215" ht="30.75" thickBot="1" x14ac:dyDescent="0.3">
      <c r="B350" s="57" t="s">
        <v>390</v>
      </c>
      <c r="C350" s="14" t="s">
        <v>391</v>
      </c>
      <c r="D350" s="123"/>
      <c r="E350" s="135" t="str">
        <f>+IF(D350="","",VLOOKUP(D350,Parámetros!$B$100:$C$116,2,0))</f>
        <v/>
      </c>
      <c r="F350" s="10"/>
      <c r="G350" s="10"/>
      <c r="H350" s="10"/>
      <c r="I350" s="10"/>
      <c r="J350" s="10"/>
      <c r="K350" s="10"/>
      <c r="L350" s="10"/>
      <c r="M350" s="57" t="s">
        <v>390</v>
      </c>
      <c r="N350" s="14" t="s">
        <v>391</v>
      </c>
      <c r="O350" s="123"/>
      <c r="P350" s="135" t="str">
        <f>+IF(O350="","",VLOOKUP(O350,Parámetros!$B$100:$C$116,2,0))</f>
        <v/>
      </c>
      <c r="Q350" s="10"/>
      <c r="X350" s="57" t="s">
        <v>390</v>
      </c>
      <c r="Y350" s="14" t="s">
        <v>391</v>
      </c>
      <c r="Z350" s="123"/>
      <c r="AA350" s="135" t="str">
        <f>+IF(Z350="","",VLOOKUP(Z350,Parámetros!$B$100:$C$116,2,0))</f>
        <v/>
      </c>
      <c r="AB350" s="10"/>
      <c r="AI350" s="57" t="s">
        <v>390</v>
      </c>
      <c r="AJ350" s="14" t="s">
        <v>391</v>
      </c>
      <c r="AK350" s="123"/>
      <c r="AL350" s="135" t="str">
        <f>+IF(AK350="","",VLOOKUP(AK350,Parámetros!$B$100:$C$116,2,0))</f>
        <v/>
      </c>
      <c r="AM350" s="10"/>
      <c r="AT350" s="57" t="s">
        <v>390</v>
      </c>
      <c r="AU350" s="14" t="s">
        <v>391</v>
      </c>
      <c r="AV350" s="123"/>
      <c r="AW350" s="135" t="str">
        <f>+IF(AV350="","",VLOOKUP(AV350,Parámetros!$B$100:$C$116,2,0))</f>
        <v/>
      </c>
      <c r="AX350" s="10"/>
      <c r="BE350" s="57" t="s">
        <v>390</v>
      </c>
      <c r="BF350" s="14" t="s">
        <v>391</v>
      </c>
      <c r="BG350" s="123"/>
      <c r="BH350" s="135" t="str">
        <f>+IF(BG350="","",VLOOKUP(BG350,Parámetros!$B$100:$C$116,2,0))</f>
        <v/>
      </c>
      <c r="BI350" s="10"/>
      <c r="BP350" s="57" t="s">
        <v>390</v>
      </c>
      <c r="BQ350" s="14" t="s">
        <v>391</v>
      </c>
      <c r="BR350" s="123"/>
      <c r="BS350" s="135" t="str">
        <f>+IF(BR350="","",VLOOKUP(BR350,Parámetros!$B$100:$C$116,2,0))</f>
        <v/>
      </c>
      <c r="BT350" s="10"/>
      <c r="CA350" s="57" t="s">
        <v>390</v>
      </c>
      <c r="CB350" s="14" t="s">
        <v>391</v>
      </c>
      <c r="CC350" s="123"/>
      <c r="CD350" s="135" t="str">
        <f>+IF(CC350="","",VLOOKUP(CC350,Parámetros!$B$100:$C$116,2,0))</f>
        <v/>
      </c>
      <c r="CE350" s="10"/>
      <c r="CL350" s="57" t="s">
        <v>390</v>
      </c>
      <c r="CM350" s="14" t="s">
        <v>391</v>
      </c>
      <c r="CN350" s="123"/>
      <c r="CO350" s="135" t="str">
        <f>+IF(CN350="","",VLOOKUP(CN350,Parámetros!$B$100:$C$116,2,0))</f>
        <v/>
      </c>
      <c r="CP350" s="10"/>
      <c r="CW350" s="57" t="s">
        <v>390</v>
      </c>
      <c r="CX350" s="14" t="s">
        <v>391</v>
      </c>
      <c r="CY350" s="123"/>
      <c r="CZ350" s="135" t="str">
        <f>+IF(CY350="","",VLOOKUP(CY350,Parámetros!$B$100:$C$116,2,0))</f>
        <v/>
      </c>
      <c r="DA350" s="10"/>
      <c r="DH350" s="57" t="s">
        <v>390</v>
      </c>
      <c r="DI350" s="14" t="s">
        <v>391</v>
      </c>
      <c r="DJ350" s="123"/>
      <c r="DK350" s="135" t="str">
        <f>+IF(DJ350="","",VLOOKUP(DJ350,Parámetros!$B$100:$C$116,2,0))</f>
        <v/>
      </c>
      <c r="DL350" s="10"/>
      <c r="DS350" s="57" t="s">
        <v>390</v>
      </c>
      <c r="DT350" s="14" t="s">
        <v>391</v>
      </c>
      <c r="DU350" s="123"/>
      <c r="DV350" s="135" t="str">
        <f>+IF(DU350="","",VLOOKUP(DU350,Parámetros!$B$100:$C$116,2,0))</f>
        <v/>
      </c>
      <c r="DW350" s="10"/>
      <c r="ED350" s="57" t="s">
        <v>390</v>
      </c>
      <c r="EE350" s="14" t="s">
        <v>391</v>
      </c>
      <c r="EF350" s="123"/>
      <c r="EG350" s="135" t="str">
        <f>+IF(EF350="","",VLOOKUP(EF350,Parámetros!$B$100:$C$116,2,0))</f>
        <v/>
      </c>
      <c r="EH350" s="10"/>
      <c r="EO350" s="57" t="s">
        <v>390</v>
      </c>
      <c r="EP350" s="14" t="s">
        <v>391</v>
      </c>
      <c r="EQ350" s="123"/>
      <c r="ER350" s="135" t="str">
        <f>+IF(EQ350="","",VLOOKUP(EQ350,Parámetros!$B$100:$C$116,2,0))</f>
        <v/>
      </c>
      <c r="ES350" s="10"/>
      <c r="EZ350" s="57" t="s">
        <v>390</v>
      </c>
      <c r="FA350" s="14" t="s">
        <v>391</v>
      </c>
      <c r="FB350" s="123"/>
      <c r="FC350" s="135" t="str">
        <f>+IF(FB350="","",VLOOKUP(FB350,Parámetros!$B$100:$C$116,2,0))</f>
        <v/>
      </c>
      <c r="FD350" s="10"/>
      <c r="FK350" s="57" t="s">
        <v>390</v>
      </c>
      <c r="FL350" s="14" t="s">
        <v>391</v>
      </c>
      <c r="FM350" s="123"/>
      <c r="FN350" s="135" t="str">
        <f>+IF(FM350="","",VLOOKUP(FM350,Parámetros!$B$100:$C$116,2,0))</f>
        <v/>
      </c>
      <c r="FO350" s="10"/>
      <c r="FV350" s="57" t="s">
        <v>390</v>
      </c>
      <c r="FW350" s="14" t="s">
        <v>391</v>
      </c>
      <c r="FX350" s="123"/>
      <c r="FY350" s="135" t="str">
        <f>+IF(FX350="","",VLOOKUP(FX350,Parámetros!$B$100:$C$116,2,0))</f>
        <v/>
      </c>
      <c r="FZ350" s="10"/>
      <c r="GG350" s="57" t="s">
        <v>390</v>
      </c>
      <c r="GH350" s="14" t="s">
        <v>391</v>
      </c>
      <c r="GI350" s="123"/>
      <c r="GJ350" s="135" t="str">
        <f>+IF(GI350="","",VLOOKUP(GI350,Parámetros!$B$100:$C$116,2,0))</f>
        <v/>
      </c>
      <c r="GK350" s="10"/>
      <c r="GR350" s="57" t="s">
        <v>390</v>
      </c>
      <c r="GS350" s="14" t="s">
        <v>391</v>
      </c>
      <c r="GT350" s="123"/>
      <c r="GU350" s="135" t="str">
        <f>+IF(GT350="","",VLOOKUP(GT350,Parámetros!$B$100:$C$116,2,0))</f>
        <v/>
      </c>
      <c r="GV350" s="10"/>
      <c r="HC350" s="57" t="s">
        <v>390</v>
      </c>
      <c r="HD350" s="14" t="s">
        <v>391</v>
      </c>
      <c r="HE350" s="123"/>
      <c r="HF350" s="135" t="str">
        <f>+IF(HE350="","",VLOOKUP(HE350,Parámetros!$B$100:$C$116,2,0))</f>
        <v/>
      </c>
      <c r="HG350" s="10"/>
    </row>
    <row r="351" spans="2:215" ht="15.75" thickBot="1" x14ac:dyDescent="0.3">
      <c r="B351" s="124" t="s">
        <v>393</v>
      </c>
      <c r="C351" s="125"/>
      <c r="D351" s="136">
        <f>+SUM(E344:E350)</f>
        <v>0</v>
      </c>
      <c r="E351" s="137"/>
      <c r="F351" s="10"/>
      <c r="G351" s="10"/>
      <c r="H351" s="10"/>
      <c r="I351" s="10"/>
      <c r="J351" s="10"/>
      <c r="K351" s="10"/>
      <c r="L351" s="10"/>
      <c r="M351" s="124" t="s">
        <v>393</v>
      </c>
      <c r="N351" s="125"/>
      <c r="O351" s="136">
        <f>+SUM(P344:P350)</f>
        <v>0</v>
      </c>
      <c r="P351" s="137"/>
      <c r="Q351" s="10"/>
      <c r="X351" s="124" t="s">
        <v>393</v>
      </c>
      <c r="Y351" s="125"/>
      <c r="Z351" s="136">
        <f>+SUM(AA344:AA350)</f>
        <v>0</v>
      </c>
      <c r="AA351" s="137"/>
      <c r="AB351" s="10"/>
      <c r="AI351" s="124" t="s">
        <v>393</v>
      </c>
      <c r="AJ351" s="125"/>
      <c r="AK351" s="136">
        <f>+SUM(AL344:AL350)</f>
        <v>0</v>
      </c>
      <c r="AL351" s="137"/>
      <c r="AM351" s="10"/>
      <c r="AT351" s="124" t="s">
        <v>393</v>
      </c>
      <c r="AU351" s="125"/>
      <c r="AV351" s="136">
        <f>+SUM(AW344:AW350)</f>
        <v>0</v>
      </c>
      <c r="AW351" s="137"/>
      <c r="AX351" s="10"/>
      <c r="BE351" s="124" t="s">
        <v>393</v>
      </c>
      <c r="BF351" s="125"/>
      <c r="BG351" s="136">
        <f>+SUM(BH344:BH350)</f>
        <v>0</v>
      </c>
      <c r="BH351" s="137"/>
      <c r="BI351" s="10"/>
      <c r="BP351" s="124" t="s">
        <v>393</v>
      </c>
      <c r="BQ351" s="125"/>
      <c r="BR351" s="136">
        <f>+SUM(BS344:BS350)</f>
        <v>0</v>
      </c>
      <c r="BS351" s="137"/>
      <c r="BT351" s="10"/>
      <c r="CA351" s="124" t="s">
        <v>393</v>
      </c>
      <c r="CB351" s="125"/>
      <c r="CC351" s="136">
        <f>+SUM(CD344:CD350)</f>
        <v>0</v>
      </c>
      <c r="CD351" s="137"/>
      <c r="CE351" s="10"/>
      <c r="CL351" s="124" t="s">
        <v>393</v>
      </c>
      <c r="CM351" s="125"/>
      <c r="CN351" s="136">
        <f>+SUM(CO344:CO350)</f>
        <v>0</v>
      </c>
      <c r="CO351" s="137"/>
      <c r="CP351" s="10"/>
      <c r="CW351" s="124" t="s">
        <v>393</v>
      </c>
      <c r="CX351" s="125"/>
      <c r="CY351" s="136">
        <f>+SUM(CZ344:CZ350)</f>
        <v>0</v>
      </c>
      <c r="CZ351" s="137"/>
      <c r="DA351" s="10"/>
      <c r="DH351" s="124" t="s">
        <v>393</v>
      </c>
      <c r="DI351" s="125"/>
      <c r="DJ351" s="136">
        <f>+SUM(DK344:DK350)</f>
        <v>0</v>
      </c>
      <c r="DK351" s="137"/>
      <c r="DL351" s="10"/>
      <c r="DS351" s="124" t="s">
        <v>393</v>
      </c>
      <c r="DT351" s="125"/>
      <c r="DU351" s="136">
        <f>+SUM(DV344:DV350)</f>
        <v>0</v>
      </c>
      <c r="DV351" s="137"/>
      <c r="DW351" s="10"/>
      <c r="ED351" s="124" t="s">
        <v>393</v>
      </c>
      <c r="EE351" s="125"/>
      <c r="EF351" s="136">
        <f>+SUM(EG344:EG350)</f>
        <v>0</v>
      </c>
      <c r="EG351" s="137"/>
      <c r="EH351" s="10"/>
      <c r="EO351" s="124" t="s">
        <v>393</v>
      </c>
      <c r="EP351" s="125"/>
      <c r="EQ351" s="136">
        <f>+SUM(ER344:ER350)</f>
        <v>0</v>
      </c>
      <c r="ER351" s="137"/>
      <c r="ES351" s="10"/>
      <c r="EZ351" s="124" t="s">
        <v>393</v>
      </c>
      <c r="FA351" s="125"/>
      <c r="FB351" s="136">
        <f>+SUM(FC344:FC350)</f>
        <v>0</v>
      </c>
      <c r="FC351" s="137"/>
      <c r="FD351" s="10"/>
      <c r="FK351" s="124" t="s">
        <v>393</v>
      </c>
      <c r="FL351" s="125"/>
      <c r="FM351" s="136">
        <f>+SUM(FN344:FN350)</f>
        <v>0</v>
      </c>
      <c r="FN351" s="137"/>
      <c r="FO351" s="10"/>
      <c r="FV351" s="124" t="s">
        <v>393</v>
      </c>
      <c r="FW351" s="125"/>
      <c r="FX351" s="136">
        <f>+SUM(FY344:FY350)</f>
        <v>0</v>
      </c>
      <c r="FY351" s="137"/>
      <c r="FZ351" s="10"/>
      <c r="GG351" s="124" t="s">
        <v>393</v>
      </c>
      <c r="GH351" s="125"/>
      <c r="GI351" s="136">
        <f>+SUM(GJ344:GJ350)</f>
        <v>0</v>
      </c>
      <c r="GJ351" s="137"/>
      <c r="GK351" s="10"/>
      <c r="GR351" s="124" t="s">
        <v>393</v>
      </c>
      <c r="GS351" s="125"/>
      <c r="GT351" s="136">
        <f>+SUM(GU344:GU350)</f>
        <v>0</v>
      </c>
      <c r="GU351" s="137"/>
      <c r="GV351" s="10"/>
      <c r="HC351" s="124" t="s">
        <v>393</v>
      </c>
      <c r="HD351" s="125"/>
      <c r="HE351" s="136">
        <f>+SUM(HF344:HF350)</f>
        <v>0</v>
      </c>
      <c r="HF351" s="137"/>
      <c r="HG351" s="10"/>
    </row>
    <row r="352" spans="2:215" ht="15.75" thickBot="1" x14ac:dyDescent="0.3">
      <c r="B352" s="126" t="s">
        <v>394</v>
      </c>
      <c r="C352" s="127"/>
      <c r="D352" s="138" t="str">
        <f>+IF(AND(D351&gt;=Parámetros!$C$122,D351&lt;=Parámetros!$D$122),Parámetros!$B$122,IF(AND(D351&gt;=Parámetros!$C$121,D351&lt;=Parámetros!$D$121),Parámetros!$B$121,IF(AND(D351&gt;=Parámetros!$C$120,D351&lt;=Parámetros!$D$120),Parámetros!$B$120,"Error")))</f>
        <v>Débil</v>
      </c>
      <c r="E352" s="138"/>
      <c r="F352" s="10"/>
      <c r="G352" s="10"/>
      <c r="H352" s="10"/>
      <c r="I352" s="10"/>
      <c r="J352" s="10"/>
      <c r="K352" s="10"/>
      <c r="L352" s="10"/>
      <c r="M352" s="126" t="s">
        <v>394</v>
      </c>
      <c r="N352" s="127"/>
      <c r="O352" s="138" t="str">
        <f>+IF(AND(O351&gt;=Parámetros!$C$122,O351&lt;=Parámetros!$D$122),Parámetros!$B$122,IF(AND(O351&gt;=Parámetros!$C$121,O351&lt;=Parámetros!$D$121),Parámetros!$B$121,IF(AND(O351&gt;=Parámetros!$C$120,O351&lt;=Parámetros!$D$120),Parámetros!$B$120,"Error")))</f>
        <v>Débil</v>
      </c>
      <c r="P352" s="138"/>
      <c r="Q352" s="10"/>
      <c r="X352" s="126" t="s">
        <v>394</v>
      </c>
      <c r="Y352" s="127"/>
      <c r="Z352" s="138" t="str">
        <f>+IF(AND(Z351&gt;=Parámetros!$C$122,Z351&lt;=Parámetros!$D$122),Parámetros!$B$122,IF(AND(Z351&gt;=Parámetros!$C$121,Z351&lt;=Parámetros!$D$121),Parámetros!$B$121,IF(AND(Z351&gt;=Parámetros!$C$120,Z351&lt;=Parámetros!$D$120),Parámetros!$B$120,"Error")))</f>
        <v>Débil</v>
      </c>
      <c r="AA352" s="138"/>
      <c r="AB352" s="10"/>
      <c r="AI352" s="126" t="s">
        <v>394</v>
      </c>
      <c r="AJ352" s="127"/>
      <c r="AK352" s="138" t="str">
        <f>+IF(AND(AK351&gt;=Parámetros!$C$122,AK351&lt;=Parámetros!$D$122),Parámetros!$B$122,IF(AND(AK351&gt;=Parámetros!$C$121,AK351&lt;=Parámetros!$D$121),Parámetros!$B$121,IF(AND(AK351&gt;=Parámetros!$C$120,AK351&lt;=Parámetros!$D$120),Parámetros!$B$120,"Error")))</f>
        <v>Débil</v>
      </c>
      <c r="AL352" s="138"/>
      <c r="AM352" s="10"/>
      <c r="AT352" s="126" t="s">
        <v>394</v>
      </c>
      <c r="AU352" s="127"/>
      <c r="AV352" s="138" t="str">
        <f>+IF(AND(AV351&gt;=Parámetros!$C$122,AV351&lt;=Parámetros!$D$122),Parámetros!$B$122,IF(AND(AV351&gt;=Parámetros!$C$121,AV351&lt;=Parámetros!$D$121),Parámetros!$B$121,IF(AND(AV351&gt;=Parámetros!$C$120,AV351&lt;=Parámetros!$D$120),Parámetros!$B$120,"Error")))</f>
        <v>Débil</v>
      </c>
      <c r="AW352" s="138"/>
      <c r="AX352" s="10"/>
      <c r="BE352" s="126" t="s">
        <v>394</v>
      </c>
      <c r="BF352" s="127"/>
      <c r="BG352" s="138" t="str">
        <f>+IF(AND(BG351&gt;=Parámetros!$C$122,BG351&lt;=Parámetros!$D$122),Parámetros!$B$122,IF(AND(BG351&gt;=Parámetros!$C$121,BG351&lt;=Parámetros!$D$121),Parámetros!$B$121,IF(AND(BG351&gt;=Parámetros!$C$120,BG351&lt;=Parámetros!$D$120),Parámetros!$B$120,"Error")))</f>
        <v>Débil</v>
      </c>
      <c r="BH352" s="138"/>
      <c r="BI352" s="10"/>
      <c r="BP352" s="126" t="s">
        <v>394</v>
      </c>
      <c r="BQ352" s="127"/>
      <c r="BR352" s="138" t="str">
        <f>+IF(AND(BR351&gt;=Parámetros!$C$122,BR351&lt;=Parámetros!$D$122),Parámetros!$B$122,IF(AND(BR351&gt;=Parámetros!$C$121,BR351&lt;=Parámetros!$D$121),Parámetros!$B$121,IF(AND(BR351&gt;=Parámetros!$C$120,BR351&lt;=Parámetros!$D$120),Parámetros!$B$120,"Error")))</f>
        <v>Débil</v>
      </c>
      <c r="BS352" s="138"/>
      <c r="BT352" s="10"/>
      <c r="CA352" s="126" t="s">
        <v>394</v>
      </c>
      <c r="CB352" s="127"/>
      <c r="CC352" s="138" t="str">
        <f>+IF(AND(CC351&gt;=Parámetros!$C$122,CC351&lt;=Parámetros!$D$122),Parámetros!$B$122,IF(AND(CC351&gt;=Parámetros!$C$121,CC351&lt;=Parámetros!$D$121),Parámetros!$B$121,IF(AND(CC351&gt;=Parámetros!$C$120,CC351&lt;=Parámetros!$D$120),Parámetros!$B$120,"Error")))</f>
        <v>Débil</v>
      </c>
      <c r="CD352" s="138"/>
      <c r="CE352" s="10"/>
      <c r="CL352" s="126" t="s">
        <v>394</v>
      </c>
      <c r="CM352" s="127"/>
      <c r="CN352" s="138" t="str">
        <f>+IF(AND(CN351&gt;=Parámetros!$C$122,CN351&lt;=Parámetros!$D$122),Parámetros!$B$122,IF(AND(CN351&gt;=Parámetros!$C$121,CN351&lt;=Parámetros!$D$121),Parámetros!$B$121,IF(AND(CN351&gt;=Parámetros!$C$120,CN351&lt;=Parámetros!$D$120),Parámetros!$B$120,"Error")))</f>
        <v>Débil</v>
      </c>
      <c r="CO352" s="138"/>
      <c r="CP352" s="10"/>
      <c r="CW352" s="126" t="s">
        <v>394</v>
      </c>
      <c r="CX352" s="127"/>
      <c r="CY352" s="138" t="str">
        <f>+IF(AND(CY351&gt;=Parámetros!$C$122,CY351&lt;=Parámetros!$D$122),Parámetros!$B$122,IF(AND(CY351&gt;=Parámetros!$C$121,CY351&lt;=Parámetros!$D$121),Parámetros!$B$121,IF(AND(CY351&gt;=Parámetros!$C$120,CY351&lt;=Parámetros!$D$120),Parámetros!$B$120,"Error")))</f>
        <v>Débil</v>
      </c>
      <c r="CZ352" s="138"/>
      <c r="DA352" s="10"/>
      <c r="DH352" s="126" t="s">
        <v>394</v>
      </c>
      <c r="DI352" s="127"/>
      <c r="DJ352" s="138" t="str">
        <f>+IF(AND(DJ351&gt;=Parámetros!$C$122,DJ351&lt;=Parámetros!$D$122),Parámetros!$B$122,IF(AND(DJ351&gt;=Parámetros!$C$121,DJ351&lt;=Parámetros!$D$121),Parámetros!$B$121,IF(AND(DJ351&gt;=Parámetros!$C$120,DJ351&lt;=Parámetros!$D$120),Parámetros!$B$120,"Error")))</f>
        <v>Débil</v>
      </c>
      <c r="DK352" s="138"/>
      <c r="DL352" s="10"/>
      <c r="DS352" s="126" t="s">
        <v>394</v>
      </c>
      <c r="DT352" s="127"/>
      <c r="DU352" s="138" t="str">
        <f>+IF(AND(DU351&gt;=Parámetros!$C$122,DU351&lt;=Parámetros!$D$122),Parámetros!$B$122,IF(AND(DU351&gt;=Parámetros!$C$121,DU351&lt;=Parámetros!$D$121),Parámetros!$B$121,IF(AND(DU351&gt;=Parámetros!$C$120,DU351&lt;=Parámetros!$D$120),Parámetros!$B$120,"Error")))</f>
        <v>Débil</v>
      </c>
      <c r="DV352" s="138"/>
      <c r="DW352" s="10"/>
      <c r="ED352" s="126" t="s">
        <v>394</v>
      </c>
      <c r="EE352" s="127"/>
      <c r="EF352" s="138" t="str">
        <f>+IF(AND(EF351&gt;=Parámetros!$C$122,EF351&lt;=Parámetros!$D$122),Parámetros!$B$122,IF(AND(EF351&gt;=Parámetros!$C$121,EF351&lt;=Parámetros!$D$121),Parámetros!$B$121,IF(AND(EF351&gt;=Parámetros!$C$120,EF351&lt;=Parámetros!$D$120),Parámetros!$B$120,"Error")))</f>
        <v>Débil</v>
      </c>
      <c r="EG352" s="138"/>
      <c r="EH352" s="10"/>
      <c r="EO352" s="126" t="s">
        <v>394</v>
      </c>
      <c r="EP352" s="127"/>
      <c r="EQ352" s="138" t="str">
        <f>+IF(AND(EQ351&gt;=Parámetros!$C$122,EQ351&lt;=Parámetros!$D$122),Parámetros!$B$122,IF(AND(EQ351&gt;=Parámetros!$C$121,EQ351&lt;=Parámetros!$D$121),Parámetros!$B$121,IF(AND(EQ351&gt;=Parámetros!$C$120,EQ351&lt;=Parámetros!$D$120),Parámetros!$B$120,"Error")))</f>
        <v>Débil</v>
      </c>
      <c r="ER352" s="138"/>
      <c r="ES352" s="10"/>
      <c r="EZ352" s="126" t="s">
        <v>394</v>
      </c>
      <c r="FA352" s="127"/>
      <c r="FB352" s="138" t="str">
        <f>+IF(AND(FB351&gt;=Parámetros!$C$122,FB351&lt;=Parámetros!$D$122),Parámetros!$B$122,IF(AND(FB351&gt;=Parámetros!$C$121,FB351&lt;=Parámetros!$D$121),Parámetros!$B$121,IF(AND(FB351&gt;=Parámetros!$C$120,FB351&lt;=Parámetros!$D$120),Parámetros!$B$120,"Error")))</f>
        <v>Débil</v>
      </c>
      <c r="FC352" s="138"/>
      <c r="FD352" s="10"/>
      <c r="FK352" s="126" t="s">
        <v>394</v>
      </c>
      <c r="FL352" s="127"/>
      <c r="FM352" s="138" t="str">
        <f>+IF(AND(FM351&gt;=Parámetros!$C$122,FM351&lt;=Parámetros!$D$122),Parámetros!$B$122,IF(AND(FM351&gt;=Parámetros!$C$121,FM351&lt;=Parámetros!$D$121),Parámetros!$B$121,IF(AND(FM351&gt;=Parámetros!$C$120,FM351&lt;=Parámetros!$D$120),Parámetros!$B$120,"Error")))</f>
        <v>Débil</v>
      </c>
      <c r="FN352" s="138"/>
      <c r="FO352" s="10"/>
      <c r="FV352" s="126" t="s">
        <v>394</v>
      </c>
      <c r="FW352" s="127"/>
      <c r="FX352" s="138" t="str">
        <f>+IF(AND(FX351&gt;=Parámetros!$C$122,FX351&lt;=Parámetros!$D$122),Parámetros!$B$122,IF(AND(FX351&gt;=Parámetros!$C$121,FX351&lt;=Parámetros!$D$121),Parámetros!$B$121,IF(AND(FX351&gt;=Parámetros!$C$120,FX351&lt;=Parámetros!$D$120),Parámetros!$B$120,"Error")))</f>
        <v>Débil</v>
      </c>
      <c r="FY352" s="138"/>
      <c r="FZ352" s="10"/>
      <c r="GG352" s="126" t="s">
        <v>394</v>
      </c>
      <c r="GH352" s="127"/>
      <c r="GI352" s="138" t="str">
        <f>+IF(AND(GI351&gt;=Parámetros!$C$122,GI351&lt;=Parámetros!$D$122),Parámetros!$B$122,IF(AND(GI351&gt;=Parámetros!$C$121,GI351&lt;=Parámetros!$D$121),Parámetros!$B$121,IF(AND(GI351&gt;=Parámetros!$C$120,GI351&lt;=Parámetros!$D$120),Parámetros!$B$120,"Error")))</f>
        <v>Débil</v>
      </c>
      <c r="GJ352" s="138"/>
      <c r="GK352" s="10"/>
      <c r="GR352" s="126" t="s">
        <v>394</v>
      </c>
      <c r="GS352" s="127"/>
      <c r="GT352" s="138" t="str">
        <f>+IF(AND(GT351&gt;=Parámetros!$C$122,GT351&lt;=Parámetros!$D$122),Parámetros!$B$122,IF(AND(GT351&gt;=Parámetros!$C$121,GT351&lt;=Parámetros!$D$121),Parámetros!$B$121,IF(AND(GT351&gt;=Parámetros!$C$120,GT351&lt;=Parámetros!$D$120),Parámetros!$B$120,"Error")))</f>
        <v>Débil</v>
      </c>
      <c r="GU352" s="138"/>
      <c r="GV352" s="10"/>
      <c r="HC352" s="126" t="s">
        <v>394</v>
      </c>
      <c r="HD352" s="127"/>
      <c r="HE352" s="138" t="str">
        <f>+IF(AND(HE351&gt;=Parámetros!$C$122,HE351&lt;=Parámetros!$D$122),Parámetros!$B$122,IF(AND(HE351&gt;=Parámetros!$C$121,HE351&lt;=Parámetros!$D$121),Parámetros!$B$121,IF(AND(HE351&gt;=Parámetros!$C$120,HE351&lt;=Parámetros!$D$120),Parámetros!$B$120,"Error")))</f>
        <v>Débil</v>
      </c>
      <c r="HF352" s="138"/>
      <c r="HG352" s="10"/>
    </row>
    <row r="353" spans="2:215" ht="15.75" thickBot="1" x14ac:dyDescent="0.3">
      <c r="C353"/>
      <c r="F353" s="10"/>
      <c r="G353" s="10"/>
      <c r="H353" s="10"/>
      <c r="I353" s="10"/>
      <c r="J353" s="10"/>
      <c r="K353" s="10"/>
      <c r="L353" s="10"/>
      <c r="N353"/>
      <c r="Q353" s="10"/>
      <c r="Y353"/>
      <c r="AB353" s="10"/>
      <c r="AJ353"/>
      <c r="AM353" s="10"/>
      <c r="AU353"/>
      <c r="AX353" s="10"/>
      <c r="BF353"/>
      <c r="BI353" s="10"/>
      <c r="BQ353"/>
      <c r="BT353" s="10"/>
      <c r="CB353"/>
      <c r="CE353" s="10"/>
      <c r="CM353"/>
      <c r="CP353" s="10"/>
      <c r="CX353"/>
      <c r="DA353" s="10"/>
      <c r="DI353"/>
      <c r="DL353" s="10"/>
      <c r="DT353"/>
      <c r="DW353" s="10"/>
      <c r="EE353"/>
      <c r="EH353" s="10"/>
      <c r="EP353"/>
      <c r="ES353" s="10"/>
      <c r="FA353"/>
      <c r="FD353" s="10"/>
      <c r="FL353"/>
      <c r="FO353" s="10"/>
      <c r="FW353"/>
      <c r="FZ353" s="10"/>
      <c r="GH353"/>
      <c r="GK353" s="10"/>
      <c r="GS353"/>
      <c r="GV353" s="10"/>
      <c r="HD353"/>
      <c r="HG353" s="10"/>
    </row>
    <row r="354" spans="2:215" ht="15.75" thickBot="1" x14ac:dyDescent="0.3">
      <c r="B354" s="18" t="s">
        <v>395</v>
      </c>
      <c r="C354" s="18" t="s">
        <v>396</v>
      </c>
      <c r="D354" s="18" t="s">
        <v>397</v>
      </c>
      <c r="F354" s="10"/>
      <c r="G354" s="10"/>
      <c r="H354" s="10"/>
      <c r="I354" s="10"/>
      <c r="J354" s="10"/>
      <c r="K354" s="10"/>
      <c r="L354" s="10"/>
      <c r="M354" s="18" t="s">
        <v>395</v>
      </c>
      <c r="N354" s="18" t="s">
        <v>396</v>
      </c>
      <c r="O354" s="18" t="s">
        <v>397</v>
      </c>
      <c r="Q354" s="10"/>
      <c r="X354" s="18" t="s">
        <v>395</v>
      </c>
      <c r="Y354" s="18" t="s">
        <v>396</v>
      </c>
      <c r="Z354" s="18" t="s">
        <v>397</v>
      </c>
      <c r="AB354" s="10"/>
      <c r="AI354" s="18" t="s">
        <v>395</v>
      </c>
      <c r="AJ354" s="18" t="s">
        <v>396</v>
      </c>
      <c r="AK354" s="18" t="s">
        <v>397</v>
      </c>
      <c r="AM354" s="10"/>
      <c r="AT354" s="18" t="s">
        <v>395</v>
      </c>
      <c r="AU354" s="18" t="s">
        <v>396</v>
      </c>
      <c r="AV354" s="18" t="s">
        <v>397</v>
      </c>
      <c r="AX354" s="10"/>
      <c r="BE354" s="18" t="s">
        <v>395</v>
      </c>
      <c r="BF354" s="18" t="s">
        <v>396</v>
      </c>
      <c r="BG354" s="18" t="s">
        <v>397</v>
      </c>
      <c r="BI354" s="10"/>
      <c r="BP354" s="18" t="s">
        <v>395</v>
      </c>
      <c r="BQ354" s="18" t="s">
        <v>396</v>
      </c>
      <c r="BR354" s="18" t="s">
        <v>397</v>
      </c>
      <c r="BT354" s="10"/>
      <c r="CA354" s="18" t="s">
        <v>395</v>
      </c>
      <c r="CB354" s="18" t="s">
        <v>396</v>
      </c>
      <c r="CC354" s="18" t="s">
        <v>397</v>
      </c>
      <c r="CE354" s="10"/>
      <c r="CL354" s="18" t="s">
        <v>395</v>
      </c>
      <c r="CM354" s="18" t="s">
        <v>396</v>
      </c>
      <c r="CN354" s="18" t="s">
        <v>397</v>
      </c>
      <c r="CP354" s="10"/>
      <c r="CW354" s="18" t="s">
        <v>395</v>
      </c>
      <c r="CX354" s="18" t="s">
        <v>396</v>
      </c>
      <c r="CY354" s="18" t="s">
        <v>397</v>
      </c>
      <c r="DA354" s="10"/>
      <c r="DH354" s="18" t="s">
        <v>395</v>
      </c>
      <c r="DI354" s="18" t="s">
        <v>396</v>
      </c>
      <c r="DJ354" s="18" t="s">
        <v>397</v>
      </c>
      <c r="DL354" s="10"/>
      <c r="DS354" s="18" t="s">
        <v>395</v>
      </c>
      <c r="DT354" s="18" t="s">
        <v>396</v>
      </c>
      <c r="DU354" s="18" t="s">
        <v>397</v>
      </c>
      <c r="DW354" s="10"/>
      <c r="ED354" s="18" t="s">
        <v>395</v>
      </c>
      <c r="EE354" s="18" t="s">
        <v>396</v>
      </c>
      <c r="EF354" s="18" t="s">
        <v>397</v>
      </c>
      <c r="EH354" s="10"/>
      <c r="EO354" s="18" t="s">
        <v>395</v>
      </c>
      <c r="EP354" s="18" t="s">
        <v>396</v>
      </c>
      <c r="EQ354" s="18" t="s">
        <v>397</v>
      </c>
      <c r="ES354" s="10"/>
      <c r="EZ354" s="18" t="s">
        <v>395</v>
      </c>
      <c r="FA354" s="18" t="s">
        <v>396</v>
      </c>
      <c r="FB354" s="18" t="s">
        <v>397</v>
      </c>
      <c r="FD354" s="10"/>
      <c r="FK354" s="18" t="s">
        <v>395</v>
      </c>
      <c r="FL354" s="18" t="s">
        <v>396</v>
      </c>
      <c r="FM354" s="18" t="s">
        <v>397</v>
      </c>
      <c r="FO354" s="10"/>
      <c r="FV354" s="18" t="s">
        <v>395</v>
      </c>
      <c r="FW354" s="18" t="s">
        <v>396</v>
      </c>
      <c r="FX354" s="18" t="s">
        <v>397</v>
      </c>
      <c r="FZ354" s="10"/>
      <c r="GG354" s="18" t="s">
        <v>395</v>
      </c>
      <c r="GH354" s="18" t="s">
        <v>396</v>
      </c>
      <c r="GI354" s="18" t="s">
        <v>397</v>
      </c>
      <c r="GK354" s="10"/>
      <c r="GR354" s="18" t="s">
        <v>395</v>
      </c>
      <c r="GS354" s="18" t="s">
        <v>396</v>
      </c>
      <c r="GT354" s="18" t="s">
        <v>397</v>
      </c>
      <c r="GV354" s="10"/>
      <c r="HC354" s="18" t="s">
        <v>395</v>
      </c>
      <c r="HD354" s="18" t="s">
        <v>396</v>
      </c>
      <c r="HE354" s="18" t="s">
        <v>397</v>
      </c>
      <c r="HG354" s="10"/>
    </row>
    <row r="355" spans="2:215" x14ac:dyDescent="0.25">
      <c r="B355" s="58" t="s">
        <v>398</v>
      </c>
      <c r="C355" s="58" t="s">
        <v>399</v>
      </c>
      <c r="D355" s="314"/>
      <c r="F355" s="10"/>
      <c r="G355" s="10"/>
      <c r="H355" s="10"/>
      <c r="I355" s="10"/>
      <c r="J355" s="10"/>
      <c r="K355" s="10"/>
      <c r="L355" s="10"/>
      <c r="M355" s="58" t="s">
        <v>398</v>
      </c>
      <c r="N355" s="58" t="s">
        <v>399</v>
      </c>
      <c r="O355" s="314"/>
      <c r="Q355" s="10"/>
      <c r="X355" s="58" t="s">
        <v>398</v>
      </c>
      <c r="Y355" s="58" t="s">
        <v>399</v>
      </c>
      <c r="Z355" s="314"/>
      <c r="AB355" s="10"/>
      <c r="AI355" s="58" t="s">
        <v>398</v>
      </c>
      <c r="AJ355" s="58" t="s">
        <v>399</v>
      </c>
      <c r="AK355" s="314"/>
      <c r="AM355" s="10"/>
      <c r="AT355" s="58" t="s">
        <v>398</v>
      </c>
      <c r="AU355" s="58" t="s">
        <v>399</v>
      </c>
      <c r="AV355" s="314"/>
      <c r="AX355" s="10"/>
      <c r="BE355" s="58" t="s">
        <v>398</v>
      </c>
      <c r="BF355" s="58" t="s">
        <v>399</v>
      </c>
      <c r="BG355" s="314"/>
      <c r="BI355" s="10"/>
      <c r="BP355" s="58" t="s">
        <v>398</v>
      </c>
      <c r="BQ355" s="58" t="s">
        <v>399</v>
      </c>
      <c r="BR355" s="314"/>
      <c r="BT355" s="10"/>
      <c r="CA355" s="58" t="s">
        <v>398</v>
      </c>
      <c r="CB355" s="58" t="s">
        <v>399</v>
      </c>
      <c r="CC355" s="314"/>
      <c r="CE355" s="10"/>
      <c r="CL355" s="58" t="s">
        <v>398</v>
      </c>
      <c r="CM355" s="58" t="s">
        <v>399</v>
      </c>
      <c r="CN355" s="314"/>
      <c r="CP355" s="10"/>
      <c r="CW355" s="58" t="s">
        <v>398</v>
      </c>
      <c r="CX355" s="58" t="s">
        <v>399</v>
      </c>
      <c r="CY355" s="314"/>
      <c r="DA355" s="10"/>
      <c r="DH355" s="58" t="s">
        <v>398</v>
      </c>
      <c r="DI355" s="58" t="s">
        <v>399</v>
      </c>
      <c r="DJ355" s="314"/>
      <c r="DL355" s="10"/>
      <c r="DS355" s="58" t="s">
        <v>398</v>
      </c>
      <c r="DT355" s="58" t="s">
        <v>399</v>
      </c>
      <c r="DU355" s="314"/>
      <c r="DW355" s="10"/>
      <c r="ED355" s="58" t="s">
        <v>398</v>
      </c>
      <c r="EE355" s="58" t="s">
        <v>399</v>
      </c>
      <c r="EF355" s="314"/>
      <c r="EH355" s="10"/>
      <c r="EO355" s="58" t="s">
        <v>398</v>
      </c>
      <c r="EP355" s="58" t="s">
        <v>399</v>
      </c>
      <c r="EQ355" s="314"/>
      <c r="ES355" s="10"/>
      <c r="EZ355" s="58" t="s">
        <v>398</v>
      </c>
      <c r="FA355" s="58" t="s">
        <v>399</v>
      </c>
      <c r="FB355" s="314"/>
      <c r="FD355" s="10"/>
      <c r="FK355" s="58" t="s">
        <v>398</v>
      </c>
      <c r="FL355" s="58" t="s">
        <v>399</v>
      </c>
      <c r="FM355" s="314"/>
      <c r="FO355" s="10"/>
      <c r="FV355" s="58" t="s">
        <v>398</v>
      </c>
      <c r="FW355" s="58" t="s">
        <v>399</v>
      </c>
      <c r="FX355" s="314"/>
      <c r="FZ355" s="10"/>
      <c r="GG355" s="58" t="s">
        <v>398</v>
      </c>
      <c r="GH355" s="58" t="s">
        <v>399</v>
      </c>
      <c r="GI355" s="314"/>
      <c r="GK355" s="10"/>
      <c r="GR355" s="58" t="s">
        <v>398</v>
      </c>
      <c r="GS355" s="58" t="s">
        <v>399</v>
      </c>
      <c r="GT355" s="314"/>
      <c r="GV355" s="10"/>
      <c r="HC355" s="58" t="s">
        <v>398</v>
      </c>
      <c r="HD355" s="58" t="s">
        <v>399</v>
      </c>
      <c r="HE355" s="314"/>
      <c r="HG355" s="10"/>
    </row>
    <row r="356" spans="2:215" x14ac:dyDescent="0.25">
      <c r="B356" s="56" t="s">
        <v>52</v>
      </c>
      <c r="C356" s="56" t="s">
        <v>400</v>
      </c>
      <c r="D356" s="315"/>
      <c r="F356" s="10"/>
      <c r="G356" s="10"/>
      <c r="H356" s="10"/>
      <c r="I356" s="10"/>
      <c r="J356" s="10"/>
      <c r="K356" s="10"/>
      <c r="L356" s="10"/>
      <c r="M356" s="56" t="s">
        <v>52</v>
      </c>
      <c r="N356" s="56" t="s">
        <v>400</v>
      </c>
      <c r="O356" s="315"/>
      <c r="Q356" s="10"/>
      <c r="X356" s="56" t="s">
        <v>52</v>
      </c>
      <c r="Y356" s="56" t="s">
        <v>400</v>
      </c>
      <c r="Z356" s="315"/>
      <c r="AB356" s="10"/>
      <c r="AI356" s="56" t="s">
        <v>52</v>
      </c>
      <c r="AJ356" s="56" t="s">
        <v>400</v>
      </c>
      <c r="AK356" s="315"/>
      <c r="AM356" s="10"/>
      <c r="AT356" s="56" t="s">
        <v>52</v>
      </c>
      <c r="AU356" s="56" t="s">
        <v>400</v>
      </c>
      <c r="AV356" s="315"/>
      <c r="AX356" s="10"/>
      <c r="BE356" s="56" t="s">
        <v>52</v>
      </c>
      <c r="BF356" s="56" t="s">
        <v>400</v>
      </c>
      <c r="BG356" s="315"/>
      <c r="BI356" s="10"/>
      <c r="BP356" s="56" t="s">
        <v>52</v>
      </c>
      <c r="BQ356" s="56" t="s">
        <v>400</v>
      </c>
      <c r="BR356" s="315"/>
      <c r="BT356" s="10"/>
      <c r="CA356" s="56" t="s">
        <v>52</v>
      </c>
      <c r="CB356" s="56" t="s">
        <v>400</v>
      </c>
      <c r="CC356" s="315"/>
      <c r="CE356" s="10"/>
      <c r="CL356" s="56" t="s">
        <v>52</v>
      </c>
      <c r="CM356" s="56" t="s">
        <v>400</v>
      </c>
      <c r="CN356" s="315"/>
      <c r="CP356" s="10"/>
      <c r="CW356" s="56" t="s">
        <v>52</v>
      </c>
      <c r="CX356" s="56" t="s">
        <v>400</v>
      </c>
      <c r="CY356" s="315"/>
      <c r="DA356" s="10"/>
      <c r="DH356" s="56" t="s">
        <v>52</v>
      </c>
      <c r="DI356" s="56" t="s">
        <v>400</v>
      </c>
      <c r="DJ356" s="315"/>
      <c r="DL356" s="10"/>
      <c r="DS356" s="56" t="s">
        <v>52</v>
      </c>
      <c r="DT356" s="56" t="s">
        <v>400</v>
      </c>
      <c r="DU356" s="315"/>
      <c r="DW356" s="10"/>
      <c r="ED356" s="56" t="s">
        <v>52</v>
      </c>
      <c r="EE356" s="56" t="s">
        <v>400</v>
      </c>
      <c r="EF356" s="315"/>
      <c r="EH356" s="10"/>
      <c r="EO356" s="56" t="s">
        <v>52</v>
      </c>
      <c r="EP356" s="56" t="s">
        <v>400</v>
      </c>
      <c r="EQ356" s="315"/>
      <c r="ES356" s="10"/>
      <c r="EZ356" s="56" t="s">
        <v>52</v>
      </c>
      <c r="FA356" s="56" t="s">
        <v>400</v>
      </c>
      <c r="FB356" s="315"/>
      <c r="FD356" s="10"/>
      <c r="FK356" s="56" t="s">
        <v>52</v>
      </c>
      <c r="FL356" s="56" t="s">
        <v>400</v>
      </c>
      <c r="FM356" s="315"/>
      <c r="FO356" s="10"/>
      <c r="FV356" s="56" t="s">
        <v>52</v>
      </c>
      <c r="FW356" s="56" t="s">
        <v>400</v>
      </c>
      <c r="FX356" s="315"/>
      <c r="FZ356" s="10"/>
      <c r="GG356" s="56" t="s">
        <v>52</v>
      </c>
      <c r="GH356" s="56" t="s">
        <v>400</v>
      </c>
      <c r="GI356" s="315"/>
      <c r="GK356" s="10"/>
      <c r="GR356" s="56" t="s">
        <v>52</v>
      </c>
      <c r="GS356" s="56" t="s">
        <v>400</v>
      </c>
      <c r="GT356" s="315"/>
      <c r="GV356" s="10"/>
      <c r="HC356" s="56" t="s">
        <v>52</v>
      </c>
      <c r="HD356" s="56" t="s">
        <v>400</v>
      </c>
      <c r="HE356" s="315"/>
      <c r="HG356" s="10"/>
    </row>
    <row r="357" spans="2:215" ht="15.75" thickBot="1" x14ac:dyDescent="0.3">
      <c r="B357" s="128" t="s">
        <v>401</v>
      </c>
      <c r="C357" s="128" t="s">
        <v>402</v>
      </c>
      <c r="D357" s="316"/>
      <c r="F357" s="10"/>
      <c r="G357" s="10"/>
      <c r="H357" s="10"/>
      <c r="I357" s="10"/>
      <c r="J357" s="10"/>
      <c r="K357" s="10"/>
      <c r="L357" s="10"/>
      <c r="M357" s="128" t="s">
        <v>401</v>
      </c>
      <c r="N357" s="128" t="s">
        <v>402</v>
      </c>
      <c r="O357" s="316"/>
      <c r="Q357" s="10"/>
      <c r="X357" s="128" t="s">
        <v>401</v>
      </c>
      <c r="Y357" s="128" t="s">
        <v>402</v>
      </c>
      <c r="Z357" s="316"/>
      <c r="AB357" s="10"/>
      <c r="AI357" s="128" t="s">
        <v>401</v>
      </c>
      <c r="AJ357" s="128" t="s">
        <v>402</v>
      </c>
      <c r="AK357" s="316"/>
      <c r="AM357" s="10"/>
      <c r="AT357" s="128" t="s">
        <v>401</v>
      </c>
      <c r="AU357" s="128" t="s">
        <v>402</v>
      </c>
      <c r="AV357" s="316"/>
      <c r="AX357" s="10"/>
      <c r="BE357" s="128" t="s">
        <v>401</v>
      </c>
      <c r="BF357" s="128" t="s">
        <v>402</v>
      </c>
      <c r="BG357" s="316"/>
      <c r="BI357" s="10"/>
      <c r="BP357" s="128" t="s">
        <v>401</v>
      </c>
      <c r="BQ357" s="128" t="s">
        <v>402</v>
      </c>
      <c r="BR357" s="316"/>
      <c r="BT357" s="10"/>
      <c r="CA357" s="128" t="s">
        <v>401</v>
      </c>
      <c r="CB357" s="128" t="s">
        <v>402</v>
      </c>
      <c r="CC357" s="316"/>
      <c r="CE357" s="10"/>
      <c r="CL357" s="128" t="s">
        <v>401</v>
      </c>
      <c r="CM357" s="128" t="s">
        <v>402</v>
      </c>
      <c r="CN357" s="316"/>
      <c r="CP357" s="10"/>
      <c r="CW357" s="128" t="s">
        <v>401</v>
      </c>
      <c r="CX357" s="128" t="s">
        <v>402</v>
      </c>
      <c r="CY357" s="316"/>
      <c r="DA357" s="10"/>
      <c r="DH357" s="128" t="s">
        <v>401</v>
      </c>
      <c r="DI357" s="128" t="s">
        <v>402</v>
      </c>
      <c r="DJ357" s="316"/>
      <c r="DL357" s="10"/>
      <c r="DS357" s="128" t="s">
        <v>401</v>
      </c>
      <c r="DT357" s="128" t="s">
        <v>402</v>
      </c>
      <c r="DU357" s="316"/>
      <c r="DW357" s="10"/>
      <c r="ED357" s="128" t="s">
        <v>401</v>
      </c>
      <c r="EE357" s="128" t="s">
        <v>402</v>
      </c>
      <c r="EF357" s="316"/>
      <c r="EH357" s="10"/>
      <c r="EO357" s="128" t="s">
        <v>401</v>
      </c>
      <c r="EP357" s="128" t="s">
        <v>402</v>
      </c>
      <c r="EQ357" s="316"/>
      <c r="ES357" s="10"/>
      <c r="EZ357" s="128" t="s">
        <v>401</v>
      </c>
      <c r="FA357" s="128" t="s">
        <v>402</v>
      </c>
      <c r="FB357" s="316"/>
      <c r="FD357" s="10"/>
      <c r="FK357" s="128" t="s">
        <v>401</v>
      </c>
      <c r="FL357" s="128" t="s">
        <v>402</v>
      </c>
      <c r="FM357" s="316"/>
      <c r="FO357" s="10"/>
      <c r="FV357" s="128" t="s">
        <v>401</v>
      </c>
      <c r="FW357" s="128" t="s">
        <v>402</v>
      </c>
      <c r="FX357" s="316"/>
      <c r="FZ357" s="10"/>
      <c r="GG357" s="128" t="s">
        <v>401</v>
      </c>
      <c r="GH357" s="128" t="s">
        <v>402</v>
      </c>
      <c r="GI357" s="316"/>
      <c r="GK357" s="10"/>
      <c r="GR357" s="128" t="s">
        <v>401</v>
      </c>
      <c r="GS357" s="128" t="s">
        <v>402</v>
      </c>
      <c r="GT357" s="316"/>
      <c r="GV357" s="10"/>
      <c r="HC357" s="128" t="s">
        <v>401</v>
      </c>
      <c r="HD357" s="128" t="s">
        <v>402</v>
      </c>
      <c r="HE357" s="316"/>
      <c r="HG357" s="10"/>
    </row>
    <row r="358" spans="2:215" ht="15.75" thickBot="1" x14ac:dyDescent="0.3">
      <c r="C358"/>
      <c r="F358" s="10"/>
      <c r="G358" s="10"/>
      <c r="H358" s="10"/>
      <c r="I358" s="10"/>
      <c r="J358" s="10"/>
      <c r="K358" s="10"/>
      <c r="L358" s="10"/>
      <c r="N358"/>
      <c r="Q358" s="10"/>
      <c r="Y358"/>
      <c r="AB358" s="10"/>
      <c r="AJ358"/>
      <c r="AM358" s="10"/>
      <c r="AU358"/>
      <c r="AX358" s="10"/>
      <c r="BF358"/>
      <c r="BI358" s="10"/>
      <c r="BQ358"/>
      <c r="BT358" s="10"/>
      <c r="CB358"/>
      <c r="CE358" s="10"/>
      <c r="CM358"/>
      <c r="CP358" s="10"/>
      <c r="CX358"/>
      <c r="DA358" s="10"/>
      <c r="DI358"/>
      <c r="DL358" s="10"/>
      <c r="DT358"/>
      <c r="DW358" s="10"/>
      <c r="EE358"/>
      <c r="EH358" s="10"/>
      <c r="EP358"/>
      <c r="ES358" s="10"/>
      <c r="FA358"/>
      <c r="FD358" s="10"/>
      <c r="FL358"/>
      <c r="FO358" s="10"/>
      <c r="FW358"/>
      <c r="FZ358" s="10"/>
      <c r="GH358"/>
      <c r="GK358" s="10"/>
      <c r="GS358"/>
      <c r="GV358" s="10"/>
      <c r="HD358"/>
      <c r="HG358" s="10"/>
    </row>
    <row r="359" spans="2:215" ht="15.75" thickBot="1" x14ac:dyDescent="0.3">
      <c r="B359" s="18" t="s">
        <v>395</v>
      </c>
      <c r="C359" s="18" t="s">
        <v>403</v>
      </c>
      <c r="D359" s="18" t="s">
        <v>397</v>
      </c>
      <c r="F359" s="10"/>
      <c r="G359" s="10"/>
      <c r="H359" s="10"/>
      <c r="I359" s="10"/>
      <c r="J359" s="10"/>
      <c r="K359" s="10"/>
      <c r="L359" s="10"/>
      <c r="M359" s="18" t="s">
        <v>395</v>
      </c>
      <c r="N359" s="18" t="s">
        <v>403</v>
      </c>
      <c r="O359" s="18" t="s">
        <v>397</v>
      </c>
      <c r="Q359" s="10"/>
      <c r="X359" s="18" t="s">
        <v>395</v>
      </c>
      <c r="Y359" s="18" t="s">
        <v>403</v>
      </c>
      <c r="Z359" s="18" t="s">
        <v>397</v>
      </c>
      <c r="AB359" s="10"/>
      <c r="AI359" s="18" t="s">
        <v>395</v>
      </c>
      <c r="AJ359" s="18" t="s">
        <v>403</v>
      </c>
      <c r="AK359" s="18" t="s">
        <v>397</v>
      </c>
      <c r="AM359" s="10"/>
      <c r="AT359" s="18" t="s">
        <v>395</v>
      </c>
      <c r="AU359" s="18" t="s">
        <v>403</v>
      </c>
      <c r="AV359" s="18" t="s">
        <v>397</v>
      </c>
      <c r="AX359" s="10"/>
      <c r="BE359" s="18" t="s">
        <v>395</v>
      </c>
      <c r="BF359" s="18" t="s">
        <v>403</v>
      </c>
      <c r="BG359" s="18" t="s">
        <v>397</v>
      </c>
      <c r="BI359" s="10"/>
      <c r="BP359" s="18" t="s">
        <v>395</v>
      </c>
      <c r="BQ359" s="18" t="s">
        <v>403</v>
      </c>
      <c r="BR359" s="18" t="s">
        <v>397</v>
      </c>
      <c r="BT359" s="10"/>
      <c r="CA359" s="18" t="s">
        <v>395</v>
      </c>
      <c r="CB359" s="18" t="s">
        <v>403</v>
      </c>
      <c r="CC359" s="18" t="s">
        <v>397</v>
      </c>
      <c r="CE359" s="10"/>
      <c r="CL359" s="18" t="s">
        <v>395</v>
      </c>
      <c r="CM359" s="18" t="s">
        <v>403</v>
      </c>
      <c r="CN359" s="18" t="s">
        <v>397</v>
      </c>
      <c r="CP359" s="10"/>
      <c r="CW359" s="18" t="s">
        <v>395</v>
      </c>
      <c r="CX359" s="18" t="s">
        <v>403</v>
      </c>
      <c r="CY359" s="18" t="s">
        <v>397</v>
      </c>
      <c r="DA359" s="10"/>
      <c r="DH359" s="18" t="s">
        <v>395</v>
      </c>
      <c r="DI359" s="18" t="s">
        <v>403</v>
      </c>
      <c r="DJ359" s="18" t="s">
        <v>397</v>
      </c>
      <c r="DL359" s="10"/>
      <c r="DS359" s="18" t="s">
        <v>395</v>
      </c>
      <c r="DT359" s="18" t="s">
        <v>403</v>
      </c>
      <c r="DU359" s="18" t="s">
        <v>397</v>
      </c>
      <c r="DW359" s="10"/>
      <c r="ED359" s="18" t="s">
        <v>395</v>
      </c>
      <c r="EE359" s="18" t="s">
        <v>403</v>
      </c>
      <c r="EF359" s="18" t="s">
        <v>397</v>
      </c>
      <c r="EH359" s="10"/>
      <c r="EO359" s="18" t="s">
        <v>395</v>
      </c>
      <c r="EP359" s="18" t="s">
        <v>403</v>
      </c>
      <c r="EQ359" s="18" t="s">
        <v>397</v>
      </c>
      <c r="ES359" s="10"/>
      <c r="EZ359" s="18" t="s">
        <v>395</v>
      </c>
      <c r="FA359" s="18" t="s">
        <v>403</v>
      </c>
      <c r="FB359" s="18" t="s">
        <v>397</v>
      </c>
      <c r="FD359" s="10"/>
      <c r="FK359" s="18" t="s">
        <v>395</v>
      </c>
      <c r="FL359" s="18" t="s">
        <v>403</v>
      </c>
      <c r="FM359" s="18" t="s">
        <v>397</v>
      </c>
      <c r="FO359" s="10"/>
      <c r="FV359" s="18" t="s">
        <v>395</v>
      </c>
      <c r="FW359" s="18" t="s">
        <v>403</v>
      </c>
      <c r="FX359" s="18" t="s">
        <v>397</v>
      </c>
      <c r="FZ359" s="10"/>
      <c r="GG359" s="18" t="s">
        <v>395</v>
      </c>
      <c r="GH359" s="18" t="s">
        <v>403</v>
      </c>
      <c r="GI359" s="18" t="s">
        <v>397</v>
      </c>
      <c r="GK359" s="10"/>
      <c r="GR359" s="18" t="s">
        <v>395</v>
      </c>
      <c r="GS359" s="18" t="s">
        <v>403</v>
      </c>
      <c r="GT359" s="18" t="s">
        <v>397</v>
      </c>
      <c r="GV359" s="10"/>
      <c r="HC359" s="18" t="s">
        <v>395</v>
      </c>
      <c r="HD359" s="18" t="s">
        <v>403</v>
      </c>
      <c r="HE359" s="18" t="s">
        <v>397</v>
      </c>
      <c r="HG359" s="10"/>
    </row>
    <row r="360" spans="2:215" x14ac:dyDescent="0.25">
      <c r="B360" s="317" t="s">
        <v>398</v>
      </c>
      <c r="C360" s="129" t="s">
        <v>404</v>
      </c>
      <c r="D360" s="314" t="b">
        <f>+IF(AND(D352=B355,D355=B355),B355,IF(AND(D352=B355,D355=B356),B363,IF(AND(D352=B355,D355=B357),B357,IF(AND(D352=B356,D355=B355),B363,IF(AND(D352=B356,D355=B356),B363,IF(AND(D352=B356,D355=B357),B366,IF(AND(D352=B357,D355=B355),B366,IF(AND(D352=B357,D355=B356),B366,IF(AND(D352=B357,D355=B357),B366)))))))))</f>
        <v>0</v>
      </c>
      <c r="F360" s="10"/>
      <c r="G360" s="10"/>
      <c r="H360" s="10"/>
      <c r="I360" s="10"/>
      <c r="J360" s="10"/>
      <c r="K360" s="10"/>
      <c r="L360" s="10"/>
      <c r="M360" s="317" t="s">
        <v>398</v>
      </c>
      <c r="N360" s="129" t="s">
        <v>404</v>
      </c>
      <c r="O360" s="314" t="b">
        <f>+IF(AND(O352=M355,O355=M355),M355,IF(AND(O352=M355,O355=M356),M363,IF(AND(O352=M355,O355=M357),M357,IF(AND(O352=M356,O355=M355),M363,IF(AND(O352=M356,O355=M356),M363,IF(AND(O352=M356,O355=M357),M366,IF(AND(O352=M357,O355=M355),M366,IF(AND(O352=M357,O355=M356),M366,IF(AND(O352=M357,O355=M357),M366)))))))))</f>
        <v>0</v>
      </c>
      <c r="Q360" s="10"/>
      <c r="X360" s="317" t="s">
        <v>398</v>
      </c>
      <c r="Y360" s="129" t="s">
        <v>404</v>
      </c>
      <c r="Z360" s="314" t="b">
        <f>+IF(AND(Z352=X355,Z355=X355),X355,IF(AND(Z352=X355,Z355=X356),X363,IF(AND(Z352=X355,Z355=X357),X357,IF(AND(Z352=X356,Z355=X355),X363,IF(AND(Z352=X356,Z355=X356),X363,IF(AND(Z352=X356,Z355=X357),X366,IF(AND(Z352=X357,Z355=X355),X366,IF(AND(Z352=X357,Z355=X356),X366,IF(AND(Z352=X357,Z355=X357),X366)))))))))</f>
        <v>0</v>
      </c>
      <c r="AB360" s="10"/>
      <c r="AI360" s="317" t="s">
        <v>398</v>
      </c>
      <c r="AJ360" s="129" t="s">
        <v>404</v>
      </c>
      <c r="AK360" s="314" t="b">
        <f>+IF(AND(AK352=AI355,AK355=AI355),AI355,IF(AND(AK352=AI355,AK355=AI356),AI363,IF(AND(AK352=AI355,AK355=AI357),AI357,IF(AND(AK352=AI356,AK355=AI355),AI363,IF(AND(AK352=AI356,AK355=AI356),AI363,IF(AND(AK352=AI356,AK355=AI357),AI366,IF(AND(AK352=AI357,AK355=AI355),AI366,IF(AND(AK352=AI357,AK355=AI356),AI366,IF(AND(AK352=AI357,AK355=AI357),AI366)))))))))</f>
        <v>0</v>
      </c>
      <c r="AM360" s="10"/>
      <c r="AT360" s="317" t="s">
        <v>398</v>
      </c>
      <c r="AU360" s="129" t="s">
        <v>404</v>
      </c>
      <c r="AV360" s="314" t="b">
        <f>+IF(AND(AV352=AT355,AV355=AT355),AT355,IF(AND(AV352=AT355,AV355=AT356),AT363,IF(AND(AV352=AT355,AV355=AT357),AT357,IF(AND(AV352=AT356,AV355=AT355),AT363,IF(AND(AV352=AT356,AV355=AT356),AT363,IF(AND(AV352=AT356,AV355=AT357),AT366,IF(AND(AV352=AT357,AV355=AT355),AT366,IF(AND(AV352=AT357,AV355=AT356),AT366,IF(AND(AV352=AT357,AV355=AT357),AT366)))))))))</f>
        <v>0</v>
      </c>
      <c r="AX360" s="10"/>
      <c r="BE360" s="317" t="s">
        <v>398</v>
      </c>
      <c r="BF360" s="129" t="s">
        <v>404</v>
      </c>
      <c r="BG360" s="314" t="b">
        <f>+IF(AND(BG352=BE355,BG355=BE355),BE355,IF(AND(BG352=BE355,BG355=BE356),BE363,IF(AND(BG352=BE355,BG355=BE357),BE357,IF(AND(BG352=BE356,BG355=BE355),BE363,IF(AND(BG352=BE356,BG355=BE356),BE363,IF(AND(BG352=BE356,BG355=BE357),BE366,IF(AND(BG352=BE357,BG355=BE355),BE366,IF(AND(BG352=BE357,BG355=BE356),BE366,IF(AND(BG352=BE357,BG355=BE357),BE366)))))))))</f>
        <v>0</v>
      </c>
      <c r="BI360" s="10"/>
      <c r="BP360" s="317" t="s">
        <v>398</v>
      </c>
      <c r="BQ360" s="129" t="s">
        <v>404</v>
      </c>
      <c r="BR360" s="314" t="b">
        <f>+IF(AND(BR352=BP355,BR355=BP355),BP355,IF(AND(BR352=BP355,BR355=BP356),BP363,IF(AND(BR352=BP355,BR355=BP357),BP357,IF(AND(BR352=BP356,BR355=BP355),BP363,IF(AND(BR352=BP356,BR355=BP356),BP363,IF(AND(BR352=BP356,BR355=BP357),BP366,IF(AND(BR352=BP357,BR355=BP355),BP366,IF(AND(BR352=BP357,BR355=BP356),BP366,IF(AND(BR352=BP357,BR355=BP357),BP366)))))))))</f>
        <v>0</v>
      </c>
      <c r="BT360" s="10"/>
      <c r="CA360" s="317" t="s">
        <v>398</v>
      </c>
      <c r="CB360" s="129" t="s">
        <v>404</v>
      </c>
      <c r="CC360" s="314" t="b">
        <f>+IF(AND(CC352=CA355,CC355=CA355),CA355,IF(AND(CC352=CA355,CC355=CA356),CA363,IF(AND(CC352=CA355,CC355=CA357),CA357,IF(AND(CC352=CA356,CC355=CA355),CA363,IF(AND(CC352=CA356,CC355=CA356),CA363,IF(AND(CC352=CA356,CC355=CA357),CA366,IF(AND(CC352=CA357,CC355=CA355),CA366,IF(AND(CC352=CA357,CC355=CA356),CA366,IF(AND(CC352=CA357,CC355=CA357),CA366)))))))))</f>
        <v>0</v>
      </c>
      <c r="CE360" s="10"/>
      <c r="CL360" s="317" t="s">
        <v>398</v>
      </c>
      <c r="CM360" s="129" t="s">
        <v>404</v>
      </c>
      <c r="CN360" s="314" t="b">
        <f>+IF(AND(CN352=CL355,CN355=CL355),CL355,IF(AND(CN352=CL355,CN355=CL356),CL363,IF(AND(CN352=CL355,CN355=CL357),CL357,IF(AND(CN352=CL356,CN355=CL355),CL363,IF(AND(CN352=CL356,CN355=CL356),CL363,IF(AND(CN352=CL356,CN355=CL357),CL366,IF(AND(CN352=CL357,CN355=CL355),CL366,IF(AND(CN352=CL357,CN355=CL356),CL366,IF(AND(CN352=CL357,CN355=CL357),CL366)))))))))</f>
        <v>0</v>
      </c>
      <c r="CP360" s="10"/>
      <c r="CW360" s="317" t="s">
        <v>398</v>
      </c>
      <c r="CX360" s="129" t="s">
        <v>404</v>
      </c>
      <c r="CY360" s="314" t="b">
        <f>+IF(AND(CY352=CW355,CY355=CW355),CW355,IF(AND(CY352=CW355,CY355=CW356),CW363,IF(AND(CY352=CW355,CY355=CW357),CW357,IF(AND(CY352=CW356,CY355=CW355),CW363,IF(AND(CY352=CW356,CY355=CW356),CW363,IF(AND(CY352=CW356,CY355=CW357),CW366,IF(AND(CY352=CW357,CY355=CW355),CW366,IF(AND(CY352=CW357,CY355=CW356),CW366,IF(AND(CY352=CW357,CY355=CW357),CW366)))))))))</f>
        <v>0</v>
      </c>
      <c r="DA360" s="10"/>
      <c r="DH360" s="317" t="s">
        <v>398</v>
      </c>
      <c r="DI360" s="129" t="s">
        <v>404</v>
      </c>
      <c r="DJ360" s="314" t="b">
        <f>+IF(AND(DJ352=DH355,DJ355=DH355),DH355,IF(AND(DJ352=DH355,DJ355=DH356),DH363,IF(AND(DJ352=DH355,DJ355=DH357),DH357,IF(AND(DJ352=DH356,DJ355=DH355),DH363,IF(AND(DJ352=DH356,DJ355=DH356),DH363,IF(AND(DJ352=DH356,DJ355=DH357),DH366,IF(AND(DJ352=DH357,DJ355=DH355),DH366,IF(AND(DJ352=DH357,DJ355=DH356),DH366,IF(AND(DJ352=DH357,DJ355=DH357),DH366)))))))))</f>
        <v>0</v>
      </c>
      <c r="DL360" s="10"/>
      <c r="DS360" s="317" t="s">
        <v>398</v>
      </c>
      <c r="DT360" s="129" t="s">
        <v>404</v>
      </c>
      <c r="DU360" s="314" t="b">
        <f>+IF(AND(DU352=DS355,DU355=DS355),DS355,IF(AND(DU352=DS355,DU355=DS356),DS363,IF(AND(DU352=DS355,DU355=DS357),DS357,IF(AND(DU352=DS356,DU355=DS355),DS363,IF(AND(DU352=DS356,DU355=DS356),DS363,IF(AND(DU352=DS356,DU355=DS357),DS366,IF(AND(DU352=DS357,DU355=DS355),DS366,IF(AND(DU352=DS357,DU355=DS356),DS366,IF(AND(DU352=DS357,DU355=DS357),DS366)))))))))</f>
        <v>0</v>
      </c>
      <c r="DW360" s="10"/>
      <c r="ED360" s="317" t="s">
        <v>398</v>
      </c>
      <c r="EE360" s="129" t="s">
        <v>404</v>
      </c>
      <c r="EF360" s="314" t="b">
        <f>+IF(AND(EF352=ED355,EF355=ED355),ED355,IF(AND(EF352=ED355,EF355=ED356),ED363,IF(AND(EF352=ED355,EF355=ED357),ED357,IF(AND(EF352=ED356,EF355=ED355),ED363,IF(AND(EF352=ED356,EF355=ED356),ED363,IF(AND(EF352=ED356,EF355=ED357),ED366,IF(AND(EF352=ED357,EF355=ED355),ED366,IF(AND(EF352=ED357,EF355=ED356),ED366,IF(AND(EF352=ED357,EF355=ED357),ED366)))))))))</f>
        <v>0</v>
      </c>
      <c r="EH360" s="10"/>
      <c r="EO360" s="317" t="s">
        <v>398</v>
      </c>
      <c r="EP360" s="129" t="s">
        <v>404</v>
      </c>
      <c r="EQ360" s="314" t="b">
        <f>+IF(AND(EQ352=EO355,EQ355=EO355),EO355,IF(AND(EQ352=EO355,EQ355=EO356),EO363,IF(AND(EQ352=EO355,EQ355=EO357),EO357,IF(AND(EQ352=EO356,EQ355=EO355),EO363,IF(AND(EQ352=EO356,EQ355=EO356),EO363,IF(AND(EQ352=EO356,EQ355=EO357),EO366,IF(AND(EQ352=EO357,EQ355=EO355),EO366,IF(AND(EQ352=EO357,EQ355=EO356),EO366,IF(AND(EQ352=EO357,EQ355=EO357),EO366)))))))))</f>
        <v>0</v>
      </c>
      <c r="ES360" s="10"/>
      <c r="EZ360" s="317" t="s">
        <v>398</v>
      </c>
      <c r="FA360" s="129" t="s">
        <v>404</v>
      </c>
      <c r="FB360" s="314" t="b">
        <f>+IF(AND(FB352=EZ355,FB355=EZ355),EZ355,IF(AND(FB352=EZ355,FB355=EZ356),EZ363,IF(AND(FB352=EZ355,FB355=EZ357),EZ357,IF(AND(FB352=EZ356,FB355=EZ355),EZ363,IF(AND(FB352=EZ356,FB355=EZ356),EZ363,IF(AND(FB352=EZ356,FB355=EZ357),EZ366,IF(AND(FB352=EZ357,FB355=EZ355),EZ366,IF(AND(FB352=EZ357,FB355=EZ356),EZ366,IF(AND(FB352=EZ357,FB355=EZ357),EZ366)))))))))</f>
        <v>0</v>
      </c>
      <c r="FD360" s="10"/>
      <c r="FK360" s="317" t="s">
        <v>398</v>
      </c>
      <c r="FL360" s="129" t="s">
        <v>404</v>
      </c>
      <c r="FM360" s="314" t="b">
        <f>+IF(AND(FM352=FK355,FM355=FK355),FK355,IF(AND(FM352=FK355,FM355=FK356),FK363,IF(AND(FM352=FK355,FM355=FK357),FK357,IF(AND(FM352=FK356,FM355=FK355),FK363,IF(AND(FM352=FK356,FM355=FK356),FK363,IF(AND(FM352=FK356,FM355=FK357),FK366,IF(AND(FM352=FK357,FM355=FK355),FK366,IF(AND(FM352=FK357,FM355=FK356),FK366,IF(AND(FM352=FK357,FM355=FK357),FK366)))))))))</f>
        <v>0</v>
      </c>
      <c r="FO360" s="10"/>
      <c r="FV360" s="317" t="s">
        <v>398</v>
      </c>
      <c r="FW360" s="129" t="s">
        <v>404</v>
      </c>
      <c r="FX360" s="314" t="b">
        <f>+IF(AND(FX352=FV355,FX355=FV355),FV355,IF(AND(FX352=FV355,FX355=FV356),FV363,IF(AND(FX352=FV355,FX355=FV357),FV357,IF(AND(FX352=FV356,FX355=FV355),FV363,IF(AND(FX352=FV356,FX355=FV356),FV363,IF(AND(FX352=FV356,FX355=FV357),FV366,IF(AND(FX352=FV357,FX355=FV355),FV366,IF(AND(FX352=FV357,FX355=FV356),FV366,IF(AND(FX352=FV357,FX355=FV357),FV366)))))))))</f>
        <v>0</v>
      </c>
      <c r="FZ360" s="10"/>
      <c r="GG360" s="317" t="s">
        <v>398</v>
      </c>
      <c r="GH360" s="129" t="s">
        <v>404</v>
      </c>
      <c r="GI360" s="314" t="b">
        <f>+IF(AND(GI352=GG355,GI355=GG355),GG355,IF(AND(GI352=GG355,GI355=GG356),GG363,IF(AND(GI352=GG355,GI355=GG357),GG357,IF(AND(GI352=GG356,GI355=GG355),GG363,IF(AND(GI352=GG356,GI355=GG356),GG363,IF(AND(GI352=GG356,GI355=GG357),GG366,IF(AND(GI352=GG357,GI355=GG355),GG366,IF(AND(GI352=GG357,GI355=GG356),GG366,IF(AND(GI352=GG357,GI355=GG357),GG366)))))))))</f>
        <v>0</v>
      </c>
      <c r="GK360" s="10"/>
      <c r="GR360" s="317" t="s">
        <v>398</v>
      </c>
      <c r="GS360" s="129" t="s">
        <v>404</v>
      </c>
      <c r="GT360" s="314" t="b">
        <f>+IF(AND(GT352=GR355,GT355=GR355),GR355,IF(AND(GT352=GR355,GT355=GR356),GR363,IF(AND(GT352=GR355,GT355=GR357),GR357,IF(AND(GT352=GR356,GT355=GR355),GR363,IF(AND(GT352=GR356,GT355=GR356),GR363,IF(AND(GT352=GR356,GT355=GR357),GR366,IF(AND(GT352=GR357,GT355=GR355),GR366,IF(AND(GT352=GR357,GT355=GR356),GR366,IF(AND(GT352=GR357,GT355=GR357),GR366)))))))))</f>
        <v>0</v>
      </c>
      <c r="GV360" s="10"/>
      <c r="HC360" s="317" t="s">
        <v>398</v>
      </c>
      <c r="HD360" s="129" t="s">
        <v>404</v>
      </c>
      <c r="HE360" s="314" t="b">
        <f>+IF(AND(HE352=HC355,HE355=HC355),HC355,IF(AND(HE352=HC355,HE355=HC356),HC363,IF(AND(HE352=HC355,HE355=HC357),HC357,IF(AND(HE352=HC356,HE355=HC355),HC363,IF(AND(HE352=HC356,HE355=HC356),HC363,IF(AND(HE352=HC356,HE355=HC357),HC366,IF(AND(HE352=HC357,HE355=HC355),HC366,IF(AND(HE352=HC357,HE355=HC356),HC366,IF(AND(HE352=HC357,HE355=HC357),HC366)))))))))</f>
        <v>0</v>
      </c>
      <c r="HG360" s="10"/>
    </row>
    <row r="361" spans="2:215" x14ac:dyDescent="0.25">
      <c r="B361" s="310"/>
      <c r="C361" s="58" t="s">
        <v>405</v>
      </c>
      <c r="D361" s="315"/>
      <c r="F361" s="10"/>
      <c r="G361" s="10"/>
      <c r="H361" s="10"/>
      <c r="I361" s="10"/>
      <c r="J361" s="10"/>
      <c r="K361" s="10"/>
      <c r="L361" s="10"/>
      <c r="M361" s="310"/>
      <c r="N361" s="58" t="s">
        <v>405</v>
      </c>
      <c r="O361" s="315"/>
      <c r="Q361" s="10"/>
      <c r="X361" s="310"/>
      <c r="Y361" s="58" t="s">
        <v>405</v>
      </c>
      <c r="Z361" s="315"/>
      <c r="AB361" s="10"/>
      <c r="AI361" s="310"/>
      <c r="AJ361" s="58" t="s">
        <v>405</v>
      </c>
      <c r="AK361" s="315"/>
      <c r="AM361" s="10"/>
      <c r="AT361" s="310"/>
      <c r="AU361" s="58" t="s">
        <v>405</v>
      </c>
      <c r="AV361" s="315"/>
      <c r="AX361" s="10"/>
      <c r="BE361" s="310"/>
      <c r="BF361" s="58" t="s">
        <v>405</v>
      </c>
      <c r="BG361" s="315"/>
      <c r="BI361" s="10"/>
      <c r="BP361" s="310"/>
      <c r="BQ361" s="58" t="s">
        <v>405</v>
      </c>
      <c r="BR361" s="315"/>
      <c r="BT361" s="10"/>
      <c r="CA361" s="310"/>
      <c r="CB361" s="58" t="s">
        <v>405</v>
      </c>
      <c r="CC361" s="315"/>
      <c r="CE361" s="10"/>
      <c r="CL361" s="310"/>
      <c r="CM361" s="58" t="s">
        <v>405</v>
      </c>
      <c r="CN361" s="315"/>
      <c r="CP361" s="10"/>
      <c r="CW361" s="310"/>
      <c r="CX361" s="58" t="s">
        <v>405</v>
      </c>
      <c r="CY361" s="315"/>
      <c r="DA361" s="10"/>
      <c r="DH361" s="310"/>
      <c r="DI361" s="58" t="s">
        <v>405</v>
      </c>
      <c r="DJ361" s="315"/>
      <c r="DL361" s="10"/>
      <c r="DS361" s="310"/>
      <c r="DT361" s="58" t="s">
        <v>405</v>
      </c>
      <c r="DU361" s="315"/>
      <c r="DW361" s="10"/>
      <c r="ED361" s="310"/>
      <c r="EE361" s="58" t="s">
        <v>405</v>
      </c>
      <c r="EF361" s="315"/>
      <c r="EH361" s="10"/>
      <c r="EO361" s="310"/>
      <c r="EP361" s="58" t="s">
        <v>405</v>
      </c>
      <c r="EQ361" s="315"/>
      <c r="ES361" s="10"/>
      <c r="EZ361" s="310"/>
      <c r="FA361" s="58" t="s">
        <v>405</v>
      </c>
      <c r="FB361" s="315"/>
      <c r="FD361" s="10"/>
      <c r="FK361" s="310"/>
      <c r="FL361" s="58" t="s">
        <v>405</v>
      </c>
      <c r="FM361" s="315"/>
      <c r="FO361" s="10"/>
      <c r="FV361" s="310"/>
      <c r="FW361" s="58" t="s">
        <v>405</v>
      </c>
      <c r="FX361" s="315"/>
      <c r="FZ361" s="10"/>
      <c r="GG361" s="310"/>
      <c r="GH361" s="58" t="s">
        <v>405</v>
      </c>
      <c r="GI361" s="315"/>
      <c r="GK361" s="10"/>
      <c r="GR361" s="310"/>
      <c r="GS361" s="58" t="s">
        <v>405</v>
      </c>
      <c r="GT361" s="315"/>
      <c r="GV361" s="10"/>
      <c r="HC361" s="310"/>
      <c r="HD361" s="58" t="s">
        <v>405</v>
      </c>
      <c r="HE361" s="315"/>
      <c r="HG361" s="10"/>
    </row>
    <row r="362" spans="2:215" x14ac:dyDescent="0.25">
      <c r="B362" s="311"/>
      <c r="C362" s="130" t="s">
        <v>406</v>
      </c>
      <c r="D362" s="315"/>
      <c r="F362" s="10"/>
      <c r="G362" s="10"/>
      <c r="H362" s="10"/>
      <c r="I362" s="10"/>
      <c r="J362" s="10"/>
      <c r="K362" s="10"/>
      <c r="L362" s="10"/>
      <c r="M362" s="311"/>
      <c r="N362" s="130" t="s">
        <v>406</v>
      </c>
      <c r="O362" s="315"/>
      <c r="Q362" s="10"/>
      <c r="X362" s="311"/>
      <c r="Y362" s="130" t="s">
        <v>406</v>
      </c>
      <c r="Z362" s="315"/>
      <c r="AB362" s="10"/>
      <c r="AI362" s="311"/>
      <c r="AJ362" s="130" t="s">
        <v>406</v>
      </c>
      <c r="AK362" s="315"/>
      <c r="AM362" s="10"/>
      <c r="AT362" s="311"/>
      <c r="AU362" s="130" t="s">
        <v>406</v>
      </c>
      <c r="AV362" s="315"/>
      <c r="AX362" s="10"/>
      <c r="BE362" s="311"/>
      <c r="BF362" s="130" t="s">
        <v>406</v>
      </c>
      <c r="BG362" s="315"/>
      <c r="BI362" s="10"/>
      <c r="BP362" s="311"/>
      <c r="BQ362" s="130" t="s">
        <v>406</v>
      </c>
      <c r="BR362" s="315"/>
      <c r="BT362" s="10"/>
      <c r="CA362" s="311"/>
      <c r="CB362" s="130" t="s">
        <v>406</v>
      </c>
      <c r="CC362" s="315"/>
      <c r="CE362" s="10"/>
      <c r="CL362" s="311"/>
      <c r="CM362" s="130" t="s">
        <v>406</v>
      </c>
      <c r="CN362" s="315"/>
      <c r="CP362" s="10"/>
      <c r="CW362" s="311"/>
      <c r="CX362" s="130" t="s">
        <v>406</v>
      </c>
      <c r="CY362" s="315"/>
      <c r="DA362" s="10"/>
      <c r="DH362" s="311"/>
      <c r="DI362" s="130" t="s">
        <v>406</v>
      </c>
      <c r="DJ362" s="315"/>
      <c r="DL362" s="10"/>
      <c r="DS362" s="311"/>
      <c r="DT362" s="130" t="s">
        <v>406</v>
      </c>
      <c r="DU362" s="315"/>
      <c r="DW362" s="10"/>
      <c r="ED362" s="311"/>
      <c r="EE362" s="130" t="s">
        <v>406</v>
      </c>
      <c r="EF362" s="315"/>
      <c r="EH362" s="10"/>
      <c r="EO362" s="311"/>
      <c r="EP362" s="130" t="s">
        <v>406</v>
      </c>
      <c r="EQ362" s="315"/>
      <c r="ES362" s="10"/>
      <c r="EZ362" s="311"/>
      <c r="FA362" s="130" t="s">
        <v>406</v>
      </c>
      <c r="FB362" s="315"/>
      <c r="FD362" s="10"/>
      <c r="FK362" s="311"/>
      <c r="FL362" s="130" t="s">
        <v>406</v>
      </c>
      <c r="FM362" s="315"/>
      <c r="FO362" s="10"/>
      <c r="FV362" s="311"/>
      <c r="FW362" s="130" t="s">
        <v>406</v>
      </c>
      <c r="FX362" s="315"/>
      <c r="FZ362" s="10"/>
      <c r="GG362" s="311"/>
      <c r="GH362" s="130" t="s">
        <v>406</v>
      </c>
      <c r="GI362" s="315"/>
      <c r="GK362" s="10"/>
      <c r="GR362" s="311"/>
      <c r="GS362" s="130" t="s">
        <v>406</v>
      </c>
      <c r="GT362" s="315"/>
      <c r="GV362" s="10"/>
      <c r="HC362" s="311"/>
      <c r="HD362" s="130" t="s">
        <v>406</v>
      </c>
      <c r="HE362" s="315"/>
      <c r="HG362" s="10"/>
    </row>
    <row r="363" spans="2:215" x14ac:dyDescent="0.25">
      <c r="B363" s="309" t="s">
        <v>52</v>
      </c>
      <c r="C363" s="131" t="s">
        <v>407</v>
      </c>
      <c r="D363" s="315"/>
      <c r="F363" s="10"/>
      <c r="G363" s="10"/>
      <c r="H363" s="10"/>
      <c r="I363" s="10"/>
      <c r="J363" s="10"/>
      <c r="K363" s="10"/>
      <c r="L363" s="10"/>
      <c r="M363" s="309" t="s">
        <v>52</v>
      </c>
      <c r="N363" s="131" t="s">
        <v>407</v>
      </c>
      <c r="O363" s="315"/>
      <c r="Q363" s="10"/>
      <c r="X363" s="309" t="s">
        <v>52</v>
      </c>
      <c r="Y363" s="131" t="s">
        <v>407</v>
      </c>
      <c r="Z363" s="315"/>
      <c r="AB363" s="10"/>
      <c r="AI363" s="309" t="s">
        <v>52</v>
      </c>
      <c r="AJ363" s="131" t="s">
        <v>407</v>
      </c>
      <c r="AK363" s="315"/>
      <c r="AM363" s="10"/>
      <c r="AT363" s="309" t="s">
        <v>52</v>
      </c>
      <c r="AU363" s="131" t="s">
        <v>407</v>
      </c>
      <c r="AV363" s="315"/>
      <c r="AX363" s="10"/>
      <c r="BE363" s="309" t="s">
        <v>52</v>
      </c>
      <c r="BF363" s="131" t="s">
        <v>407</v>
      </c>
      <c r="BG363" s="315"/>
      <c r="BI363" s="10"/>
      <c r="BP363" s="309" t="s">
        <v>52</v>
      </c>
      <c r="BQ363" s="131" t="s">
        <v>407</v>
      </c>
      <c r="BR363" s="315"/>
      <c r="BT363" s="10"/>
      <c r="CA363" s="309" t="s">
        <v>52</v>
      </c>
      <c r="CB363" s="131" t="s">
        <v>407</v>
      </c>
      <c r="CC363" s="315"/>
      <c r="CE363" s="10"/>
      <c r="CL363" s="309" t="s">
        <v>52</v>
      </c>
      <c r="CM363" s="131" t="s">
        <v>407</v>
      </c>
      <c r="CN363" s="315"/>
      <c r="CP363" s="10"/>
      <c r="CW363" s="309" t="s">
        <v>52</v>
      </c>
      <c r="CX363" s="131" t="s">
        <v>407</v>
      </c>
      <c r="CY363" s="315"/>
      <c r="DA363" s="10"/>
      <c r="DH363" s="309" t="s">
        <v>52</v>
      </c>
      <c r="DI363" s="131" t="s">
        <v>407</v>
      </c>
      <c r="DJ363" s="315"/>
      <c r="DL363" s="10"/>
      <c r="DS363" s="309" t="s">
        <v>52</v>
      </c>
      <c r="DT363" s="131" t="s">
        <v>407</v>
      </c>
      <c r="DU363" s="315"/>
      <c r="DW363" s="10"/>
      <c r="ED363" s="309" t="s">
        <v>52</v>
      </c>
      <c r="EE363" s="131" t="s">
        <v>407</v>
      </c>
      <c r="EF363" s="315"/>
      <c r="EH363" s="10"/>
      <c r="EO363" s="309" t="s">
        <v>52</v>
      </c>
      <c r="EP363" s="131" t="s">
        <v>407</v>
      </c>
      <c r="EQ363" s="315"/>
      <c r="ES363" s="10"/>
      <c r="EZ363" s="309" t="s">
        <v>52</v>
      </c>
      <c r="FA363" s="131" t="s">
        <v>407</v>
      </c>
      <c r="FB363" s="315"/>
      <c r="FD363" s="10"/>
      <c r="FK363" s="309" t="s">
        <v>52</v>
      </c>
      <c r="FL363" s="131" t="s">
        <v>407</v>
      </c>
      <c r="FM363" s="315"/>
      <c r="FO363" s="10"/>
      <c r="FV363" s="309" t="s">
        <v>52</v>
      </c>
      <c r="FW363" s="131" t="s">
        <v>407</v>
      </c>
      <c r="FX363" s="315"/>
      <c r="FZ363" s="10"/>
      <c r="GG363" s="309" t="s">
        <v>52</v>
      </c>
      <c r="GH363" s="131" t="s">
        <v>407</v>
      </c>
      <c r="GI363" s="315"/>
      <c r="GK363" s="10"/>
      <c r="GR363" s="309" t="s">
        <v>52</v>
      </c>
      <c r="GS363" s="131" t="s">
        <v>407</v>
      </c>
      <c r="GT363" s="315"/>
      <c r="GV363" s="10"/>
      <c r="HC363" s="309" t="s">
        <v>52</v>
      </c>
      <c r="HD363" s="131" t="s">
        <v>407</v>
      </c>
      <c r="HE363" s="315"/>
      <c r="HG363" s="10"/>
    </row>
    <row r="364" spans="2:215" x14ac:dyDescent="0.25">
      <c r="B364" s="310"/>
      <c r="C364" s="56" t="s">
        <v>408</v>
      </c>
      <c r="D364" s="315"/>
      <c r="F364" s="10"/>
      <c r="G364" s="10"/>
      <c r="H364" s="10"/>
      <c r="I364" s="10"/>
      <c r="J364" s="10"/>
      <c r="K364" s="10"/>
      <c r="L364" s="10"/>
      <c r="M364" s="310"/>
      <c r="N364" s="56" t="s">
        <v>408</v>
      </c>
      <c r="O364" s="315"/>
      <c r="Q364" s="10"/>
      <c r="X364" s="310"/>
      <c r="Y364" s="56" t="s">
        <v>408</v>
      </c>
      <c r="Z364" s="315"/>
      <c r="AB364" s="10"/>
      <c r="AI364" s="310"/>
      <c r="AJ364" s="56" t="s">
        <v>408</v>
      </c>
      <c r="AK364" s="315"/>
      <c r="AM364" s="10"/>
      <c r="AT364" s="310"/>
      <c r="AU364" s="56" t="s">
        <v>408</v>
      </c>
      <c r="AV364" s="315"/>
      <c r="AX364" s="10"/>
      <c r="BE364" s="310"/>
      <c r="BF364" s="56" t="s">
        <v>408</v>
      </c>
      <c r="BG364" s="315"/>
      <c r="BI364" s="10"/>
      <c r="BP364" s="310"/>
      <c r="BQ364" s="56" t="s">
        <v>408</v>
      </c>
      <c r="BR364" s="315"/>
      <c r="BT364" s="10"/>
      <c r="CA364" s="310"/>
      <c r="CB364" s="56" t="s">
        <v>408</v>
      </c>
      <c r="CC364" s="315"/>
      <c r="CE364" s="10"/>
      <c r="CL364" s="310"/>
      <c r="CM364" s="56" t="s">
        <v>408</v>
      </c>
      <c r="CN364" s="315"/>
      <c r="CP364" s="10"/>
      <c r="CW364" s="310"/>
      <c r="CX364" s="56" t="s">
        <v>408</v>
      </c>
      <c r="CY364" s="315"/>
      <c r="DA364" s="10"/>
      <c r="DH364" s="310"/>
      <c r="DI364" s="56" t="s">
        <v>408</v>
      </c>
      <c r="DJ364" s="315"/>
      <c r="DL364" s="10"/>
      <c r="DS364" s="310"/>
      <c r="DT364" s="56" t="s">
        <v>408</v>
      </c>
      <c r="DU364" s="315"/>
      <c r="DW364" s="10"/>
      <c r="ED364" s="310"/>
      <c r="EE364" s="56" t="s">
        <v>408</v>
      </c>
      <c r="EF364" s="315"/>
      <c r="EH364" s="10"/>
      <c r="EO364" s="310"/>
      <c r="EP364" s="56" t="s">
        <v>408</v>
      </c>
      <c r="EQ364" s="315"/>
      <c r="ES364" s="10"/>
      <c r="EZ364" s="310"/>
      <c r="FA364" s="56" t="s">
        <v>408</v>
      </c>
      <c r="FB364" s="315"/>
      <c r="FD364" s="10"/>
      <c r="FK364" s="310"/>
      <c r="FL364" s="56" t="s">
        <v>408</v>
      </c>
      <c r="FM364" s="315"/>
      <c r="FO364" s="10"/>
      <c r="FV364" s="310"/>
      <c r="FW364" s="56" t="s">
        <v>408</v>
      </c>
      <c r="FX364" s="315"/>
      <c r="FZ364" s="10"/>
      <c r="GG364" s="310"/>
      <c r="GH364" s="56" t="s">
        <v>408</v>
      </c>
      <c r="GI364" s="315"/>
      <c r="GK364" s="10"/>
      <c r="GR364" s="310"/>
      <c r="GS364" s="56" t="s">
        <v>408</v>
      </c>
      <c r="GT364" s="315"/>
      <c r="GV364" s="10"/>
      <c r="HC364" s="310"/>
      <c r="HD364" s="56" t="s">
        <v>408</v>
      </c>
      <c r="HE364" s="315"/>
      <c r="HG364" s="10"/>
    </row>
    <row r="365" spans="2:215" x14ac:dyDescent="0.25">
      <c r="B365" s="311"/>
      <c r="C365" s="132" t="s">
        <v>409</v>
      </c>
      <c r="D365" s="315"/>
      <c r="F365" s="10"/>
      <c r="G365" s="10"/>
      <c r="H365" s="10"/>
      <c r="I365" s="10"/>
      <c r="J365" s="10"/>
      <c r="K365" s="10"/>
      <c r="L365" s="10"/>
      <c r="M365" s="311"/>
      <c r="N365" s="132" t="s">
        <v>409</v>
      </c>
      <c r="O365" s="315"/>
      <c r="Q365" s="10"/>
      <c r="X365" s="311"/>
      <c r="Y365" s="132" t="s">
        <v>409</v>
      </c>
      <c r="Z365" s="315"/>
      <c r="AB365" s="10"/>
      <c r="AI365" s="311"/>
      <c r="AJ365" s="132" t="s">
        <v>409</v>
      </c>
      <c r="AK365" s="315"/>
      <c r="AM365" s="10"/>
      <c r="AT365" s="311"/>
      <c r="AU365" s="132" t="s">
        <v>409</v>
      </c>
      <c r="AV365" s="315"/>
      <c r="AX365" s="10"/>
      <c r="BE365" s="311"/>
      <c r="BF365" s="132" t="s">
        <v>409</v>
      </c>
      <c r="BG365" s="315"/>
      <c r="BI365" s="10"/>
      <c r="BP365" s="311"/>
      <c r="BQ365" s="132" t="s">
        <v>409</v>
      </c>
      <c r="BR365" s="315"/>
      <c r="BT365" s="10"/>
      <c r="CA365" s="311"/>
      <c r="CB365" s="132" t="s">
        <v>409</v>
      </c>
      <c r="CC365" s="315"/>
      <c r="CE365" s="10"/>
      <c r="CL365" s="311"/>
      <c r="CM365" s="132" t="s">
        <v>409</v>
      </c>
      <c r="CN365" s="315"/>
      <c r="CP365" s="10"/>
      <c r="CW365" s="311"/>
      <c r="CX365" s="132" t="s">
        <v>409</v>
      </c>
      <c r="CY365" s="315"/>
      <c r="DA365" s="10"/>
      <c r="DH365" s="311"/>
      <c r="DI365" s="132" t="s">
        <v>409</v>
      </c>
      <c r="DJ365" s="315"/>
      <c r="DL365" s="10"/>
      <c r="DS365" s="311"/>
      <c r="DT365" s="132" t="s">
        <v>409</v>
      </c>
      <c r="DU365" s="315"/>
      <c r="DW365" s="10"/>
      <c r="ED365" s="311"/>
      <c r="EE365" s="132" t="s">
        <v>409</v>
      </c>
      <c r="EF365" s="315"/>
      <c r="EH365" s="10"/>
      <c r="EO365" s="311"/>
      <c r="EP365" s="132" t="s">
        <v>409</v>
      </c>
      <c r="EQ365" s="315"/>
      <c r="ES365" s="10"/>
      <c r="EZ365" s="311"/>
      <c r="FA365" s="132" t="s">
        <v>409</v>
      </c>
      <c r="FB365" s="315"/>
      <c r="FD365" s="10"/>
      <c r="FK365" s="311"/>
      <c r="FL365" s="132" t="s">
        <v>409</v>
      </c>
      <c r="FM365" s="315"/>
      <c r="FO365" s="10"/>
      <c r="FV365" s="311"/>
      <c r="FW365" s="132" t="s">
        <v>409</v>
      </c>
      <c r="FX365" s="315"/>
      <c r="FZ365" s="10"/>
      <c r="GG365" s="311"/>
      <c r="GH365" s="132" t="s">
        <v>409</v>
      </c>
      <c r="GI365" s="315"/>
      <c r="GK365" s="10"/>
      <c r="GR365" s="311"/>
      <c r="GS365" s="132" t="s">
        <v>409</v>
      </c>
      <c r="GT365" s="315"/>
      <c r="GV365" s="10"/>
      <c r="HC365" s="311"/>
      <c r="HD365" s="132" t="s">
        <v>409</v>
      </c>
      <c r="HE365" s="315"/>
      <c r="HG365" s="10"/>
    </row>
    <row r="366" spans="2:215" x14ac:dyDescent="0.25">
      <c r="B366" s="312" t="s">
        <v>401</v>
      </c>
      <c r="C366" s="58" t="s">
        <v>410</v>
      </c>
      <c r="D366" s="315"/>
      <c r="F366" s="10"/>
      <c r="G366" s="10"/>
      <c r="H366" s="10"/>
      <c r="I366" s="10"/>
      <c r="J366" s="10"/>
      <c r="K366" s="10"/>
      <c r="L366" s="10"/>
      <c r="M366" s="312" t="s">
        <v>401</v>
      </c>
      <c r="N366" s="58" t="s">
        <v>410</v>
      </c>
      <c r="O366" s="315"/>
      <c r="Q366" s="10"/>
      <c r="X366" s="312" t="s">
        <v>401</v>
      </c>
      <c r="Y366" s="58" t="s">
        <v>410</v>
      </c>
      <c r="Z366" s="315"/>
      <c r="AB366" s="10"/>
      <c r="AI366" s="312" t="s">
        <v>401</v>
      </c>
      <c r="AJ366" s="58" t="s">
        <v>410</v>
      </c>
      <c r="AK366" s="315"/>
      <c r="AM366" s="10"/>
      <c r="AT366" s="312" t="s">
        <v>401</v>
      </c>
      <c r="AU366" s="58" t="s">
        <v>410</v>
      </c>
      <c r="AV366" s="315"/>
      <c r="AX366" s="10"/>
      <c r="BE366" s="312" t="s">
        <v>401</v>
      </c>
      <c r="BF366" s="58" t="s">
        <v>410</v>
      </c>
      <c r="BG366" s="315"/>
      <c r="BI366" s="10"/>
      <c r="BP366" s="312" t="s">
        <v>401</v>
      </c>
      <c r="BQ366" s="58" t="s">
        <v>410</v>
      </c>
      <c r="BR366" s="315"/>
      <c r="BT366" s="10"/>
      <c r="CA366" s="312" t="s">
        <v>401</v>
      </c>
      <c r="CB366" s="58" t="s">
        <v>410</v>
      </c>
      <c r="CC366" s="315"/>
      <c r="CE366" s="10"/>
      <c r="CL366" s="312" t="s">
        <v>401</v>
      </c>
      <c r="CM366" s="58" t="s">
        <v>410</v>
      </c>
      <c r="CN366" s="315"/>
      <c r="CP366" s="10"/>
      <c r="CW366" s="312" t="s">
        <v>401</v>
      </c>
      <c r="CX366" s="58" t="s">
        <v>410</v>
      </c>
      <c r="CY366" s="315"/>
      <c r="DA366" s="10"/>
      <c r="DH366" s="312" t="s">
        <v>401</v>
      </c>
      <c r="DI366" s="58" t="s">
        <v>410</v>
      </c>
      <c r="DJ366" s="315"/>
      <c r="DL366" s="10"/>
      <c r="DS366" s="312" t="s">
        <v>401</v>
      </c>
      <c r="DT366" s="58" t="s">
        <v>410</v>
      </c>
      <c r="DU366" s="315"/>
      <c r="DW366" s="10"/>
      <c r="ED366" s="312" t="s">
        <v>401</v>
      </c>
      <c r="EE366" s="58" t="s">
        <v>410</v>
      </c>
      <c r="EF366" s="315"/>
      <c r="EH366" s="10"/>
      <c r="EO366" s="312" t="s">
        <v>401</v>
      </c>
      <c r="EP366" s="58" t="s">
        <v>410</v>
      </c>
      <c r="EQ366" s="315"/>
      <c r="ES366" s="10"/>
      <c r="EZ366" s="312" t="s">
        <v>401</v>
      </c>
      <c r="FA366" s="58" t="s">
        <v>410</v>
      </c>
      <c r="FB366" s="315"/>
      <c r="FD366" s="10"/>
      <c r="FK366" s="312" t="s">
        <v>401</v>
      </c>
      <c r="FL366" s="58" t="s">
        <v>410</v>
      </c>
      <c r="FM366" s="315"/>
      <c r="FO366" s="10"/>
      <c r="FV366" s="312" t="s">
        <v>401</v>
      </c>
      <c r="FW366" s="58" t="s">
        <v>410</v>
      </c>
      <c r="FX366" s="315"/>
      <c r="FZ366" s="10"/>
      <c r="GG366" s="312" t="s">
        <v>401</v>
      </c>
      <c r="GH366" s="58" t="s">
        <v>410</v>
      </c>
      <c r="GI366" s="315"/>
      <c r="GK366" s="10"/>
      <c r="GR366" s="312" t="s">
        <v>401</v>
      </c>
      <c r="GS366" s="58" t="s">
        <v>410</v>
      </c>
      <c r="GT366" s="315"/>
      <c r="GV366" s="10"/>
      <c r="HC366" s="312" t="s">
        <v>401</v>
      </c>
      <c r="HD366" s="58" t="s">
        <v>410</v>
      </c>
      <c r="HE366" s="315"/>
      <c r="HG366" s="10"/>
    </row>
    <row r="367" spans="2:215" x14ac:dyDescent="0.25">
      <c r="B367" s="312"/>
      <c r="C367" s="133" t="s">
        <v>411</v>
      </c>
      <c r="D367" s="315"/>
      <c r="F367" s="10"/>
      <c r="G367" s="10"/>
      <c r="H367" s="10"/>
      <c r="I367" s="10"/>
      <c r="J367" s="10"/>
      <c r="K367" s="10"/>
      <c r="L367" s="10"/>
      <c r="M367" s="312"/>
      <c r="N367" s="133" t="s">
        <v>411</v>
      </c>
      <c r="O367" s="315"/>
      <c r="Q367" s="10"/>
      <c r="X367" s="312"/>
      <c r="Y367" s="133" t="s">
        <v>411</v>
      </c>
      <c r="Z367" s="315"/>
      <c r="AB367" s="10"/>
      <c r="AI367" s="312"/>
      <c r="AJ367" s="133" t="s">
        <v>411</v>
      </c>
      <c r="AK367" s="315"/>
      <c r="AM367" s="10"/>
      <c r="AT367" s="312"/>
      <c r="AU367" s="133" t="s">
        <v>411</v>
      </c>
      <c r="AV367" s="315"/>
      <c r="AX367" s="10"/>
      <c r="BE367" s="312"/>
      <c r="BF367" s="133" t="s">
        <v>411</v>
      </c>
      <c r="BG367" s="315"/>
      <c r="BI367" s="10"/>
      <c r="BP367" s="312"/>
      <c r="BQ367" s="133" t="s">
        <v>411</v>
      </c>
      <c r="BR367" s="315"/>
      <c r="BT367" s="10"/>
      <c r="CA367" s="312"/>
      <c r="CB367" s="133" t="s">
        <v>411</v>
      </c>
      <c r="CC367" s="315"/>
      <c r="CE367" s="10"/>
      <c r="CL367" s="312"/>
      <c r="CM367" s="133" t="s">
        <v>411</v>
      </c>
      <c r="CN367" s="315"/>
      <c r="CP367" s="10"/>
      <c r="CW367" s="312"/>
      <c r="CX367" s="133" t="s">
        <v>411</v>
      </c>
      <c r="CY367" s="315"/>
      <c r="DA367" s="10"/>
      <c r="DH367" s="312"/>
      <c r="DI367" s="133" t="s">
        <v>411</v>
      </c>
      <c r="DJ367" s="315"/>
      <c r="DL367" s="10"/>
      <c r="DS367" s="312"/>
      <c r="DT367" s="133" t="s">
        <v>411</v>
      </c>
      <c r="DU367" s="315"/>
      <c r="DW367" s="10"/>
      <c r="ED367" s="312"/>
      <c r="EE367" s="133" t="s">
        <v>411</v>
      </c>
      <c r="EF367" s="315"/>
      <c r="EH367" s="10"/>
      <c r="EO367" s="312"/>
      <c r="EP367" s="133" t="s">
        <v>411</v>
      </c>
      <c r="EQ367" s="315"/>
      <c r="ES367" s="10"/>
      <c r="EZ367" s="312"/>
      <c r="FA367" s="133" t="s">
        <v>411</v>
      </c>
      <c r="FB367" s="315"/>
      <c r="FD367" s="10"/>
      <c r="FK367" s="312"/>
      <c r="FL367" s="133" t="s">
        <v>411</v>
      </c>
      <c r="FM367" s="315"/>
      <c r="FO367" s="10"/>
      <c r="FV367" s="312"/>
      <c r="FW367" s="133" t="s">
        <v>411</v>
      </c>
      <c r="FX367" s="315"/>
      <c r="FZ367" s="10"/>
      <c r="GG367" s="312"/>
      <c r="GH367" s="133" t="s">
        <v>411</v>
      </c>
      <c r="GI367" s="315"/>
      <c r="GK367" s="10"/>
      <c r="GR367" s="312"/>
      <c r="GS367" s="133" t="s">
        <v>411</v>
      </c>
      <c r="GT367" s="315"/>
      <c r="GV367" s="10"/>
      <c r="HC367" s="312"/>
      <c r="HD367" s="133" t="s">
        <v>411</v>
      </c>
      <c r="HE367" s="315"/>
      <c r="HG367" s="10"/>
    </row>
    <row r="368" spans="2:215" ht="15.75" thickBot="1" x14ac:dyDescent="0.3">
      <c r="B368" s="313"/>
      <c r="C368" s="6" t="s">
        <v>412</v>
      </c>
      <c r="D368" s="316"/>
      <c r="F368" s="10"/>
      <c r="G368" s="10"/>
      <c r="H368" s="10"/>
      <c r="I368" s="10"/>
      <c r="J368" s="10"/>
      <c r="K368" s="10"/>
      <c r="L368" s="10"/>
      <c r="M368" s="313"/>
      <c r="N368" s="6" t="s">
        <v>412</v>
      </c>
      <c r="O368" s="316"/>
      <c r="Q368" s="10"/>
      <c r="X368" s="313"/>
      <c r="Y368" s="6" t="s">
        <v>412</v>
      </c>
      <c r="Z368" s="316"/>
      <c r="AB368" s="10"/>
      <c r="AI368" s="313"/>
      <c r="AJ368" s="6" t="s">
        <v>412</v>
      </c>
      <c r="AK368" s="316"/>
      <c r="AM368" s="10"/>
      <c r="AT368" s="313"/>
      <c r="AU368" s="6" t="s">
        <v>412</v>
      </c>
      <c r="AV368" s="316"/>
      <c r="AX368" s="10"/>
      <c r="BE368" s="313"/>
      <c r="BF368" s="6" t="s">
        <v>412</v>
      </c>
      <c r="BG368" s="316"/>
      <c r="BI368" s="10"/>
      <c r="BP368" s="313"/>
      <c r="BQ368" s="6" t="s">
        <v>412</v>
      </c>
      <c r="BR368" s="316"/>
      <c r="BT368" s="10"/>
      <c r="CA368" s="313"/>
      <c r="CB368" s="6" t="s">
        <v>412</v>
      </c>
      <c r="CC368" s="316"/>
      <c r="CE368" s="10"/>
      <c r="CL368" s="313"/>
      <c r="CM368" s="6" t="s">
        <v>412</v>
      </c>
      <c r="CN368" s="316"/>
      <c r="CP368" s="10"/>
      <c r="CW368" s="313"/>
      <c r="CX368" s="6" t="s">
        <v>412</v>
      </c>
      <c r="CY368" s="316"/>
      <c r="DA368" s="10"/>
      <c r="DH368" s="313"/>
      <c r="DI368" s="6" t="s">
        <v>412</v>
      </c>
      <c r="DJ368" s="316"/>
      <c r="DL368" s="10"/>
      <c r="DS368" s="313"/>
      <c r="DT368" s="6" t="s">
        <v>412</v>
      </c>
      <c r="DU368" s="316"/>
      <c r="DW368" s="10"/>
      <c r="ED368" s="313"/>
      <c r="EE368" s="6" t="s">
        <v>412</v>
      </c>
      <c r="EF368" s="316"/>
      <c r="EH368" s="10"/>
      <c r="EO368" s="313"/>
      <c r="EP368" s="6" t="s">
        <v>412</v>
      </c>
      <c r="EQ368" s="316"/>
      <c r="ES368" s="10"/>
      <c r="EZ368" s="313"/>
      <c r="FA368" s="6" t="s">
        <v>412</v>
      </c>
      <c r="FB368" s="316"/>
      <c r="FD368" s="10"/>
      <c r="FK368" s="313"/>
      <c r="FL368" s="6" t="s">
        <v>412</v>
      </c>
      <c r="FM368" s="316"/>
      <c r="FO368" s="10"/>
      <c r="FV368" s="313"/>
      <c r="FW368" s="6" t="s">
        <v>412</v>
      </c>
      <c r="FX368" s="316"/>
      <c r="FZ368" s="10"/>
      <c r="GG368" s="313"/>
      <c r="GH368" s="6" t="s">
        <v>412</v>
      </c>
      <c r="GI368" s="316"/>
      <c r="GK368" s="10"/>
      <c r="GR368" s="313"/>
      <c r="GS368" s="6" t="s">
        <v>412</v>
      </c>
      <c r="GT368" s="316"/>
      <c r="GV368" s="10"/>
      <c r="HC368" s="313"/>
      <c r="HD368" s="6" t="s">
        <v>412</v>
      </c>
      <c r="HE368" s="316"/>
      <c r="HG368" s="10"/>
    </row>
  </sheetData>
  <mergeCells count="1200">
    <mergeCell ref="AK76:AK78"/>
    <mergeCell ref="AK81:AK89"/>
    <mergeCell ref="AI87:AI89"/>
    <mergeCell ref="B81:B83"/>
    <mergeCell ref="M81:M83"/>
    <mergeCell ref="X81:X83"/>
    <mergeCell ref="B84:B86"/>
    <mergeCell ref="M84:M86"/>
    <mergeCell ref="X84:X86"/>
    <mergeCell ref="D76:D78"/>
    <mergeCell ref="O76:O78"/>
    <mergeCell ref="B65:B66"/>
    <mergeCell ref="M65:M66"/>
    <mergeCell ref="X65:X66"/>
    <mergeCell ref="AI65:AI66"/>
    <mergeCell ref="GG84:GG86"/>
    <mergeCell ref="GR84:GR86"/>
    <mergeCell ref="D81:D89"/>
    <mergeCell ref="O81:O89"/>
    <mergeCell ref="B87:B89"/>
    <mergeCell ref="M87:M89"/>
    <mergeCell ref="HC84:HC86"/>
    <mergeCell ref="CW84:CW86"/>
    <mergeCell ref="DH84:DH86"/>
    <mergeCell ref="DS84:DS86"/>
    <mergeCell ref="ED84:ED86"/>
    <mergeCell ref="EO84:EO86"/>
    <mergeCell ref="CW81:CW83"/>
    <mergeCell ref="DH81:DH83"/>
    <mergeCell ref="DS81:DS83"/>
    <mergeCell ref="ED81:ED83"/>
    <mergeCell ref="EO81:EO83"/>
    <mergeCell ref="EZ81:EZ83"/>
    <mergeCell ref="EZ84:EZ86"/>
    <mergeCell ref="GR81:GR83"/>
    <mergeCell ref="HC81:HC83"/>
    <mergeCell ref="FK81:FK83"/>
    <mergeCell ref="FV81:FV83"/>
    <mergeCell ref="GG81:GG83"/>
    <mergeCell ref="FK84:FK86"/>
    <mergeCell ref="B96:B97"/>
    <mergeCell ref="M96:M97"/>
    <mergeCell ref="D107:D109"/>
    <mergeCell ref="O107:O109"/>
    <mergeCell ref="B112:B114"/>
    <mergeCell ref="D112:D120"/>
    <mergeCell ref="M112:M114"/>
    <mergeCell ref="O112:O120"/>
    <mergeCell ref="B115:B117"/>
    <mergeCell ref="M115:M117"/>
    <mergeCell ref="B118:B120"/>
    <mergeCell ref="M118:M120"/>
    <mergeCell ref="FV84:FV86"/>
    <mergeCell ref="BP81:BP83"/>
    <mergeCell ref="CA81:CA83"/>
    <mergeCell ref="CL81:CL83"/>
    <mergeCell ref="CA84:CA86"/>
    <mergeCell ref="BP84:BP86"/>
    <mergeCell ref="CL84:CL86"/>
    <mergeCell ref="AI81:AI83"/>
    <mergeCell ref="AT81:AT83"/>
    <mergeCell ref="BE81:BE83"/>
    <mergeCell ref="AI84:AI86"/>
    <mergeCell ref="AT84:AT86"/>
    <mergeCell ref="BE84:BE86"/>
    <mergeCell ref="AI96:AI97"/>
    <mergeCell ref="AK107:AK109"/>
    <mergeCell ref="AI112:AI114"/>
    <mergeCell ref="AK112:AK120"/>
    <mergeCell ref="AI115:AI117"/>
    <mergeCell ref="AI118:AI120"/>
    <mergeCell ref="B158:B159"/>
    <mergeCell ref="M158:M159"/>
    <mergeCell ref="D169:D171"/>
    <mergeCell ref="O169:O171"/>
    <mergeCell ref="B174:B176"/>
    <mergeCell ref="D174:D182"/>
    <mergeCell ref="M174:M176"/>
    <mergeCell ref="O174:O182"/>
    <mergeCell ref="B177:B179"/>
    <mergeCell ref="M177:M179"/>
    <mergeCell ref="B180:B182"/>
    <mergeCell ref="M180:M182"/>
    <mergeCell ref="B127:B128"/>
    <mergeCell ref="M127:M128"/>
    <mergeCell ref="D138:D140"/>
    <mergeCell ref="O138:O140"/>
    <mergeCell ref="B143:B145"/>
    <mergeCell ref="D143:D151"/>
    <mergeCell ref="M143:M145"/>
    <mergeCell ref="O143:O151"/>
    <mergeCell ref="B146:B148"/>
    <mergeCell ref="M146:M148"/>
    <mergeCell ref="B149:B151"/>
    <mergeCell ref="M149:M151"/>
    <mergeCell ref="B220:B221"/>
    <mergeCell ref="M220:M221"/>
    <mergeCell ref="D231:D233"/>
    <mergeCell ref="O231:O233"/>
    <mergeCell ref="B236:B238"/>
    <mergeCell ref="D236:D244"/>
    <mergeCell ref="M236:M238"/>
    <mergeCell ref="O236:O244"/>
    <mergeCell ref="B239:B241"/>
    <mergeCell ref="M239:M241"/>
    <mergeCell ref="B242:B244"/>
    <mergeCell ref="M242:M244"/>
    <mergeCell ref="B189:B190"/>
    <mergeCell ref="M189:M190"/>
    <mergeCell ref="D200:D202"/>
    <mergeCell ref="O200:O202"/>
    <mergeCell ref="B205:B207"/>
    <mergeCell ref="D205:D213"/>
    <mergeCell ref="M205:M207"/>
    <mergeCell ref="O205:O213"/>
    <mergeCell ref="B208:B210"/>
    <mergeCell ref="M208:M210"/>
    <mergeCell ref="B211:B213"/>
    <mergeCell ref="M211:M213"/>
    <mergeCell ref="B282:B283"/>
    <mergeCell ref="M282:M283"/>
    <mergeCell ref="D293:D295"/>
    <mergeCell ref="O293:O295"/>
    <mergeCell ref="B298:B300"/>
    <mergeCell ref="D298:D306"/>
    <mergeCell ref="M298:M300"/>
    <mergeCell ref="O298:O306"/>
    <mergeCell ref="B301:B303"/>
    <mergeCell ref="M301:M303"/>
    <mergeCell ref="B304:B306"/>
    <mergeCell ref="M304:M306"/>
    <mergeCell ref="B251:B252"/>
    <mergeCell ref="M251:M252"/>
    <mergeCell ref="D262:D264"/>
    <mergeCell ref="O262:O264"/>
    <mergeCell ref="B267:B269"/>
    <mergeCell ref="D267:D275"/>
    <mergeCell ref="M267:M269"/>
    <mergeCell ref="O267:O275"/>
    <mergeCell ref="B270:B272"/>
    <mergeCell ref="M270:M272"/>
    <mergeCell ref="B273:B275"/>
    <mergeCell ref="M273:M275"/>
    <mergeCell ref="B344:B345"/>
    <mergeCell ref="M344:M345"/>
    <mergeCell ref="D355:D357"/>
    <mergeCell ref="O355:O357"/>
    <mergeCell ref="B360:B362"/>
    <mergeCell ref="D360:D368"/>
    <mergeCell ref="M360:M362"/>
    <mergeCell ref="O360:O368"/>
    <mergeCell ref="B363:B365"/>
    <mergeCell ref="M363:M365"/>
    <mergeCell ref="B366:B368"/>
    <mergeCell ref="M366:M368"/>
    <mergeCell ref="B313:B314"/>
    <mergeCell ref="M313:M314"/>
    <mergeCell ref="D324:D326"/>
    <mergeCell ref="O324:O326"/>
    <mergeCell ref="B329:B331"/>
    <mergeCell ref="D329:D337"/>
    <mergeCell ref="M329:M331"/>
    <mergeCell ref="O329:O337"/>
    <mergeCell ref="B332:B334"/>
    <mergeCell ref="M332:M334"/>
    <mergeCell ref="B335:B337"/>
    <mergeCell ref="M335:M337"/>
    <mergeCell ref="X143:X145"/>
    <mergeCell ref="Z143:Z151"/>
    <mergeCell ref="X146:X148"/>
    <mergeCell ref="X149:X151"/>
    <mergeCell ref="X158:X159"/>
    <mergeCell ref="Z169:Z171"/>
    <mergeCell ref="X174:X176"/>
    <mergeCell ref="Z174:Z182"/>
    <mergeCell ref="X177:X179"/>
    <mergeCell ref="X180:X182"/>
    <mergeCell ref="Z76:Z78"/>
    <mergeCell ref="Z81:Z89"/>
    <mergeCell ref="X87:X89"/>
    <mergeCell ref="X96:X97"/>
    <mergeCell ref="Z107:Z109"/>
    <mergeCell ref="X112:X114"/>
    <mergeCell ref="Z112:Z120"/>
    <mergeCell ref="X115:X117"/>
    <mergeCell ref="X118:X120"/>
    <mergeCell ref="X344:X345"/>
    <mergeCell ref="Z355:Z357"/>
    <mergeCell ref="X360:X362"/>
    <mergeCell ref="Z360:Z368"/>
    <mergeCell ref="X363:X365"/>
    <mergeCell ref="X366:X368"/>
    <mergeCell ref="X251:X252"/>
    <mergeCell ref="Z262:Z264"/>
    <mergeCell ref="X267:X269"/>
    <mergeCell ref="Z267:Z275"/>
    <mergeCell ref="X270:X272"/>
    <mergeCell ref="X273:X275"/>
    <mergeCell ref="X282:X283"/>
    <mergeCell ref="Z293:Z295"/>
    <mergeCell ref="X298:X300"/>
    <mergeCell ref="Z298:Z306"/>
    <mergeCell ref="X301:X303"/>
    <mergeCell ref="X304:X306"/>
    <mergeCell ref="AI127:AI128"/>
    <mergeCell ref="AK138:AK140"/>
    <mergeCell ref="AI143:AI145"/>
    <mergeCell ref="AK143:AK151"/>
    <mergeCell ref="AI146:AI148"/>
    <mergeCell ref="AI149:AI151"/>
    <mergeCell ref="X313:X314"/>
    <mergeCell ref="Z324:Z326"/>
    <mergeCell ref="X329:X331"/>
    <mergeCell ref="Z329:Z337"/>
    <mergeCell ref="X332:X334"/>
    <mergeCell ref="X335:X337"/>
    <mergeCell ref="X189:X190"/>
    <mergeCell ref="Z200:Z202"/>
    <mergeCell ref="X205:X207"/>
    <mergeCell ref="Z205:Z213"/>
    <mergeCell ref="X208:X210"/>
    <mergeCell ref="X211:X213"/>
    <mergeCell ref="X220:X221"/>
    <mergeCell ref="Z231:Z233"/>
    <mergeCell ref="X236:X238"/>
    <mergeCell ref="Z236:Z244"/>
    <mergeCell ref="X239:X241"/>
    <mergeCell ref="X242:X244"/>
    <mergeCell ref="X127:X128"/>
    <mergeCell ref="Z138:Z140"/>
    <mergeCell ref="AI329:AI331"/>
    <mergeCell ref="AK329:AK337"/>
    <mergeCell ref="AI332:AI334"/>
    <mergeCell ref="AI335:AI337"/>
    <mergeCell ref="AI220:AI221"/>
    <mergeCell ref="AK231:AK233"/>
    <mergeCell ref="AI236:AI238"/>
    <mergeCell ref="AK236:AK244"/>
    <mergeCell ref="AI239:AI241"/>
    <mergeCell ref="AI242:AI244"/>
    <mergeCell ref="AI251:AI252"/>
    <mergeCell ref="AK262:AK264"/>
    <mergeCell ref="AI267:AI269"/>
    <mergeCell ref="AK267:AK275"/>
    <mergeCell ref="AI270:AI272"/>
    <mergeCell ref="AI273:AI275"/>
    <mergeCell ref="AI158:AI159"/>
    <mergeCell ref="AK169:AK171"/>
    <mergeCell ref="AI174:AI176"/>
    <mergeCell ref="AK174:AK182"/>
    <mergeCell ref="AI177:AI179"/>
    <mergeCell ref="AI180:AI182"/>
    <mergeCell ref="AI189:AI190"/>
    <mergeCell ref="AK200:AK202"/>
    <mergeCell ref="AI205:AI207"/>
    <mergeCell ref="AK205:AK213"/>
    <mergeCell ref="AI208:AI210"/>
    <mergeCell ref="AI211:AI213"/>
    <mergeCell ref="AI344:AI345"/>
    <mergeCell ref="AK355:AK357"/>
    <mergeCell ref="AI360:AI362"/>
    <mergeCell ref="AK360:AK368"/>
    <mergeCell ref="AI363:AI365"/>
    <mergeCell ref="AI366:AI368"/>
    <mergeCell ref="AT65:AT66"/>
    <mergeCell ref="AV76:AV78"/>
    <mergeCell ref="AV81:AV89"/>
    <mergeCell ref="AT87:AT89"/>
    <mergeCell ref="AT96:AT97"/>
    <mergeCell ref="AV107:AV109"/>
    <mergeCell ref="AT112:AT114"/>
    <mergeCell ref="AV112:AV120"/>
    <mergeCell ref="AT115:AT117"/>
    <mergeCell ref="AT118:AT120"/>
    <mergeCell ref="AT127:AT128"/>
    <mergeCell ref="AV138:AV140"/>
    <mergeCell ref="AT143:AT145"/>
    <mergeCell ref="AV143:AV151"/>
    <mergeCell ref="AT146:AT148"/>
    <mergeCell ref="AT149:AT151"/>
    <mergeCell ref="AT158:AT159"/>
    <mergeCell ref="AV169:AV171"/>
    <mergeCell ref="AI282:AI283"/>
    <mergeCell ref="AK293:AK295"/>
    <mergeCell ref="AI298:AI300"/>
    <mergeCell ref="AK298:AK306"/>
    <mergeCell ref="AI301:AI303"/>
    <mergeCell ref="AI304:AI306"/>
    <mergeCell ref="AI313:AI314"/>
    <mergeCell ref="AK324:AK326"/>
    <mergeCell ref="AT329:AT331"/>
    <mergeCell ref="AV329:AV337"/>
    <mergeCell ref="AT332:AT334"/>
    <mergeCell ref="AT335:AT337"/>
    <mergeCell ref="AT220:AT221"/>
    <mergeCell ref="AV231:AV233"/>
    <mergeCell ref="AT236:AT238"/>
    <mergeCell ref="AV236:AV244"/>
    <mergeCell ref="AT239:AT241"/>
    <mergeCell ref="AT242:AT244"/>
    <mergeCell ref="AT251:AT252"/>
    <mergeCell ref="AV262:AV264"/>
    <mergeCell ref="AT267:AT269"/>
    <mergeCell ref="AV267:AV275"/>
    <mergeCell ref="AT270:AT272"/>
    <mergeCell ref="AT273:AT275"/>
    <mergeCell ref="AT174:AT176"/>
    <mergeCell ref="AV174:AV182"/>
    <mergeCell ref="AT177:AT179"/>
    <mergeCell ref="AT180:AT182"/>
    <mergeCell ref="AT189:AT190"/>
    <mergeCell ref="AV200:AV202"/>
    <mergeCell ref="AT205:AT207"/>
    <mergeCell ref="AV205:AV213"/>
    <mergeCell ref="AT208:AT210"/>
    <mergeCell ref="AT211:AT213"/>
    <mergeCell ref="AT344:AT345"/>
    <mergeCell ref="AV355:AV357"/>
    <mergeCell ref="AT360:AT362"/>
    <mergeCell ref="AV360:AV368"/>
    <mergeCell ref="AT363:AT365"/>
    <mergeCell ref="AT366:AT368"/>
    <mergeCell ref="BE65:BE66"/>
    <mergeCell ref="BG76:BG78"/>
    <mergeCell ref="BG81:BG89"/>
    <mergeCell ref="BE87:BE89"/>
    <mergeCell ref="BE96:BE97"/>
    <mergeCell ref="BG107:BG109"/>
    <mergeCell ref="BE112:BE114"/>
    <mergeCell ref="BG112:BG120"/>
    <mergeCell ref="BE115:BE117"/>
    <mergeCell ref="BE118:BE120"/>
    <mergeCell ref="BE127:BE128"/>
    <mergeCell ref="BG138:BG140"/>
    <mergeCell ref="BE143:BE145"/>
    <mergeCell ref="BG143:BG151"/>
    <mergeCell ref="BE146:BE148"/>
    <mergeCell ref="BE149:BE151"/>
    <mergeCell ref="BE158:BE159"/>
    <mergeCell ref="BG169:BG171"/>
    <mergeCell ref="AT282:AT283"/>
    <mergeCell ref="AV293:AV295"/>
    <mergeCell ref="AT298:AT300"/>
    <mergeCell ref="AV298:AV306"/>
    <mergeCell ref="AT301:AT303"/>
    <mergeCell ref="AT304:AT306"/>
    <mergeCell ref="AT313:AT314"/>
    <mergeCell ref="AV324:AV326"/>
    <mergeCell ref="BE329:BE331"/>
    <mergeCell ref="BG329:BG337"/>
    <mergeCell ref="BE332:BE334"/>
    <mergeCell ref="BE335:BE337"/>
    <mergeCell ref="BE220:BE221"/>
    <mergeCell ref="BG231:BG233"/>
    <mergeCell ref="BE236:BE238"/>
    <mergeCell ref="BG236:BG244"/>
    <mergeCell ref="BE239:BE241"/>
    <mergeCell ref="BE242:BE244"/>
    <mergeCell ref="BE251:BE252"/>
    <mergeCell ref="BG262:BG264"/>
    <mergeCell ref="BE267:BE269"/>
    <mergeCell ref="BG267:BG275"/>
    <mergeCell ref="BE270:BE272"/>
    <mergeCell ref="BE273:BE275"/>
    <mergeCell ref="BE174:BE176"/>
    <mergeCell ref="BG174:BG182"/>
    <mergeCell ref="BE177:BE179"/>
    <mergeCell ref="BE180:BE182"/>
    <mergeCell ref="BE189:BE190"/>
    <mergeCell ref="BG200:BG202"/>
    <mergeCell ref="BE205:BE207"/>
    <mergeCell ref="BG205:BG213"/>
    <mergeCell ref="BE208:BE210"/>
    <mergeCell ref="BE211:BE213"/>
    <mergeCell ref="BE344:BE345"/>
    <mergeCell ref="BG355:BG357"/>
    <mergeCell ref="BE360:BE362"/>
    <mergeCell ref="BG360:BG368"/>
    <mergeCell ref="BE363:BE365"/>
    <mergeCell ref="BE366:BE368"/>
    <mergeCell ref="BP65:BP66"/>
    <mergeCell ref="BR76:BR78"/>
    <mergeCell ref="BR81:BR89"/>
    <mergeCell ref="BP87:BP89"/>
    <mergeCell ref="BP96:BP97"/>
    <mergeCell ref="BR107:BR109"/>
    <mergeCell ref="BP112:BP114"/>
    <mergeCell ref="BR112:BR120"/>
    <mergeCell ref="BP115:BP117"/>
    <mergeCell ref="BP118:BP120"/>
    <mergeCell ref="BP127:BP128"/>
    <mergeCell ref="BR138:BR140"/>
    <mergeCell ref="BP143:BP145"/>
    <mergeCell ref="BR143:BR151"/>
    <mergeCell ref="BP146:BP148"/>
    <mergeCell ref="BP149:BP151"/>
    <mergeCell ref="BP158:BP159"/>
    <mergeCell ref="BR169:BR171"/>
    <mergeCell ref="BE282:BE283"/>
    <mergeCell ref="BG293:BG295"/>
    <mergeCell ref="BE298:BE300"/>
    <mergeCell ref="BG298:BG306"/>
    <mergeCell ref="BE301:BE303"/>
    <mergeCell ref="BE304:BE306"/>
    <mergeCell ref="BE313:BE314"/>
    <mergeCell ref="BG324:BG326"/>
    <mergeCell ref="BP329:BP331"/>
    <mergeCell ref="BR329:BR337"/>
    <mergeCell ref="BP332:BP334"/>
    <mergeCell ref="BP335:BP337"/>
    <mergeCell ref="BP220:BP221"/>
    <mergeCell ref="BR231:BR233"/>
    <mergeCell ref="BP236:BP238"/>
    <mergeCell ref="BR236:BR244"/>
    <mergeCell ref="BP239:BP241"/>
    <mergeCell ref="BP242:BP244"/>
    <mergeCell ref="BP251:BP252"/>
    <mergeCell ref="BR262:BR264"/>
    <mergeCell ref="BP267:BP269"/>
    <mergeCell ref="BR267:BR275"/>
    <mergeCell ref="BP270:BP272"/>
    <mergeCell ref="BP273:BP275"/>
    <mergeCell ref="BP174:BP176"/>
    <mergeCell ref="BR174:BR182"/>
    <mergeCell ref="BP177:BP179"/>
    <mergeCell ref="BP180:BP182"/>
    <mergeCell ref="BP189:BP190"/>
    <mergeCell ref="BR200:BR202"/>
    <mergeCell ref="BP205:BP207"/>
    <mergeCell ref="BR205:BR213"/>
    <mergeCell ref="BP208:BP210"/>
    <mergeCell ref="BP211:BP213"/>
    <mergeCell ref="BP344:BP345"/>
    <mergeCell ref="BR355:BR357"/>
    <mergeCell ref="BP360:BP362"/>
    <mergeCell ref="BR360:BR368"/>
    <mergeCell ref="BP363:BP365"/>
    <mergeCell ref="BP366:BP368"/>
    <mergeCell ref="CA65:CA66"/>
    <mergeCell ref="CC76:CC78"/>
    <mergeCell ref="CC81:CC89"/>
    <mergeCell ref="CA87:CA89"/>
    <mergeCell ref="CA96:CA97"/>
    <mergeCell ref="CC107:CC109"/>
    <mergeCell ref="CA112:CA114"/>
    <mergeCell ref="CC112:CC120"/>
    <mergeCell ref="CA115:CA117"/>
    <mergeCell ref="CA118:CA120"/>
    <mergeCell ref="CA127:CA128"/>
    <mergeCell ref="CC138:CC140"/>
    <mergeCell ref="CA143:CA145"/>
    <mergeCell ref="CC143:CC151"/>
    <mergeCell ref="CA146:CA148"/>
    <mergeCell ref="CA149:CA151"/>
    <mergeCell ref="CA158:CA159"/>
    <mergeCell ref="CC169:CC171"/>
    <mergeCell ref="BP282:BP283"/>
    <mergeCell ref="BR293:BR295"/>
    <mergeCell ref="BP298:BP300"/>
    <mergeCell ref="BR298:BR306"/>
    <mergeCell ref="BP301:BP303"/>
    <mergeCell ref="BP304:BP306"/>
    <mergeCell ref="BP313:BP314"/>
    <mergeCell ref="BR324:BR326"/>
    <mergeCell ref="CA329:CA331"/>
    <mergeCell ref="CC329:CC337"/>
    <mergeCell ref="CA332:CA334"/>
    <mergeCell ref="CA335:CA337"/>
    <mergeCell ref="CA220:CA221"/>
    <mergeCell ref="CC231:CC233"/>
    <mergeCell ref="CA236:CA238"/>
    <mergeCell ref="CC236:CC244"/>
    <mergeCell ref="CA239:CA241"/>
    <mergeCell ref="CA242:CA244"/>
    <mergeCell ref="CA251:CA252"/>
    <mergeCell ref="CC262:CC264"/>
    <mergeCell ref="CA267:CA269"/>
    <mergeCell ref="CC267:CC275"/>
    <mergeCell ref="CA270:CA272"/>
    <mergeCell ref="CA273:CA275"/>
    <mergeCell ref="CA174:CA176"/>
    <mergeCell ref="CC174:CC182"/>
    <mergeCell ref="CA177:CA179"/>
    <mergeCell ref="CA180:CA182"/>
    <mergeCell ref="CA189:CA190"/>
    <mergeCell ref="CC200:CC202"/>
    <mergeCell ref="CA205:CA207"/>
    <mergeCell ref="CC205:CC213"/>
    <mergeCell ref="CA208:CA210"/>
    <mergeCell ref="CA211:CA213"/>
    <mergeCell ref="CA344:CA345"/>
    <mergeCell ref="CC355:CC357"/>
    <mergeCell ref="CA360:CA362"/>
    <mergeCell ref="CC360:CC368"/>
    <mergeCell ref="CA363:CA365"/>
    <mergeCell ref="CA366:CA368"/>
    <mergeCell ref="CL65:CL66"/>
    <mergeCell ref="CN76:CN78"/>
    <mergeCell ref="CN81:CN89"/>
    <mergeCell ref="CL87:CL89"/>
    <mergeCell ref="CL96:CL97"/>
    <mergeCell ref="CN107:CN109"/>
    <mergeCell ref="CL112:CL114"/>
    <mergeCell ref="CN112:CN120"/>
    <mergeCell ref="CL115:CL117"/>
    <mergeCell ref="CL118:CL120"/>
    <mergeCell ref="CL127:CL128"/>
    <mergeCell ref="CN138:CN140"/>
    <mergeCell ref="CL143:CL145"/>
    <mergeCell ref="CN143:CN151"/>
    <mergeCell ref="CL146:CL148"/>
    <mergeCell ref="CL149:CL151"/>
    <mergeCell ref="CL158:CL159"/>
    <mergeCell ref="CN169:CN171"/>
    <mergeCell ref="CA282:CA283"/>
    <mergeCell ref="CC293:CC295"/>
    <mergeCell ref="CA298:CA300"/>
    <mergeCell ref="CC298:CC306"/>
    <mergeCell ref="CA301:CA303"/>
    <mergeCell ref="CA304:CA306"/>
    <mergeCell ref="CA313:CA314"/>
    <mergeCell ref="CC324:CC326"/>
    <mergeCell ref="CL329:CL331"/>
    <mergeCell ref="CN329:CN337"/>
    <mergeCell ref="CL332:CL334"/>
    <mergeCell ref="CL335:CL337"/>
    <mergeCell ref="CL220:CL221"/>
    <mergeCell ref="CN231:CN233"/>
    <mergeCell ref="CL236:CL238"/>
    <mergeCell ref="CN236:CN244"/>
    <mergeCell ref="CL239:CL241"/>
    <mergeCell ref="CL242:CL244"/>
    <mergeCell ref="CL251:CL252"/>
    <mergeCell ref="CN262:CN264"/>
    <mergeCell ref="CL267:CL269"/>
    <mergeCell ref="CN267:CN275"/>
    <mergeCell ref="CL270:CL272"/>
    <mergeCell ref="CL273:CL275"/>
    <mergeCell ref="CL174:CL176"/>
    <mergeCell ref="CN174:CN182"/>
    <mergeCell ref="CL177:CL179"/>
    <mergeCell ref="CL180:CL182"/>
    <mergeCell ref="CL189:CL190"/>
    <mergeCell ref="CN200:CN202"/>
    <mergeCell ref="CL205:CL207"/>
    <mergeCell ref="CN205:CN213"/>
    <mergeCell ref="CL208:CL210"/>
    <mergeCell ref="CL211:CL213"/>
    <mergeCell ref="CL344:CL345"/>
    <mergeCell ref="CN355:CN357"/>
    <mergeCell ref="CL360:CL362"/>
    <mergeCell ref="CN360:CN368"/>
    <mergeCell ref="CL363:CL365"/>
    <mergeCell ref="CL366:CL368"/>
    <mergeCell ref="CW65:CW66"/>
    <mergeCell ref="CY76:CY78"/>
    <mergeCell ref="CY81:CY89"/>
    <mergeCell ref="CW87:CW89"/>
    <mergeCell ref="CW96:CW97"/>
    <mergeCell ref="CY107:CY109"/>
    <mergeCell ref="CW112:CW114"/>
    <mergeCell ref="CY112:CY120"/>
    <mergeCell ref="CW115:CW117"/>
    <mergeCell ref="CW118:CW120"/>
    <mergeCell ref="CW127:CW128"/>
    <mergeCell ref="CY138:CY140"/>
    <mergeCell ref="CW143:CW145"/>
    <mergeCell ref="CY143:CY151"/>
    <mergeCell ref="CW146:CW148"/>
    <mergeCell ref="CW149:CW151"/>
    <mergeCell ref="CW158:CW159"/>
    <mergeCell ref="CY169:CY171"/>
    <mergeCell ref="CL282:CL283"/>
    <mergeCell ref="CN293:CN295"/>
    <mergeCell ref="CL298:CL300"/>
    <mergeCell ref="CN298:CN306"/>
    <mergeCell ref="CL301:CL303"/>
    <mergeCell ref="CL304:CL306"/>
    <mergeCell ref="CL313:CL314"/>
    <mergeCell ref="CN324:CN326"/>
    <mergeCell ref="CW329:CW331"/>
    <mergeCell ref="CY329:CY337"/>
    <mergeCell ref="CW332:CW334"/>
    <mergeCell ref="CW335:CW337"/>
    <mergeCell ref="CW220:CW221"/>
    <mergeCell ref="CY231:CY233"/>
    <mergeCell ref="CW236:CW238"/>
    <mergeCell ref="CY236:CY244"/>
    <mergeCell ref="CW239:CW241"/>
    <mergeCell ref="CW242:CW244"/>
    <mergeCell ref="CW251:CW252"/>
    <mergeCell ref="CY262:CY264"/>
    <mergeCell ref="CW267:CW269"/>
    <mergeCell ref="CY267:CY275"/>
    <mergeCell ref="CW270:CW272"/>
    <mergeCell ref="CW273:CW275"/>
    <mergeCell ref="CW174:CW176"/>
    <mergeCell ref="CY174:CY182"/>
    <mergeCell ref="CW177:CW179"/>
    <mergeCell ref="CW180:CW182"/>
    <mergeCell ref="CW189:CW190"/>
    <mergeCell ref="CY200:CY202"/>
    <mergeCell ref="CW205:CW207"/>
    <mergeCell ref="CY205:CY213"/>
    <mergeCell ref="CW208:CW210"/>
    <mergeCell ref="CW211:CW213"/>
    <mergeCell ref="CW344:CW345"/>
    <mergeCell ref="CY355:CY357"/>
    <mergeCell ref="CW360:CW362"/>
    <mergeCell ref="CY360:CY368"/>
    <mergeCell ref="CW363:CW365"/>
    <mergeCell ref="CW366:CW368"/>
    <mergeCell ref="DH65:DH66"/>
    <mergeCell ref="DJ76:DJ78"/>
    <mergeCell ref="DJ81:DJ89"/>
    <mergeCell ref="DH87:DH89"/>
    <mergeCell ref="DH96:DH97"/>
    <mergeCell ref="DJ107:DJ109"/>
    <mergeCell ref="DH112:DH114"/>
    <mergeCell ref="DJ112:DJ120"/>
    <mergeCell ref="DH115:DH117"/>
    <mergeCell ref="DH118:DH120"/>
    <mergeCell ref="DH127:DH128"/>
    <mergeCell ref="DJ138:DJ140"/>
    <mergeCell ref="DH143:DH145"/>
    <mergeCell ref="DJ143:DJ151"/>
    <mergeCell ref="DH146:DH148"/>
    <mergeCell ref="DH149:DH151"/>
    <mergeCell ref="DH158:DH159"/>
    <mergeCell ref="DJ169:DJ171"/>
    <mergeCell ref="CW282:CW283"/>
    <mergeCell ref="CY293:CY295"/>
    <mergeCell ref="CW298:CW300"/>
    <mergeCell ref="CY298:CY306"/>
    <mergeCell ref="CW301:CW303"/>
    <mergeCell ref="CW304:CW306"/>
    <mergeCell ref="CW313:CW314"/>
    <mergeCell ref="CY324:CY326"/>
    <mergeCell ref="DH329:DH331"/>
    <mergeCell ref="DJ329:DJ337"/>
    <mergeCell ref="DH332:DH334"/>
    <mergeCell ref="DH335:DH337"/>
    <mergeCell ref="DH220:DH221"/>
    <mergeCell ref="DJ231:DJ233"/>
    <mergeCell ref="DH236:DH238"/>
    <mergeCell ref="DJ236:DJ244"/>
    <mergeCell ref="DH239:DH241"/>
    <mergeCell ref="DH242:DH244"/>
    <mergeCell ref="DH251:DH252"/>
    <mergeCell ref="DJ262:DJ264"/>
    <mergeCell ref="DH267:DH269"/>
    <mergeCell ref="DJ267:DJ275"/>
    <mergeCell ref="DH270:DH272"/>
    <mergeCell ref="DH273:DH275"/>
    <mergeCell ref="DH174:DH176"/>
    <mergeCell ref="DJ174:DJ182"/>
    <mergeCell ref="DH177:DH179"/>
    <mergeCell ref="DH180:DH182"/>
    <mergeCell ref="DH189:DH190"/>
    <mergeCell ref="DJ200:DJ202"/>
    <mergeCell ref="DH205:DH207"/>
    <mergeCell ref="DJ205:DJ213"/>
    <mergeCell ref="DH208:DH210"/>
    <mergeCell ref="DH211:DH213"/>
    <mergeCell ref="DH344:DH345"/>
    <mergeCell ref="DJ355:DJ357"/>
    <mergeCell ref="DH360:DH362"/>
    <mergeCell ref="DJ360:DJ368"/>
    <mergeCell ref="DH363:DH365"/>
    <mergeCell ref="DH366:DH368"/>
    <mergeCell ref="DS65:DS66"/>
    <mergeCell ref="DU76:DU78"/>
    <mergeCell ref="DU81:DU89"/>
    <mergeCell ref="DS87:DS89"/>
    <mergeCell ref="DS96:DS97"/>
    <mergeCell ref="DU107:DU109"/>
    <mergeCell ref="DS112:DS114"/>
    <mergeCell ref="DU112:DU120"/>
    <mergeCell ref="DS115:DS117"/>
    <mergeCell ref="DS118:DS120"/>
    <mergeCell ref="DS127:DS128"/>
    <mergeCell ref="DU138:DU140"/>
    <mergeCell ref="DS143:DS145"/>
    <mergeCell ref="DU143:DU151"/>
    <mergeCell ref="DS146:DS148"/>
    <mergeCell ref="DS149:DS151"/>
    <mergeCell ref="DS158:DS159"/>
    <mergeCell ref="DU169:DU171"/>
    <mergeCell ref="DH282:DH283"/>
    <mergeCell ref="DJ293:DJ295"/>
    <mergeCell ref="DH298:DH300"/>
    <mergeCell ref="DJ298:DJ306"/>
    <mergeCell ref="DH301:DH303"/>
    <mergeCell ref="DH304:DH306"/>
    <mergeCell ref="DH313:DH314"/>
    <mergeCell ref="DJ324:DJ326"/>
    <mergeCell ref="DS329:DS331"/>
    <mergeCell ref="DU329:DU337"/>
    <mergeCell ref="DS332:DS334"/>
    <mergeCell ref="DS335:DS337"/>
    <mergeCell ref="DS220:DS221"/>
    <mergeCell ref="DU231:DU233"/>
    <mergeCell ref="DS236:DS238"/>
    <mergeCell ref="DU236:DU244"/>
    <mergeCell ref="DS239:DS241"/>
    <mergeCell ref="DS242:DS244"/>
    <mergeCell ref="DS251:DS252"/>
    <mergeCell ref="DU262:DU264"/>
    <mergeCell ref="DS267:DS269"/>
    <mergeCell ref="DU267:DU275"/>
    <mergeCell ref="DS270:DS272"/>
    <mergeCell ref="DS273:DS275"/>
    <mergeCell ref="DS174:DS176"/>
    <mergeCell ref="DU174:DU182"/>
    <mergeCell ref="DS177:DS179"/>
    <mergeCell ref="DS180:DS182"/>
    <mergeCell ref="DS189:DS190"/>
    <mergeCell ref="DU200:DU202"/>
    <mergeCell ref="DS205:DS207"/>
    <mergeCell ref="DU205:DU213"/>
    <mergeCell ref="DS208:DS210"/>
    <mergeCell ref="DS211:DS213"/>
    <mergeCell ref="DS344:DS345"/>
    <mergeCell ref="DU355:DU357"/>
    <mergeCell ref="DS360:DS362"/>
    <mergeCell ref="DU360:DU368"/>
    <mergeCell ref="DS363:DS365"/>
    <mergeCell ref="DS366:DS368"/>
    <mergeCell ref="ED65:ED66"/>
    <mergeCell ref="EF76:EF78"/>
    <mergeCell ref="EF81:EF89"/>
    <mergeCell ref="ED87:ED89"/>
    <mergeCell ref="ED96:ED97"/>
    <mergeCell ref="EF107:EF109"/>
    <mergeCell ref="ED112:ED114"/>
    <mergeCell ref="EF112:EF120"/>
    <mergeCell ref="ED115:ED117"/>
    <mergeCell ref="ED118:ED120"/>
    <mergeCell ref="ED127:ED128"/>
    <mergeCell ref="EF138:EF140"/>
    <mergeCell ref="ED143:ED145"/>
    <mergeCell ref="EF143:EF151"/>
    <mergeCell ref="ED146:ED148"/>
    <mergeCell ref="ED149:ED151"/>
    <mergeCell ref="ED158:ED159"/>
    <mergeCell ref="EF169:EF171"/>
    <mergeCell ref="DS282:DS283"/>
    <mergeCell ref="DU293:DU295"/>
    <mergeCell ref="DS298:DS300"/>
    <mergeCell ref="DU298:DU306"/>
    <mergeCell ref="DS301:DS303"/>
    <mergeCell ref="DS304:DS306"/>
    <mergeCell ref="DS313:DS314"/>
    <mergeCell ref="DU324:DU326"/>
    <mergeCell ref="ED329:ED331"/>
    <mergeCell ref="EF329:EF337"/>
    <mergeCell ref="ED332:ED334"/>
    <mergeCell ref="ED335:ED337"/>
    <mergeCell ref="ED220:ED221"/>
    <mergeCell ref="EF231:EF233"/>
    <mergeCell ref="ED236:ED238"/>
    <mergeCell ref="EF236:EF244"/>
    <mergeCell ref="ED239:ED241"/>
    <mergeCell ref="ED242:ED244"/>
    <mergeCell ref="ED251:ED252"/>
    <mergeCell ref="EF262:EF264"/>
    <mergeCell ref="ED267:ED269"/>
    <mergeCell ref="EF267:EF275"/>
    <mergeCell ref="ED270:ED272"/>
    <mergeCell ref="ED273:ED275"/>
    <mergeCell ref="ED174:ED176"/>
    <mergeCell ref="EF174:EF182"/>
    <mergeCell ref="ED177:ED179"/>
    <mergeCell ref="ED180:ED182"/>
    <mergeCell ref="ED189:ED190"/>
    <mergeCell ref="EF200:EF202"/>
    <mergeCell ref="ED205:ED207"/>
    <mergeCell ref="EF205:EF213"/>
    <mergeCell ref="ED208:ED210"/>
    <mergeCell ref="ED211:ED213"/>
    <mergeCell ref="ED344:ED345"/>
    <mergeCell ref="EF355:EF357"/>
    <mergeCell ref="ED360:ED362"/>
    <mergeCell ref="EF360:EF368"/>
    <mergeCell ref="ED363:ED365"/>
    <mergeCell ref="ED366:ED368"/>
    <mergeCell ref="EO65:EO66"/>
    <mergeCell ref="EQ76:EQ78"/>
    <mergeCell ref="EQ81:EQ89"/>
    <mergeCell ref="EO87:EO89"/>
    <mergeCell ref="EO96:EO97"/>
    <mergeCell ref="EQ107:EQ109"/>
    <mergeCell ref="EO112:EO114"/>
    <mergeCell ref="EQ112:EQ120"/>
    <mergeCell ref="EO115:EO117"/>
    <mergeCell ref="EO118:EO120"/>
    <mergeCell ref="EO127:EO128"/>
    <mergeCell ref="EQ138:EQ140"/>
    <mergeCell ref="EO143:EO145"/>
    <mergeCell ref="EQ143:EQ151"/>
    <mergeCell ref="EO146:EO148"/>
    <mergeCell ref="EO149:EO151"/>
    <mergeCell ref="EO158:EO159"/>
    <mergeCell ref="EQ169:EQ171"/>
    <mergeCell ref="ED282:ED283"/>
    <mergeCell ref="EF293:EF295"/>
    <mergeCell ref="ED298:ED300"/>
    <mergeCell ref="EF298:EF306"/>
    <mergeCell ref="ED301:ED303"/>
    <mergeCell ref="ED304:ED306"/>
    <mergeCell ref="ED313:ED314"/>
    <mergeCell ref="EF324:EF326"/>
    <mergeCell ref="EO329:EO331"/>
    <mergeCell ref="EQ329:EQ337"/>
    <mergeCell ref="EO332:EO334"/>
    <mergeCell ref="EO335:EO337"/>
    <mergeCell ref="EO220:EO221"/>
    <mergeCell ref="EQ231:EQ233"/>
    <mergeCell ref="EO236:EO238"/>
    <mergeCell ref="EQ236:EQ244"/>
    <mergeCell ref="EO239:EO241"/>
    <mergeCell ref="EO242:EO244"/>
    <mergeCell ref="EO251:EO252"/>
    <mergeCell ref="EQ262:EQ264"/>
    <mergeCell ref="EO267:EO269"/>
    <mergeCell ref="EQ267:EQ275"/>
    <mergeCell ref="EO270:EO272"/>
    <mergeCell ref="EO273:EO275"/>
    <mergeCell ref="EO174:EO176"/>
    <mergeCell ref="EQ174:EQ182"/>
    <mergeCell ref="EO177:EO179"/>
    <mergeCell ref="EO180:EO182"/>
    <mergeCell ref="EO189:EO190"/>
    <mergeCell ref="EQ200:EQ202"/>
    <mergeCell ref="EO205:EO207"/>
    <mergeCell ref="EQ205:EQ213"/>
    <mergeCell ref="EO208:EO210"/>
    <mergeCell ref="EO211:EO213"/>
    <mergeCell ref="EO344:EO345"/>
    <mergeCell ref="EQ355:EQ357"/>
    <mergeCell ref="EO360:EO362"/>
    <mergeCell ref="EQ360:EQ368"/>
    <mergeCell ref="EO363:EO365"/>
    <mergeCell ref="EO366:EO368"/>
    <mergeCell ref="EZ65:EZ66"/>
    <mergeCell ref="FB76:FB78"/>
    <mergeCell ref="FB81:FB89"/>
    <mergeCell ref="EZ87:EZ89"/>
    <mergeCell ref="EZ96:EZ97"/>
    <mergeCell ref="FB107:FB109"/>
    <mergeCell ref="EZ112:EZ114"/>
    <mergeCell ref="FB112:FB120"/>
    <mergeCell ref="EZ115:EZ117"/>
    <mergeCell ref="EZ118:EZ120"/>
    <mergeCell ref="EZ127:EZ128"/>
    <mergeCell ref="FB138:FB140"/>
    <mergeCell ref="EZ143:EZ145"/>
    <mergeCell ref="FB143:FB151"/>
    <mergeCell ref="EZ146:EZ148"/>
    <mergeCell ref="EZ149:EZ151"/>
    <mergeCell ref="EZ158:EZ159"/>
    <mergeCell ref="FB169:FB171"/>
    <mergeCell ref="EO282:EO283"/>
    <mergeCell ref="EQ293:EQ295"/>
    <mergeCell ref="EO298:EO300"/>
    <mergeCell ref="EQ298:EQ306"/>
    <mergeCell ref="EO301:EO303"/>
    <mergeCell ref="EO304:EO306"/>
    <mergeCell ref="EO313:EO314"/>
    <mergeCell ref="EQ324:EQ326"/>
    <mergeCell ref="EZ329:EZ331"/>
    <mergeCell ref="FB329:FB337"/>
    <mergeCell ref="EZ332:EZ334"/>
    <mergeCell ref="EZ335:EZ337"/>
    <mergeCell ref="EZ220:EZ221"/>
    <mergeCell ref="FB231:FB233"/>
    <mergeCell ref="EZ236:EZ238"/>
    <mergeCell ref="FB236:FB244"/>
    <mergeCell ref="EZ239:EZ241"/>
    <mergeCell ref="EZ242:EZ244"/>
    <mergeCell ref="EZ251:EZ252"/>
    <mergeCell ref="FB262:FB264"/>
    <mergeCell ref="EZ267:EZ269"/>
    <mergeCell ref="FB267:FB275"/>
    <mergeCell ref="EZ270:EZ272"/>
    <mergeCell ref="EZ273:EZ275"/>
    <mergeCell ref="EZ174:EZ176"/>
    <mergeCell ref="FB174:FB182"/>
    <mergeCell ref="EZ177:EZ179"/>
    <mergeCell ref="EZ180:EZ182"/>
    <mergeCell ref="EZ189:EZ190"/>
    <mergeCell ref="FB200:FB202"/>
    <mergeCell ref="EZ205:EZ207"/>
    <mergeCell ref="FB205:FB213"/>
    <mergeCell ref="EZ208:EZ210"/>
    <mergeCell ref="EZ211:EZ213"/>
    <mergeCell ref="EZ344:EZ345"/>
    <mergeCell ref="FB355:FB357"/>
    <mergeCell ref="EZ360:EZ362"/>
    <mergeCell ref="FB360:FB368"/>
    <mergeCell ref="EZ363:EZ365"/>
    <mergeCell ref="EZ366:EZ368"/>
    <mergeCell ref="FK65:FK66"/>
    <mergeCell ref="FM76:FM78"/>
    <mergeCell ref="FM81:FM89"/>
    <mergeCell ref="FK87:FK89"/>
    <mergeCell ref="FK96:FK97"/>
    <mergeCell ref="FM107:FM109"/>
    <mergeCell ref="FK112:FK114"/>
    <mergeCell ref="FM112:FM120"/>
    <mergeCell ref="FK115:FK117"/>
    <mergeCell ref="FK118:FK120"/>
    <mergeCell ref="FK127:FK128"/>
    <mergeCell ref="FM138:FM140"/>
    <mergeCell ref="FK143:FK145"/>
    <mergeCell ref="FM143:FM151"/>
    <mergeCell ref="FK146:FK148"/>
    <mergeCell ref="FK149:FK151"/>
    <mergeCell ref="FK158:FK159"/>
    <mergeCell ref="FM169:FM171"/>
    <mergeCell ref="EZ282:EZ283"/>
    <mergeCell ref="FB293:FB295"/>
    <mergeCell ref="EZ298:EZ300"/>
    <mergeCell ref="FB298:FB306"/>
    <mergeCell ref="EZ301:EZ303"/>
    <mergeCell ref="EZ304:EZ306"/>
    <mergeCell ref="EZ313:EZ314"/>
    <mergeCell ref="FB324:FB326"/>
    <mergeCell ref="FK329:FK331"/>
    <mergeCell ref="FM329:FM337"/>
    <mergeCell ref="FK332:FK334"/>
    <mergeCell ref="FK335:FK337"/>
    <mergeCell ref="FK220:FK221"/>
    <mergeCell ref="FM231:FM233"/>
    <mergeCell ref="FK236:FK238"/>
    <mergeCell ref="FM236:FM244"/>
    <mergeCell ref="FK239:FK241"/>
    <mergeCell ref="FK242:FK244"/>
    <mergeCell ref="FK251:FK252"/>
    <mergeCell ref="FM262:FM264"/>
    <mergeCell ref="FK267:FK269"/>
    <mergeCell ref="FM267:FM275"/>
    <mergeCell ref="FK270:FK272"/>
    <mergeCell ref="FK273:FK275"/>
    <mergeCell ref="FK174:FK176"/>
    <mergeCell ref="FM174:FM182"/>
    <mergeCell ref="FK177:FK179"/>
    <mergeCell ref="FK180:FK182"/>
    <mergeCell ref="FK189:FK190"/>
    <mergeCell ref="FM200:FM202"/>
    <mergeCell ref="FK205:FK207"/>
    <mergeCell ref="FM205:FM213"/>
    <mergeCell ref="FK208:FK210"/>
    <mergeCell ref="FK211:FK213"/>
    <mergeCell ref="FK344:FK345"/>
    <mergeCell ref="FM355:FM357"/>
    <mergeCell ref="FK360:FK362"/>
    <mergeCell ref="FM360:FM368"/>
    <mergeCell ref="FK363:FK365"/>
    <mergeCell ref="FK366:FK368"/>
    <mergeCell ref="FV65:FV66"/>
    <mergeCell ref="FX76:FX78"/>
    <mergeCell ref="FX81:FX89"/>
    <mergeCell ref="FV87:FV89"/>
    <mergeCell ref="FV96:FV97"/>
    <mergeCell ref="FX107:FX109"/>
    <mergeCell ref="FV112:FV114"/>
    <mergeCell ref="FX112:FX120"/>
    <mergeCell ref="FV115:FV117"/>
    <mergeCell ref="FV118:FV120"/>
    <mergeCell ref="FV127:FV128"/>
    <mergeCell ref="FX138:FX140"/>
    <mergeCell ref="FV143:FV145"/>
    <mergeCell ref="FX143:FX151"/>
    <mergeCell ref="FV146:FV148"/>
    <mergeCell ref="FV149:FV151"/>
    <mergeCell ref="FV158:FV159"/>
    <mergeCell ref="FX169:FX171"/>
    <mergeCell ref="FK282:FK283"/>
    <mergeCell ref="FM293:FM295"/>
    <mergeCell ref="FK298:FK300"/>
    <mergeCell ref="FM298:FM306"/>
    <mergeCell ref="FK301:FK303"/>
    <mergeCell ref="FK304:FK306"/>
    <mergeCell ref="FK313:FK314"/>
    <mergeCell ref="FM324:FM326"/>
    <mergeCell ref="FV329:FV331"/>
    <mergeCell ref="FX329:FX337"/>
    <mergeCell ref="FV332:FV334"/>
    <mergeCell ref="FV335:FV337"/>
    <mergeCell ref="FV220:FV221"/>
    <mergeCell ref="FX231:FX233"/>
    <mergeCell ref="FV236:FV238"/>
    <mergeCell ref="FX236:FX244"/>
    <mergeCell ref="FV239:FV241"/>
    <mergeCell ref="FV242:FV244"/>
    <mergeCell ref="FV251:FV252"/>
    <mergeCell ref="FX262:FX264"/>
    <mergeCell ref="FV267:FV269"/>
    <mergeCell ref="FX267:FX275"/>
    <mergeCell ref="FV270:FV272"/>
    <mergeCell ref="FV273:FV275"/>
    <mergeCell ref="FV174:FV176"/>
    <mergeCell ref="FX174:FX182"/>
    <mergeCell ref="FV177:FV179"/>
    <mergeCell ref="FV180:FV182"/>
    <mergeCell ref="FV189:FV190"/>
    <mergeCell ref="FX200:FX202"/>
    <mergeCell ref="FV205:FV207"/>
    <mergeCell ref="FX205:FX213"/>
    <mergeCell ref="FV208:FV210"/>
    <mergeCell ref="FV211:FV213"/>
    <mergeCell ref="FV344:FV345"/>
    <mergeCell ref="FX355:FX357"/>
    <mergeCell ref="FV360:FV362"/>
    <mergeCell ref="FX360:FX368"/>
    <mergeCell ref="FV363:FV365"/>
    <mergeCell ref="FV366:FV368"/>
    <mergeCell ref="GG65:GG66"/>
    <mergeCell ref="GI76:GI78"/>
    <mergeCell ref="GI81:GI89"/>
    <mergeCell ref="GG87:GG89"/>
    <mergeCell ref="GG96:GG97"/>
    <mergeCell ref="GI107:GI109"/>
    <mergeCell ref="GG112:GG114"/>
    <mergeCell ref="GI112:GI120"/>
    <mergeCell ref="GG115:GG117"/>
    <mergeCell ref="GG118:GG120"/>
    <mergeCell ref="GG127:GG128"/>
    <mergeCell ref="GI138:GI140"/>
    <mergeCell ref="GG143:GG145"/>
    <mergeCell ref="GI143:GI151"/>
    <mergeCell ref="GG146:GG148"/>
    <mergeCell ref="GG149:GG151"/>
    <mergeCell ref="GG158:GG159"/>
    <mergeCell ref="GI169:GI171"/>
    <mergeCell ref="FV282:FV283"/>
    <mergeCell ref="FX293:FX295"/>
    <mergeCell ref="FV298:FV300"/>
    <mergeCell ref="FX298:FX306"/>
    <mergeCell ref="FV301:FV303"/>
    <mergeCell ref="FV304:FV306"/>
    <mergeCell ref="FV313:FV314"/>
    <mergeCell ref="FX324:FX326"/>
    <mergeCell ref="GG329:GG331"/>
    <mergeCell ref="GI329:GI337"/>
    <mergeCell ref="GG332:GG334"/>
    <mergeCell ref="GG335:GG337"/>
    <mergeCell ref="GG220:GG221"/>
    <mergeCell ref="GI231:GI233"/>
    <mergeCell ref="GG236:GG238"/>
    <mergeCell ref="GI236:GI244"/>
    <mergeCell ref="GG239:GG241"/>
    <mergeCell ref="GG242:GG244"/>
    <mergeCell ref="GG251:GG252"/>
    <mergeCell ref="GI262:GI264"/>
    <mergeCell ref="GG267:GG269"/>
    <mergeCell ref="GI267:GI275"/>
    <mergeCell ref="GG270:GG272"/>
    <mergeCell ref="GG273:GG275"/>
    <mergeCell ref="GG174:GG176"/>
    <mergeCell ref="GI174:GI182"/>
    <mergeCell ref="GG177:GG179"/>
    <mergeCell ref="GG180:GG182"/>
    <mergeCell ref="GG189:GG190"/>
    <mergeCell ref="GI200:GI202"/>
    <mergeCell ref="GG205:GG207"/>
    <mergeCell ref="GI205:GI213"/>
    <mergeCell ref="GG208:GG210"/>
    <mergeCell ref="GG211:GG213"/>
    <mergeCell ref="GG344:GG345"/>
    <mergeCell ref="GI355:GI357"/>
    <mergeCell ref="GG360:GG362"/>
    <mergeCell ref="GI360:GI368"/>
    <mergeCell ref="GG363:GG365"/>
    <mergeCell ref="GG366:GG368"/>
    <mergeCell ref="GR65:GR66"/>
    <mergeCell ref="GT76:GT78"/>
    <mergeCell ref="GT81:GT89"/>
    <mergeCell ref="GR87:GR89"/>
    <mergeCell ref="GR96:GR97"/>
    <mergeCell ref="GT107:GT109"/>
    <mergeCell ref="GR112:GR114"/>
    <mergeCell ref="GT112:GT120"/>
    <mergeCell ref="GR115:GR117"/>
    <mergeCell ref="GR118:GR120"/>
    <mergeCell ref="GR127:GR128"/>
    <mergeCell ref="GT138:GT140"/>
    <mergeCell ref="GR143:GR145"/>
    <mergeCell ref="GT143:GT151"/>
    <mergeCell ref="GR146:GR148"/>
    <mergeCell ref="GR149:GR151"/>
    <mergeCell ref="GR158:GR159"/>
    <mergeCell ref="GT169:GT171"/>
    <mergeCell ref="GG282:GG283"/>
    <mergeCell ref="GI293:GI295"/>
    <mergeCell ref="GG298:GG300"/>
    <mergeCell ref="GI298:GI306"/>
    <mergeCell ref="GG301:GG303"/>
    <mergeCell ref="GG304:GG306"/>
    <mergeCell ref="GG313:GG314"/>
    <mergeCell ref="GI324:GI326"/>
    <mergeCell ref="GR329:GR331"/>
    <mergeCell ref="GT329:GT337"/>
    <mergeCell ref="GR332:GR334"/>
    <mergeCell ref="GR335:GR337"/>
    <mergeCell ref="GR220:GR221"/>
    <mergeCell ref="GT231:GT233"/>
    <mergeCell ref="GR236:GR238"/>
    <mergeCell ref="GT236:GT244"/>
    <mergeCell ref="GR239:GR241"/>
    <mergeCell ref="GR242:GR244"/>
    <mergeCell ref="GR251:GR252"/>
    <mergeCell ref="GT262:GT264"/>
    <mergeCell ref="GR267:GR269"/>
    <mergeCell ref="GT267:GT275"/>
    <mergeCell ref="GR270:GR272"/>
    <mergeCell ref="GR273:GR275"/>
    <mergeCell ref="GR174:GR176"/>
    <mergeCell ref="GT174:GT182"/>
    <mergeCell ref="GR177:GR179"/>
    <mergeCell ref="GR180:GR182"/>
    <mergeCell ref="GR189:GR190"/>
    <mergeCell ref="GT200:GT202"/>
    <mergeCell ref="GR205:GR207"/>
    <mergeCell ref="GT205:GT213"/>
    <mergeCell ref="GR208:GR210"/>
    <mergeCell ref="GR211:GR213"/>
    <mergeCell ref="GR344:GR345"/>
    <mergeCell ref="GT355:GT357"/>
    <mergeCell ref="GR360:GR362"/>
    <mergeCell ref="GT360:GT368"/>
    <mergeCell ref="GR363:GR365"/>
    <mergeCell ref="GR366:GR368"/>
    <mergeCell ref="HC65:HC66"/>
    <mergeCell ref="HE76:HE78"/>
    <mergeCell ref="HE81:HE89"/>
    <mergeCell ref="HC87:HC89"/>
    <mergeCell ref="HC96:HC97"/>
    <mergeCell ref="HE107:HE109"/>
    <mergeCell ref="HC112:HC114"/>
    <mergeCell ref="HE112:HE120"/>
    <mergeCell ref="HC115:HC117"/>
    <mergeCell ref="HC118:HC120"/>
    <mergeCell ref="HC127:HC128"/>
    <mergeCell ref="HE138:HE140"/>
    <mergeCell ref="HC143:HC145"/>
    <mergeCell ref="HE143:HE151"/>
    <mergeCell ref="HC146:HC148"/>
    <mergeCell ref="HC149:HC151"/>
    <mergeCell ref="HC158:HC159"/>
    <mergeCell ref="HE169:HE171"/>
    <mergeCell ref="GR282:GR283"/>
    <mergeCell ref="GT293:GT295"/>
    <mergeCell ref="GR298:GR300"/>
    <mergeCell ref="GT298:GT306"/>
    <mergeCell ref="GR301:GR303"/>
    <mergeCell ref="GR304:GR306"/>
    <mergeCell ref="GR313:GR314"/>
    <mergeCell ref="GT324:GT326"/>
    <mergeCell ref="HC220:HC221"/>
    <mergeCell ref="HE231:HE233"/>
    <mergeCell ref="HC236:HC238"/>
    <mergeCell ref="HE236:HE244"/>
    <mergeCell ref="HC239:HC241"/>
    <mergeCell ref="HC242:HC244"/>
    <mergeCell ref="HC251:HC252"/>
    <mergeCell ref="HE262:HE264"/>
    <mergeCell ref="HC267:HC269"/>
    <mergeCell ref="HE267:HE275"/>
    <mergeCell ref="HC270:HC272"/>
    <mergeCell ref="HC273:HC275"/>
    <mergeCell ref="HC174:HC176"/>
    <mergeCell ref="HE174:HE182"/>
    <mergeCell ref="HC177:HC179"/>
    <mergeCell ref="HC180:HC182"/>
    <mergeCell ref="HC189:HC190"/>
    <mergeCell ref="HE200:HE202"/>
    <mergeCell ref="HC205:HC207"/>
    <mergeCell ref="HE205:HE213"/>
    <mergeCell ref="HC208:HC210"/>
    <mergeCell ref="HC211:HC213"/>
    <mergeCell ref="HC344:HC345"/>
    <mergeCell ref="HE355:HE357"/>
    <mergeCell ref="HC360:HC362"/>
    <mergeCell ref="HE360:HE368"/>
    <mergeCell ref="HC363:HC365"/>
    <mergeCell ref="HC366:HC368"/>
    <mergeCell ref="HC282:HC283"/>
    <mergeCell ref="HE293:HE295"/>
    <mergeCell ref="HC298:HC300"/>
    <mergeCell ref="HE298:HE306"/>
    <mergeCell ref="HC301:HC303"/>
    <mergeCell ref="HC304:HC306"/>
    <mergeCell ref="HC313:HC314"/>
    <mergeCell ref="HE324:HE326"/>
    <mergeCell ref="HC329:HC331"/>
    <mergeCell ref="HE329:HE337"/>
    <mergeCell ref="HC332:HC334"/>
    <mergeCell ref="HC335:HC337"/>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D38436EA-5780-40E6-85EE-510073185144}">
          <x14:formula1>
            <xm:f>Parámetros!$B$120:$B$122</xm:f>
          </x14:formula1>
          <xm:sqref>D76:D78 O76:O78 Z76:Z78 AK76:AK78 AV76:AV78 BG76:BG78 BR76:BR78 CC76:CC78 CN76:CN78 CY76:CY78 DJ76:DJ78 DU76:DU78 EF76:EF78 EQ76:EQ78 FB76:FB78 FM76:FM78 FX76:FX78 GI76:GI78 GT76:GT78 HE76:HE78 D107:D109 O107:O109 Z107:Z109 AK107:AK109 AV107:AV109 BG107:BG109 BR107:BR109 CC107:CC109 CN107:CN109 CY107:CY109 DJ107:DJ109 DU107:DU109 EF107:EF109 EQ107:EQ109 FB107:FB109 FM107:FM109 FX107:FX109 GI107:GI109 GT107:GT109 HE107:HE109 D138:D140 O138:O140 Z138:Z140 AK138:AK140 AV138:AV140 BG138:BG140 BR138:BR140 CC138:CC140 CN138:CN140 CY138:CY140 DJ138:DJ140 DU138:DU140 EF138:EF140 EQ138:EQ140 FB138:FB140 FM138:FM140 FX138:FX140 GI138:GI140 GT138:GT140 HE138:HE140 D169:D171 O169:O171 Z169:Z171 AK169:AK171 AV169:AV171 BG169:BG171 BR169:BR171 CC169:CC171 CN169:CN171 CY169:CY171 DJ169:DJ171 DU169:DU171 EF169:EF171 EQ169:EQ171 FB169:FB171 FM169:FM171 FX169:FX171 GI169:GI171 GT169:GT171 HE169:HE171 D200:D202 O200:O202 Z200:Z202 AK200:AK202 AV200:AV202 BG200:BG202 BR200:BR202 CC200:CC202 CN200:CN202 CY200:CY202 DJ200:DJ202 DU200:DU202 EF200:EF202 EQ200:EQ202 FB200:FB202 FM200:FM202 FX200:FX202 GI200:GI202 GT200:GT202 HE200:HE202 D231:D233 O231:O233 Z231:Z233 AK231:AK233 AV231:AV233 BG231:BG233 BR231:BR233 CC231:CC233 CN231:CN233 CY231:CY233 DJ231:DJ233 DU231:DU233 EF231:EF233 EQ231:EQ233 FB231:FB233 FM231:FM233 FX231:FX233 GI231:GI233 GT231:GT233 HE231:HE233 D262:D264 O262:O264 Z262:Z264 AK262:AK264 AV262:AV264 BG262:BG264 BR262:BR264 CC262:CC264 CN262:CN264 CY262:CY264 DJ262:DJ264 DU262:DU264 EF262:EF264 EQ262:EQ264 FB262:FB264 FM262:FM264 FX262:FX264 GI262:GI264 GT262:GT264 HE262:HE264 D293:D295 O293:O295 Z293:Z295 AK293:AK295 AV293:AV295 BG293:BG295 BR293:BR295 CC293:CC295 CN293:CN295 CY293:CY295 DJ293:DJ295 DU293:DU295 EF293:EF295 EQ293:EQ295 FB293:FB295 FM293:FM295 FX293:FX295 GI293:GI295 GT293:GT295 HE293:HE295 D324:D326 O324:O326 Z324:Z326 AK324:AK326 AV324:AV326 BG324:BG326 BR324:BR326 CC324:CC326 CN324:CN326 CY324:CY326 DJ324:DJ326 DU324:DU326 EF324:EF326 EQ324:EQ326 FB324:FB326 FM324:FM326 FX324:FX326 GI324:GI326 GT324:GT326 HE324:HE326 D355:D357 O355:O357 Z355:Z357 AK355:AK357 AV355:AV357 BG355:BG357 BR355:BR357 CC355:CC357 CN355:CN357 CY355:CY357 DJ355:DJ357 DU355:DU357 EF355:EF357 EQ355:EQ357 FB355:FB357 FM355:FM357 FX355:FX357 GI355:GI357 GT355:GT357 HE355:HE357</xm:sqref>
        </x14:dataValidation>
        <x14:dataValidation type="list" allowBlank="1" showInputMessage="1" showErrorMessage="1" xr:uid="{0C2BFA8E-1EC2-4A70-884B-6725C8CEABE9}">
          <x14:formula1>
            <xm:f>Parámetros!$B$105:$B$106</xm:f>
          </x14:formula1>
          <xm:sqref>D67 O67 Z67 AK67 AV67 BG67 BR67 CC67 CN67 CY67 DJ67 DU67 EF67 EQ67 FB67 FM67 FX67 GI67 GT67 HE67 D98 O98 Z98 AK98 AV98 BG98 BR98 CC98 CN98 CY98 DJ98 DU98 EF98 EQ98 FB98 FM98 FX98 GI98 GT98 HE98 D129 O129 Z129 AK129 AV129 BG129 BR129 CC129 CN129 CY129 DJ129 DU129 EF129 EQ129 FB129 FM129 FX129 GI129 GT129 HE129 D160 O160 Z160 AK160 AV160 BG160 BR160 CC160 CN160 CY160 DJ160 DU160 EF160 EQ160 FB160 FM160 FX160 GI160 GT160 HE160 D191 O191 Z191 AK191 AV191 BG191 BR191 CC191 CN191 CY191 DJ191 DU191 EF191 EQ191 FB191 FM191 FX191 GI191 GT191 HE191 D222 O222 Z222 AK222 AV222 BG222 BR222 CC222 CN222 CY222 DJ222 DU222 EF222 EQ222 FB222 FM222 FX222 GI222 GT222 HE222 D253 O253 Z253 AK253 AV253 BG253 BR253 CC253 CN253 CY253 DJ253 DU253 EF253 EQ253 FB253 FM253 FX253 GI253 GT253 HE253 D284 O284 Z284 AK284 AV284 BG284 BR284 CC284 CN284 CY284 DJ284 DU284 EF284 EQ284 FB284 FM284 FX284 GI284 GT284 HE284 D315 O315 Z315 AK315 AV315 BG315 BR315 CC315 CN315 CY315 DJ315 DU315 EF315 EQ315 FB315 FM315 FX315 GI315 GT315 HE315 D346 O346 Z346 AK346 AV346 BG346 BR346 CC346 CN346 CY346 DJ346 DU346 EF346 EQ346 FB346 FM346 FX346 GI346 GT346 HE346</xm:sqref>
        </x14:dataValidation>
        <x14:dataValidation type="list" allowBlank="1" showInputMessage="1" showErrorMessage="1" xr:uid="{8098C2C2-D7C1-4528-AF24-B252C9240E1D}">
          <x14:formula1>
            <xm:f>Parámetros!$B$110:$B$111</xm:f>
          </x14:formula1>
          <xm:sqref>D69 O69 Z69 AK69 AV69 BG69 BR69 CC69 CN69 CY69 DJ69 DU69 EF69 EQ69 FB69 FM69 FX69 GI69 GT69 HE69 D100 O100 Z100 AK100 AV100 BG100 BR100 CC100 CN100 CY100 DJ100 DU100 EF100 EQ100 FB100 FM100 FX100 GI100 GT100 HE100 D131 O131 Z131 AK131 AV131 BG131 BR131 CC131 CN131 CY131 DJ131 DU131 EF131 EQ131 FB131 FM131 FX131 GI131 GT131 HE131 D162 O162 Z162 AK162 AV162 BG162 BR162 CC162 CN162 CY162 DJ162 DU162 EF162 EQ162 FB162 FM162 FX162 GI162 GT162 HE162 D193 O193 Z193 AK193 AV193 BG193 BR193 CC193 CN193 CY193 DJ193 DU193 EF193 EQ193 FB193 FM193 FX193 GI193 GT193 HE193 D224 O224 Z224 AK224 AV224 BG224 BR224 CC224 CN224 CY224 DJ224 DU224 EF224 EQ224 FB224 FM224 FX224 GI224 GT224 HE224 D255 O255 Z255 AK255 AV255 BG255 BR255 CC255 CN255 CY255 DJ255 DU255 EF255 EQ255 FB255 FM255 FX255 GI255 GT255 HE255 D286 O286 Z286 AK286 AV286 BG286 BR286 CC286 CN286 CY286 DJ286 DU286 EF286 EQ286 FB286 FM286 FX286 GI286 GT286 HE286 D317 O317 Z317 AK317 AV317 BG317 BR317 CC317 CN317 CY317 DJ317 DU317 EF317 EQ317 FB317 FM317 FX317 GI317 GT317 HE317 D348 O348 Z348 AK348 AV348 BG348 BR348 CC348 CN348 CY348 DJ348 DU348 EF348 EQ348 FB348 FM348 FX348 GI348 GT348 HE348</xm:sqref>
        </x14:dataValidation>
        <x14:dataValidation type="list" allowBlank="1" showInputMessage="1" showErrorMessage="1" xr:uid="{469301EF-F326-4538-A9AB-341ACC0DF239}">
          <x14:formula1>
            <xm:f>Parámetros!$B$112:$B$113</xm:f>
          </x14:formula1>
          <xm:sqref>D70 O70 Z70 AK70 AV70 BG70 BR70 CC70 CN70 CY70 DJ70 DU70 EF70 EQ70 FB70 FM70 FX70 GI70 GT70 HE70 D101 O101 Z101 AK101 AV101 BG101 BR101 CC101 CN101 CY101 DJ101 DU101 EF101 EQ101 FB101 FM101 FX101 GI101 GT101 HE101 D132 O132 Z132 AK132 AV132 BG132 BR132 CC132 CN132 CY132 DJ132 DU132 EF132 EQ132 FB132 FM132 FX132 GI132 GT132 HE132 D163 O163 Z163 AK163 AV163 BG163 BR163 CC163 CN163 CY163 DJ163 DU163 EF163 EQ163 FB163 FM163 FX163 GI163 GT163 HE163 D194 O194 Z194 AK194 AV194 BG194 BR194 CC194 CN194 CY194 DJ194 DU194 EF194 EQ194 FB194 FM194 FX194 GI194 GT194 HE194 D225 O225 Z225 AK225 AV225 BG225 BR225 CC225 CN225 CY225 DJ225 DU225 EF225 EQ225 FB225 FM225 FX225 GI225 GT225 HE225 D256 O256 Z256 AK256 AV256 BG256 BR256 CC256 CN256 CY256 DJ256 DU256 EF256 EQ256 FB256 FM256 FX256 GI256 GT256 HE256 D287 O287 Z287 AK287 AV287 BG287 BR287 CC287 CN287 CY287 DJ287 DU287 EF287 EQ287 FB287 FM287 FX287 GI287 GT287 HE287 D318 O318 Z318 AK318 AV318 BG318 BR318 CC318 CN318 CY318 DJ318 DU318 EF318 EQ318 FB318 FM318 FX318 GI318 GT318 HE318 D349 O349 Z349 AK349 AV349 BG349 BR349 CC349 CN349 CY349 DJ349 DU349 EF349 EQ349 FB349 FM349 FX349 GI349 GT349 HE349</xm:sqref>
        </x14:dataValidation>
        <x14:dataValidation type="list" allowBlank="1" showInputMessage="1" showErrorMessage="1" xr:uid="{BBBDEED6-71DA-4129-AD58-E42DDCC5FA30}">
          <x14:formula1>
            <xm:f>Parámetros!$B$107:$B$109</xm:f>
          </x14:formula1>
          <xm:sqref>D68 O68 Z68 AK68 AV68 BG68 BR68 CC68 CN68 CY68 DJ68 DU68 EF68 EQ68 FB68 FM68 FX68 GI68 GT68 HE68 D99 O99 Z99 AK99 AV99 BG99 BR99 CC99 CN99 CY99 DJ99 DU99 EF99 EQ99 FB99 FM99 FX99 GI99 GT99 HE99 D130 O130 Z130 AK130 AV130 BG130 BR130 CC130 CN130 CY130 DJ130 DU130 EF130 EQ130 FB130 FM130 FX130 GI130 GT130 HE130 D161 O161 Z161 AK161 AV161 BG161 BR161 CC161 CN161 CY161 DJ161 DU161 EF161 EQ161 FB161 FM161 FX161 GI161 GT161 HE161 D192 O192 Z192 AK192 AV192 BG192 BR192 CC192 CN192 CY192 DJ192 DU192 EF192 EQ192 FB192 FM192 FX192 GI192 GT192 HE192 D223 O223 Z223 AK223 AV223 BG223 BR223 CC223 CN223 CY223 DJ223 DU223 EF223 EQ223 FB223 FM223 FX223 GI223 GT223 HE223 D254 O254 Z254 AK254 AV254 BG254 BR254 CC254 CN254 CY254 DJ254 DU254 EF254 EQ254 FB254 FM254 FX254 GI254 GT254 HE254 D285 O285 Z285 AK285 AV285 BG285 BR285 CC285 CN285 CY285 DJ285 DU285 EF285 EQ285 FB285 FM285 FX285 GI285 GT285 HE285 D316 O316 Z316 AK316 AV316 BG316 BR316 CC316 CN316 CY316 DJ316 DU316 EF316 EQ316 FB316 FM316 FX316 GI316 GT316 HE316 D347 O347 Z347 AK347 AV347 BG347 BR347 CC347 CN347 CY347 DJ347 DU347 EF347 EQ347 FB347 FM347 FX347 GI347 GT347 HE347</xm:sqref>
        </x14:dataValidation>
        <x14:dataValidation type="list" allowBlank="1" showInputMessage="1" showErrorMessage="1" xr:uid="{90103B9D-56D7-4337-9737-05CA73DF7DE0}">
          <x14:formula1>
            <xm:f>Parámetros!$B$114:$B$116</xm:f>
          </x14:formula1>
          <xm:sqref>D71 O71 Z71 AK71 AV71 BG71 BR71 CC71 CN71 CY71 DJ71 DU71 EF71 EQ71 FB71 FM71 FX71 GI71 GT71 HE71 D102 O102 Z102 AK102 AV102 BG102 BR102 CC102 CN102 CY102 DJ102 DU102 EF102 EQ102 FB102 FM102 FX102 GI102 GT102 HE102 D133 O133 Z133 AK133 AV133 BG133 BR133 CC133 CN133 CY133 DJ133 DU133 EF133 EQ133 FB133 FM133 FX133 GI133 GT133 HE133 D164 O164 Z164 AK164 AV164 BG164 BR164 CC164 CN164 CY164 DJ164 DU164 EF164 EQ164 FB164 FM164 FX164 GI164 GT164 HE164 D195 O195 Z195 AK195 AV195 BG195 BR195 CC195 CN195 CY195 DJ195 DU195 EF195 EQ195 FB195 FM195 FX195 GI195 GT195 HE195 D226 O226 Z226 AK226 AV226 BG226 BR226 CC226 CN226 CY226 DJ226 DU226 EF226 EQ226 FB226 FM226 FX226 GI226 GT226 HE226 D257 O257 Z257 AK257 AV257 BG257 BR257 CC257 CN257 CY257 DJ257 DU257 EF257 EQ257 FB257 FM257 FX257 GI257 GT257 HE257 D288 O288 Z288 AK288 AV288 BG288 BR288 CC288 CN288 CY288 DJ288 DU288 EF288 EQ288 FB288 FM288 FX288 GI288 GT288 HE288 D319 O319 Z319 AK319 AV319 BG319 BR319 CC319 CN319 CY319 DJ319 DU319 EF319 EQ319 FB319 FM319 FX319 GI319 GT319 HE319 D350 O350 Z350 AK350 AV350 BG350 BR350 CC350 CN350 CY350 DJ350 DU350 EF350 EQ350 FB350 FM350 FX350 GI350 GT350 HE350</xm:sqref>
        </x14:dataValidation>
        <x14:dataValidation type="list" allowBlank="1" showInputMessage="1" showErrorMessage="1" xr:uid="{CDF75707-ED14-40A5-A20D-326D7BCED798}">
          <x14:formula1>
            <xm:f>Parámetros!$B$101:$B$102</xm:f>
          </x14:formula1>
          <xm:sqref>D65 O65 Z65 AK65 AV65 BG65 BR65 CC65 CN65 CY65 DJ65 DU65 EF65 EQ65 FB65 FM65 FX65 GI65 GT65 HE65 D96 O96 Z96 AK96 AV96 BG96 BR96 CC96 CN96 CY96 DJ96 DU96 EF96 EQ96 FB96 FM96 FX96 GI96 GT96 HE96 D127 O127 Z127 AK127 AV127 BG127 BR127 CC127 CN127 CY127 DJ127 DU127 EF127 EQ127 FB127 FM127 FX127 GI127 GT127 HE127 D158 O158 Z158 AK158 AV158 BG158 BR158 CC158 CN158 CY158 DJ158 DU158 EF158 EQ158 FB158 FM158 FX158 GI158 GT158 HE158 D189 O189 Z189 AK189 AV189 BG189 BR189 CC189 CN189 CY189 DJ189 DU189 EF189 EQ189 FB189 FM189 FX189 GI189 GT189 HE189 D220 O220 Z220 AK220 AV220 BG220 BR220 CC220 CN220 CY220 DJ220 DU220 EF220 EQ220 FB220 FM220 FX220 GI220 GT220 HE220 D251 O251 Z251 AK251 AV251 BG251 BR251 CC251 CN251 CY251 DJ251 DU251 EF251 EQ251 FB251 FM251 FX251 GI251 GT251 HE251 D282 O282 Z282 AK282 AV282 BG282 BR282 CC282 CN282 CY282 DJ282 DU282 EF282 EQ282 FB282 FM282 FX282 GI282 GT282 HE282 D313 O313 Z313 AK313 AV313 BG313 BR313 CC313 CN313 CY313 DJ313 DU313 EF313 EQ313 FB313 FM313 FX313 GI313 GT313 HE313 D344 O344 Z344 AK344 AV344 BG344 BR344 CC344 CN344 CY344 DJ344 DU344 EF344 EQ344 FB344 FM344 FX344 GI344 GT344 HE344</xm:sqref>
        </x14:dataValidation>
        <x14:dataValidation type="list" allowBlank="1" showInputMessage="1" showErrorMessage="1" xr:uid="{63554B61-0B35-4907-A056-111D7A4D643C}">
          <x14:formula1>
            <xm:f>Parámetros!$B$103:$B$104</xm:f>
          </x14:formula1>
          <xm:sqref>D66 O66 Z66 AK66 AV66 BG66 BR66 CC66 CN66 CY66 DJ66 DU66 EF66 EQ66 FB66 FM66 FX66 GI66 GT66 HE66 D97 O97 Z97 AK97 AV97 BG97 BR97 CC97 CN97 CY97 DJ97 DU97 EF97 EQ97 FB97 FM97 FX97 GI97 GT97 HE97 D128 O128 Z128 AK128 AV128 BG128 BR128 CC128 CN128 CY128 DJ128 DU128 EF128 EQ128 FB128 FM128 FX128 GI128 GT128 HE128 D159 O159 Z159 AK159 AV159 BG159 BR159 CC159 CN159 CY159 DJ159 DU159 EF159 EQ159 FB159 FM159 FX159 GI159 GT159 HE159 D190 O190 Z190 AK190 AV190 BG190 BR190 CC190 CN190 CY190 DJ190 DU190 EF190 EQ190 FB190 FM190 FX190 GI190 GT190 HE190 D221 O221 Z221 AK221 AV221 BG221 BR221 CC221 CN221 CY221 DJ221 DU221 EF221 EQ221 FB221 FM221 FX221 GI221 GT221 HE221 D252 O252 Z252 AK252 AV252 BG252 BR252 CC252 CN252 CY252 DJ252 DU252 EF252 EQ252 FB252 FM252 FX252 GI252 GT252 HE252 D283 O283 Z283 AK283 AV283 BG283 BR283 CC283 CN283 CY283 DJ283 DU283 EF283 EQ283 FB283 FM283 FX283 GI283 GT283 HE283 D314 O314 Z314 AK314 AV314 BG314 BR314 CC314 CN314 CY314 DJ314 DU314 EF314 EQ314 FB314 FM314 FX314 GI314 GT314 HE314 D345 O345 Z345 AK345 AV345 BG345 BR345 CC345 CN345 CY345 DJ345 DU345 EF345 EQ345 FB345 FM345 FX345 GI345 GT345 HE345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0C4CB-EB0B-4993-A7A1-6BD074DB7EF6}">
  <dimension ref="B1:HP5"/>
  <sheetViews>
    <sheetView showGridLines="0" topLeftCell="E1" workbookViewId="0">
      <selection activeCell="C8" sqref="C8:H21"/>
    </sheetView>
  </sheetViews>
  <sheetFormatPr baseColWidth="10" defaultRowHeight="15" x14ac:dyDescent="0.25"/>
  <cols>
    <col min="1" max="1" width="1.28515625" customWidth="1"/>
    <col min="2" max="2" width="36.28515625" bestFit="1" customWidth="1"/>
    <col min="3" max="3" width="66.5703125" style="7" bestFit="1" customWidth="1"/>
    <col min="4" max="4" width="29.28515625" style="10" bestFit="1" customWidth="1"/>
    <col min="5" max="7" width="19.7109375" style="10" customWidth="1"/>
    <col min="8" max="8" width="37.85546875" style="10" bestFit="1" customWidth="1"/>
    <col min="9" max="12" width="37.85546875" style="10" customWidth="1"/>
    <col min="13" max="13" width="14.140625" style="10" bestFit="1" customWidth="1"/>
    <col min="14" max="14" width="12.28515625" style="10" bestFit="1" customWidth="1"/>
    <col min="15" max="16" width="11.42578125" style="10"/>
    <col min="18" max="18" width="66.5703125" style="7" bestFit="1" customWidth="1"/>
    <col min="19" max="19" width="14.140625" style="10" bestFit="1" customWidth="1"/>
    <col min="20" max="20" width="15" style="10" bestFit="1" customWidth="1"/>
    <col min="21" max="21" width="15.5703125" style="10" bestFit="1" customWidth="1"/>
    <col min="22" max="22" width="15.28515625" style="10" bestFit="1" customWidth="1"/>
    <col min="23" max="23" width="35.7109375" style="10" customWidth="1"/>
    <col min="24" max="24" width="14.140625" style="10" bestFit="1" customWidth="1"/>
    <col min="25" max="25" width="12.28515625" style="10" bestFit="1" customWidth="1"/>
    <col min="26" max="26" width="11.42578125" style="10"/>
    <col min="29" max="29" width="66.5703125" style="7" bestFit="1" customWidth="1"/>
    <col min="30" max="30" width="14.140625" style="10" bestFit="1" customWidth="1"/>
    <col min="31" max="31" width="15" style="10" bestFit="1" customWidth="1"/>
    <col min="32" max="33" width="15.5703125" style="10" bestFit="1" customWidth="1"/>
    <col min="34" max="34" width="35.7109375" style="10" customWidth="1"/>
    <col min="35" max="35" width="14.140625" style="10" bestFit="1" customWidth="1"/>
    <col min="36" max="36" width="12.28515625" style="10" bestFit="1" customWidth="1"/>
    <col min="37" max="37" width="11.42578125" style="10"/>
    <col min="40" max="40" width="66.5703125" style="7" bestFit="1" customWidth="1"/>
    <col min="41" max="41" width="14.140625" style="10" bestFit="1" customWidth="1"/>
    <col min="42" max="42" width="15" style="10" bestFit="1" customWidth="1"/>
    <col min="43" max="44" width="15.5703125" style="10" bestFit="1" customWidth="1"/>
    <col min="45" max="45" width="35.7109375" style="10" customWidth="1"/>
    <col min="46" max="46" width="14.140625" style="10" bestFit="1" customWidth="1"/>
    <col min="47" max="47" width="12.28515625" style="10" bestFit="1" customWidth="1"/>
    <col min="48" max="48" width="11.42578125" style="10"/>
    <col min="51" max="51" width="66.5703125" style="7" bestFit="1" customWidth="1"/>
    <col min="52" max="52" width="14.140625" style="10" bestFit="1" customWidth="1"/>
    <col min="53" max="53" width="15" style="10" bestFit="1" customWidth="1"/>
    <col min="54" max="55" width="15.5703125" style="10" bestFit="1" customWidth="1"/>
    <col min="56" max="56" width="35.7109375" style="10" customWidth="1"/>
    <col min="57" max="57" width="14.140625" style="10" bestFit="1" customWidth="1"/>
    <col min="58" max="58" width="12.28515625" style="10" bestFit="1" customWidth="1"/>
    <col min="59" max="59" width="11.42578125" style="10"/>
    <col min="62" max="62" width="66.5703125" style="7" bestFit="1" customWidth="1"/>
    <col min="63" max="63" width="14.140625" style="10" bestFit="1" customWidth="1"/>
    <col min="64" max="64" width="15" style="10" bestFit="1" customWidth="1"/>
    <col min="65" max="66" width="15.5703125" style="10" bestFit="1" customWidth="1"/>
    <col min="67" max="67" width="35.7109375" style="10" customWidth="1"/>
    <col min="68" max="68" width="14.140625" style="10" bestFit="1" customWidth="1"/>
    <col min="69" max="69" width="12.28515625" style="10" bestFit="1" customWidth="1"/>
    <col min="70" max="70" width="11.42578125" style="10"/>
    <col min="73" max="73" width="66.5703125" style="7" bestFit="1" customWidth="1"/>
    <col min="74" max="74" width="14.140625" style="10" bestFit="1" customWidth="1"/>
    <col min="75" max="75" width="15" style="10" bestFit="1" customWidth="1"/>
    <col min="76" max="77" width="15.5703125" style="10" bestFit="1" customWidth="1"/>
    <col min="78" max="78" width="35.7109375" style="10" customWidth="1"/>
    <col min="79" max="79" width="14.140625" style="10" bestFit="1" customWidth="1"/>
    <col min="80" max="80" width="12.28515625" style="10" bestFit="1" customWidth="1"/>
    <col min="81" max="81" width="11.42578125" style="10"/>
    <col min="84" max="84" width="66.5703125" style="7" bestFit="1" customWidth="1"/>
    <col min="85" max="85" width="14.140625" style="10" bestFit="1" customWidth="1"/>
    <col min="86" max="86" width="15" style="10" bestFit="1" customWidth="1"/>
    <col min="87" max="88" width="15.5703125" style="10" bestFit="1" customWidth="1"/>
    <col min="89" max="89" width="35.7109375" style="10" customWidth="1"/>
    <col min="90" max="90" width="14.140625" style="10" bestFit="1" customWidth="1"/>
    <col min="91" max="91" width="12.28515625" style="10" bestFit="1" customWidth="1"/>
    <col min="92" max="92" width="11.42578125" style="10"/>
    <col min="95" max="95" width="66.5703125" style="7" bestFit="1" customWidth="1"/>
    <col min="96" max="96" width="14.140625" style="10" bestFit="1" customWidth="1"/>
    <col min="97" max="97" width="15" style="10" bestFit="1" customWidth="1"/>
    <col min="98" max="99" width="15.5703125" style="10" bestFit="1" customWidth="1"/>
    <col min="100" max="100" width="35.7109375" style="10" customWidth="1"/>
    <col min="101" max="101" width="14.140625" style="10" bestFit="1" customWidth="1"/>
    <col min="102" max="102" width="12.28515625" style="10" bestFit="1" customWidth="1"/>
    <col min="103" max="103" width="11.42578125" style="10"/>
    <col min="106" max="106" width="66.5703125" style="7" bestFit="1" customWidth="1"/>
    <col min="107" max="107" width="14.140625" style="10" bestFit="1" customWidth="1"/>
    <col min="108" max="108" width="15" style="10" bestFit="1" customWidth="1"/>
    <col min="109" max="110" width="15.5703125" style="10" bestFit="1" customWidth="1"/>
    <col min="111" max="111" width="35.7109375" style="10" customWidth="1"/>
    <col min="112" max="112" width="14.140625" style="10" bestFit="1" customWidth="1"/>
    <col min="113" max="113" width="12.28515625" style="10" bestFit="1" customWidth="1"/>
    <col min="114" max="114" width="11.42578125" style="10"/>
    <col min="117" max="117" width="66.5703125" style="7" bestFit="1" customWidth="1"/>
    <col min="118" max="118" width="14.140625" style="10" bestFit="1" customWidth="1"/>
    <col min="119" max="119" width="15" style="10" bestFit="1" customWidth="1"/>
    <col min="120" max="121" width="15.5703125" style="10" bestFit="1" customWidth="1"/>
    <col min="122" max="122" width="35.7109375" style="10" customWidth="1"/>
    <col min="123" max="123" width="14.140625" style="10" bestFit="1" customWidth="1"/>
    <col min="124" max="124" width="12.28515625" style="10" bestFit="1" customWidth="1"/>
    <col min="125" max="125" width="11.42578125" style="10"/>
    <col min="128" max="128" width="66.5703125" style="7" bestFit="1" customWidth="1"/>
    <col min="129" max="129" width="14.140625" style="10" bestFit="1" customWidth="1"/>
    <col min="130" max="130" width="15" style="10" bestFit="1" customWidth="1"/>
    <col min="131" max="132" width="15.5703125" style="10" bestFit="1" customWidth="1"/>
    <col min="133" max="133" width="35.7109375" style="10" customWidth="1"/>
    <col min="134" max="134" width="14.140625" style="10" bestFit="1" customWidth="1"/>
    <col min="135" max="135" width="12.28515625" style="10" bestFit="1" customWidth="1"/>
    <col min="136" max="136" width="11.42578125" style="10"/>
    <col min="139" max="139" width="66.5703125" style="7" bestFit="1" customWidth="1"/>
    <col min="140" max="140" width="14.140625" style="10" bestFit="1" customWidth="1"/>
    <col min="141" max="141" width="15" style="10" bestFit="1" customWidth="1"/>
    <col min="142" max="143" width="15.5703125" style="10" bestFit="1" customWidth="1"/>
    <col min="144" max="144" width="35.7109375" style="10" customWidth="1"/>
    <col min="145" max="145" width="14.140625" style="10" bestFit="1" customWidth="1"/>
    <col min="146" max="146" width="12.28515625" style="10" bestFit="1" customWidth="1"/>
    <col min="147" max="147" width="11.42578125" style="10"/>
    <col min="150" max="150" width="66.5703125" style="7" bestFit="1" customWidth="1"/>
    <col min="151" max="151" width="14.140625" style="10" bestFit="1" customWidth="1"/>
    <col min="152" max="152" width="15" style="10" bestFit="1" customWidth="1"/>
    <col min="153" max="154" width="15.5703125" style="10" bestFit="1" customWidth="1"/>
    <col min="155" max="155" width="35.7109375" style="10" customWidth="1"/>
    <col min="156" max="156" width="14.140625" style="10" bestFit="1" customWidth="1"/>
    <col min="157" max="157" width="12.28515625" style="10" bestFit="1" customWidth="1"/>
    <col min="158" max="158" width="11.42578125" style="10"/>
    <col min="161" max="161" width="66.5703125" style="7" bestFit="1" customWidth="1"/>
    <col min="162" max="162" width="14.140625" style="10" bestFit="1" customWidth="1"/>
    <col min="163" max="163" width="15" style="10" bestFit="1" customWidth="1"/>
    <col min="164" max="165" width="15.5703125" style="10" bestFit="1" customWidth="1"/>
    <col min="166" max="166" width="35.7109375" style="10" customWidth="1"/>
    <col min="167" max="167" width="14.140625" style="10" bestFit="1" customWidth="1"/>
    <col min="168" max="168" width="12.28515625" style="10" bestFit="1" customWidth="1"/>
    <col min="169" max="169" width="11.42578125" style="10"/>
    <col min="172" max="172" width="66.5703125" style="7" bestFit="1" customWidth="1"/>
    <col min="173" max="173" width="14.140625" style="10" bestFit="1" customWidth="1"/>
    <col min="174" max="174" width="15" style="10" bestFit="1" customWidth="1"/>
    <col min="175" max="176" width="15.5703125" style="10" bestFit="1" customWidth="1"/>
    <col min="177" max="177" width="35.7109375" style="10" customWidth="1"/>
    <col min="178" max="178" width="14.140625" style="10" bestFit="1" customWidth="1"/>
    <col min="179" max="179" width="12.28515625" style="10" bestFit="1" customWidth="1"/>
    <col min="180" max="180" width="11.42578125" style="10"/>
    <col min="183" max="183" width="66.5703125" style="7" bestFit="1" customWidth="1"/>
    <col min="184" max="184" width="14.140625" style="10" bestFit="1" customWidth="1"/>
    <col min="185" max="185" width="15" style="10" bestFit="1" customWidth="1"/>
    <col min="186" max="187" width="15.5703125" style="10" bestFit="1" customWidth="1"/>
    <col min="188" max="188" width="35.7109375" style="10" customWidth="1"/>
    <col min="189" max="189" width="14.140625" style="10" bestFit="1" customWidth="1"/>
    <col min="190" max="190" width="12.28515625" style="10" bestFit="1" customWidth="1"/>
    <col min="191" max="191" width="11.42578125" style="10"/>
    <col min="194" max="194" width="66.5703125" style="7" bestFit="1" customWidth="1"/>
    <col min="195" max="195" width="14.140625" style="10" bestFit="1" customWidth="1"/>
    <col min="196" max="196" width="15" style="10" bestFit="1" customWidth="1"/>
    <col min="197" max="198" width="15.5703125" style="10" bestFit="1" customWidth="1"/>
    <col min="199" max="199" width="35.7109375" style="10" customWidth="1"/>
    <col min="200" max="200" width="14.140625" style="10" bestFit="1" customWidth="1"/>
    <col min="201" max="201" width="12.28515625" style="10" bestFit="1" customWidth="1"/>
    <col min="202" max="202" width="11.42578125" style="10"/>
    <col min="205" max="205" width="66.5703125" style="7" bestFit="1" customWidth="1"/>
    <col min="206" max="206" width="14.140625" style="10" bestFit="1" customWidth="1"/>
    <col min="207" max="207" width="15" style="10" bestFit="1" customWidth="1"/>
    <col min="208" max="209" width="15.5703125" style="10" bestFit="1" customWidth="1"/>
    <col min="210" max="210" width="35.7109375" style="10" customWidth="1"/>
    <col min="211" max="211" width="14.140625" style="10" bestFit="1" customWidth="1"/>
    <col min="212" max="212" width="12.28515625" style="10" bestFit="1" customWidth="1"/>
    <col min="213" max="213" width="11.42578125" style="10"/>
    <col min="216" max="216" width="66.5703125" style="7" bestFit="1" customWidth="1"/>
    <col min="217" max="217" width="14.140625" style="10" bestFit="1" customWidth="1"/>
    <col min="218" max="218" width="15" style="10" bestFit="1" customWidth="1"/>
    <col min="219" max="220" width="15.5703125" style="10" bestFit="1" customWidth="1"/>
    <col min="221" max="221" width="35.7109375" style="10" customWidth="1"/>
    <col min="222" max="222" width="14.140625" style="10" bestFit="1" customWidth="1"/>
    <col min="223" max="223" width="12.28515625" style="10" bestFit="1" customWidth="1"/>
    <col min="224" max="224" width="11.42578125" style="10"/>
  </cols>
  <sheetData>
    <row r="1" spans="2:222" ht="8.25" customHeight="1" x14ac:dyDescent="0.25"/>
    <row r="3" spans="2:222" ht="15.75" thickBot="1" x14ac:dyDescent="0.3"/>
    <row r="4" spans="2:222" s="107" customFormat="1" ht="30.75" thickBot="1" x14ac:dyDescent="0.3">
      <c r="B4" s="18" t="s">
        <v>353</v>
      </c>
      <c r="C4" s="3" t="s">
        <v>118</v>
      </c>
      <c r="D4" s="3" t="s">
        <v>477</v>
      </c>
      <c r="E4" s="3" t="s">
        <v>38</v>
      </c>
      <c r="F4" s="3" t="s">
        <v>478</v>
      </c>
      <c r="G4" s="3" t="s">
        <v>476</v>
      </c>
      <c r="H4" s="3" t="s">
        <v>479</v>
      </c>
      <c r="I4" s="3" t="s">
        <v>509</v>
      </c>
      <c r="J4" s="3" t="s">
        <v>510</v>
      </c>
      <c r="K4" s="3" t="s">
        <v>511</v>
      </c>
      <c r="L4" s="3" t="s">
        <v>512</v>
      </c>
      <c r="M4" s="3" t="s">
        <v>480</v>
      </c>
      <c r="Q4" s="18" t="s">
        <v>353</v>
      </c>
      <c r="R4" s="3" t="s">
        <v>118</v>
      </c>
      <c r="S4" s="3" t="s">
        <v>477</v>
      </c>
      <c r="T4" s="3" t="s">
        <v>38</v>
      </c>
      <c r="U4" s="3" t="s">
        <v>478</v>
      </c>
      <c r="V4" s="3" t="s">
        <v>476</v>
      </c>
      <c r="W4" s="3" t="s">
        <v>479</v>
      </c>
      <c r="X4" s="3" t="s">
        <v>480</v>
      </c>
      <c r="AB4" s="18" t="s">
        <v>353</v>
      </c>
      <c r="AC4" s="3" t="s">
        <v>118</v>
      </c>
      <c r="AD4" s="3" t="s">
        <v>477</v>
      </c>
      <c r="AE4" s="3" t="s">
        <v>38</v>
      </c>
      <c r="AF4" s="3" t="s">
        <v>478</v>
      </c>
      <c r="AG4" s="3" t="s">
        <v>476</v>
      </c>
      <c r="AH4" s="3" t="s">
        <v>479</v>
      </c>
      <c r="AI4" s="3" t="s">
        <v>480</v>
      </c>
      <c r="AM4" s="18" t="s">
        <v>353</v>
      </c>
      <c r="AN4" s="3" t="s">
        <v>118</v>
      </c>
      <c r="AO4" s="3" t="s">
        <v>477</v>
      </c>
      <c r="AP4" s="3" t="s">
        <v>38</v>
      </c>
      <c r="AQ4" s="3" t="s">
        <v>478</v>
      </c>
      <c r="AR4" s="3" t="s">
        <v>476</v>
      </c>
      <c r="AS4" s="3" t="s">
        <v>479</v>
      </c>
      <c r="AT4" s="3" t="s">
        <v>480</v>
      </c>
      <c r="AX4" s="18" t="s">
        <v>353</v>
      </c>
      <c r="AY4" s="3" t="s">
        <v>118</v>
      </c>
      <c r="AZ4" s="3" t="s">
        <v>477</v>
      </c>
      <c r="BA4" s="3" t="s">
        <v>38</v>
      </c>
      <c r="BB4" s="3" t="s">
        <v>478</v>
      </c>
      <c r="BC4" s="3" t="s">
        <v>476</v>
      </c>
      <c r="BD4" s="3" t="s">
        <v>479</v>
      </c>
      <c r="BE4" s="3" t="s">
        <v>480</v>
      </c>
      <c r="BI4" s="18" t="s">
        <v>353</v>
      </c>
      <c r="BJ4" s="3" t="s">
        <v>118</v>
      </c>
      <c r="BK4" s="3" t="s">
        <v>477</v>
      </c>
      <c r="BL4" s="3" t="s">
        <v>38</v>
      </c>
      <c r="BM4" s="3" t="s">
        <v>478</v>
      </c>
      <c r="BN4" s="3" t="s">
        <v>476</v>
      </c>
      <c r="BO4" s="3" t="s">
        <v>479</v>
      </c>
      <c r="BP4" s="3" t="s">
        <v>480</v>
      </c>
      <c r="BT4" s="18" t="s">
        <v>353</v>
      </c>
      <c r="BU4" s="3" t="s">
        <v>118</v>
      </c>
      <c r="BV4" s="3" t="s">
        <v>477</v>
      </c>
      <c r="BW4" s="3" t="s">
        <v>38</v>
      </c>
      <c r="BX4" s="3" t="s">
        <v>478</v>
      </c>
      <c r="BY4" s="3" t="s">
        <v>476</v>
      </c>
      <c r="BZ4" s="3" t="s">
        <v>479</v>
      </c>
      <c r="CA4" s="3" t="s">
        <v>480</v>
      </c>
      <c r="CE4" s="18" t="s">
        <v>353</v>
      </c>
      <c r="CF4" s="3" t="s">
        <v>118</v>
      </c>
      <c r="CG4" s="3" t="s">
        <v>477</v>
      </c>
      <c r="CH4" s="3" t="s">
        <v>38</v>
      </c>
      <c r="CI4" s="3" t="s">
        <v>478</v>
      </c>
      <c r="CJ4" s="3" t="s">
        <v>476</v>
      </c>
      <c r="CK4" s="3" t="s">
        <v>479</v>
      </c>
      <c r="CL4" s="3" t="s">
        <v>480</v>
      </c>
      <c r="CP4" s="18" t="s">
        <v>353</v>
      </c>
      <c r="CQ4" s="3" t="s">
        <v>118</v>
      </c>
      <c r="CR4" s="3" t="s">
        <v>477</v>
      </c>
      <c r="CS4" s="3" t="s">
        <v>38</v>
      </c>
      <c r="CT4" s="3" t="s">
        <v>478</v>
      </c>
      <c r="CU4" s="3" t="s">
        <v>476</v>
      </c>
      <c r="CV4" s="3" t="s">
        <v>479</v>
      </c>
      <c r="CW4" s="3" t="s">
        <v>480</v>
      </c>
      <c r="DA4" s="18" t="s">
        <v>353</v>
      </c>
      <c r="DB4" s="3" t="s">
        <v>118</v>
      </c>
      <c r="DC4" s="3" t="s">
        <v>477</v>
      </c>
      <c r="DD4" s="3" t="s">
        <v>38</v>
      </c>
      <c r="DE4" s="3" t="s">
        <v>478</v>
      </c>
      <c r="DF4" s="3" t="s">
        <v>476</v>
      </c>
      <c r="DG4" s="3" t="s">
        <v>479</v>
      </c>
      <c r="DH4" s="3" t="s">
        <v>480</v>
      </c>
      <c r="DL4" s="18" t="s">
        <v>353</v>
      </c>
      <c r="DM4" s="3" t="s">
        <v>118</v>
      </c>
      <c r="DN4" s="3" t="s">
        <v>477</v>
      </c>
      <c r="DO4" s="3" t="s">
        <v>38</v>
      </c>
      <c r="DP4" s="3" t="s">
        <v>478</v>
      </c>
      <c r="DQ4" s="3" t="s">
        <v>476</v>
      </c>
      <c r="DR4" s="3" t="s">
        <v>479</v>
      </c>
      <c r="DS4" s="3" t="s">
        <v>480</v>
      </c>
      <c r="DW4" s="18" t="s">
        <v>353</v>
      </c>
      <c r="DX4" s="3" t="s">
        <v>118</v>
      </c>
      <c r="DY4" s="3" t="s">
        <v>477</v>
      </c>
      <c r="DZ4" s="3" t="s">
        <v>38</v>
      </c>
      <c r="EA4" s="3" t="s">
        <v>478</v>
      </c>
      <c r="EB4" s="3" t="s">
        <v>476</v>
      </c>
      <c r="EC4" s="3" t="s">
        <v>479</v>
      </c>
      <c r="ED4" s="3" t="s">
        <v>480</v>
      </c>
      <c r="EH4" s="18" t="s">
        <v>353</v>
      </c>
      <c r="EI4" s="3" t="s">
        <v>118</v>
      </c>
      <c r="EJ4" s="3" t="s">
        <v>477</v>
      </c>
      <c r="EK4" s="3" t="s">
        <v>38</v>
      </c>
      <c r="EL4" s="3" t="s">
        <v>478</v>
      </c>
      <c r="EM4" s="3" t="s">
        <v>476</v>
      </c>
      <c r="EN4" s="3" t="s">
        <v>479</v>
      </c>
      <c r="EO4" s="3" t="s">
        <v>480</v>
      </c>
      <c r="ES4" s="18" t="s">
        <v>353</v>
      </c>
      <c r="ET4" s="3" t="s">
        <v>118</v>
      </c>
      <c r="EU4" s="3" t="s">
        <v>477</v>
      </c>
      <c r="EV4" s="3" t="s">
        <v>38</v>
      </c>
      <c r="EW4" s="3" t="s">
        <v>478</v>
      </c>
      <c r="EX4" s="3" t="s">
        <v>476</v>
      </c>
      <c r="EY4" s="3" t="s">
        <v>479</v>
      </c>
      <c r="EZ4" s="3" t="s">
        <v>480</v>
      </c>
      <c r="FD4" s="18" t="s">
        <v>353</v>
      </c>
      <c r="FE4" s="3" t="s">
        <v>118</v>
      </c>
      <c r="FF4" s="3" t="s">
        <v>477</v>
      </c>
      <c r="FG4" s="3" t="s">
        <v>38</v>
      </c>
      <c r="FH4" s="3" t="s">
        <v>478</v>
      </c>
      <c r="FI4" s="3" t="s">
        <v>476</v>
      </c>
      <c r="FJ4" s="3" t="s">
        <v>479</v>
      </c>
      <c r="FK4" s="3" t="s">
        <v>480</v>
      </c>
      <c r="FO4" s="18" t="s">
        <v>353</v>
      </c>
      <c r="FP4" s="3" t="s">
        <v>118</v>
      </c>
      <c r="FQ4" s="3" t="s">
        <v>477</v>
      </c>
      <c r="FR4" s="3" t="s">
        <v>38</v>
      </c>
      <c r="FS4" s="3" t="s">
        <v>478</v>
      </c>
      <c r="FT4" s="3" t="s">
        <v>476</v>
      </c>
      <c r="FU4" s="3" t="s">
        <v>479</v>
      </c>
      <c r="FV4" s="3" t="s">
        <v>480</v>
      </c>
      <c r="FZ4" s="18" t="s">
        <v>353</v>
      </c>
      <c r="GA4" s="3" t="s">
        <v>118</v>
      </c>
      <c r="GB4" s="3" t="s">
        <v>477</v>
      </c>
      <c r="GC4" s="3" t="s">
        <v>38</v>
      </c>
      <c r="GD4" s="3" t="s">
        <v>478</v>
      </c>
      <c r="GE4" s="3" t="s">
        <v>476</v>
      </c>
      <c r="GF4" s="3" t="s">
        <v>479</v>
      </c>
      <c r="GG4" s="3" t="s">
        <v>480</v>
      </c>
      <c r="GK4" s="18" t="s">
        <v>353</v>
      </c>
      <c r="GL4" s="3" t="s">
        <v>118</v>
      </c>
      <c r="GM4" s="3" t="s">
        <v>477</v>
      </c>
      <c r="GN4" s="3" t="s">
        <v>38</v>
      </c>
      <c r="GO4" s="3" t="s">
        <v>478</v>
      </c>
      <c r="GP4" s="3" t="s">
        <v>476</v>
      </c>
      <c r="GQ4" s="3" t="s">
        <v>479</v>
      </c>
      <c r="GR4" s="3" t="s">
        <v>480</v>
      </c>
      <c r="GV4" s="18" t="s">
        <v>353</v>
      </c>
      <c r="GW4" s="3" t="s">
        <v>118</v>
      </c>
      <c r="GX4" s="3" t="s">
        <v>477</v>
      </c>
      <c r="GY4" s="3" t="s">
        <v>38</v>
      </c>
      <c r="GZ4" s="3" t="s">
        <v>478</v>
      </c>
      <c r="HA4" s="3" t="s">
        <v>476</v>
      </c>
      <c r="HB4" s="3" t="s">
        <v>479</v>
      </c>
      <c r="HC4" s="3" t="s">
        <v>480</v>
      </c>
      <c r="HG4" s="18" t="s">
        <v>353</v>
      </c>
      <c r="HH4" s="3" t="s">
        <v>118</v>
      </c>
      <c r="HI4" s="3" t="s">
        <v>477</v>
      </c>
      <c r="HJ4" s="3" t="s">
        <v>38</v>
      </c>
      <c r="HK4" s="3" t="s">
        <v>478</v>
      </c>
      <c r="HL4" s="3" t="s">
        <v>476</v>
      </c>
      <c r="HM4" s="3" t="s">
        <v>479</v>
      </c>
      <c r="HN4" s="3" t="s">
        <v>480</v>
      </c>
    </row>
    <row r="5" spans="2:222" ht="15.75" thickBot="1" x14ac:dyDescent="0.3">
      <c r="B5" s="110">
        <v>1</v>
      </c>
      <c r="C5" s="164"/>
      <c r="D5" s="111"/>
      <c r="E5" s="110"/>
      <c r="F5" s="110"/>
      <c r="G5" s="110"/>
      <c r="H5" s="110"/>
      <c r="I5" s="110"/>
      <c r="J5" s="110"/>
      <c r="K5" s="110"/>
      <c r="L5" s="211" t="str">
        <f>+IF(D5="","",VLOOKUP(CONCATENATE(I5," ",J5," ",K5),Parámetros!J156:K175,2,0))</f>
        <v/>
      </c>
      <c r="M5" s="110"/>
      <c r="Q5" s="110">
        <f>+B5+1</f>
        <v>2</v>
      </c>
      <c r="R5" s="164"/>
      <c r="S5" s="111"/>
      <c r="T5" s="110"/>
      <c r="U5" s="110"/>
      <c r="V5" s="110"/>
      <c r="W5" s="110"/>
      <c r="X5" s="110"/>
      <c r="AB5" s="110">
        <f>+Q5+1</f>
        <v>3</v>
      </c>
      <c r="AC5" s="164"/>
      <c r="AD5" s="111"/>
      <c r="AE5" s="110"/>
      <c r="AF5" s="110"/>
      <c r="AG5" s="110"/>
      <c r="AH5" s="110"/>
      <c r="AI5" s="110"/>
      <c r="AM5" s="110">
        <f>+AB5+1</f>
        <v>4</v>
      </c>
      <c r="AN5" s="164"/>
      <c r="AO5" s="111"/>
      <c r="AP5" s="110"/>
      <c r="AQ5" s="110"/>
      <c r="AR5" s="110"/>
      <c r="AS5" s="110"/>
      <c r="AT5" s="110"/>
      <c r="AX5" s="110">
        <f>+AM5+1</f>
        <v>5</v>
      </c>
      <c r="AY5" s="164"/>
      <c r="AZ5" s="111"/>
      <c r="BA5" s="110"/>
      <c r="BB5" s="110"/>
      <c r="BC5" s="110"/>
      <c r="BD5" s="110"/>
      <c r="BE5" s="110"/>
      <c r="BI5" s="110">
        <f>+AX5+1</f>
        <v>6</v>
      </c>
      <c r="BJ5" s="164"/>
      <c r="BK5" s="111"/>
      <c r="BL5" s="110"/>
      <c r="BM5" s="110"/>
      <c r="BN5" s="110"/>
      <c r="BO5" s="110"/>
      <c r="BP5" s="110"/>
      <c r="BT5" s="110">
        <f>+BI5+1</f>
        <v>7</v>
      </c>
      <c r="BU5" s="164"/>
      <c r="BV5" s="111"/>
      <c r="BW5" s="110"/>
      <c r="BX5" s="110"/>
      <c r="BY5" s="110"/>
      <c r="BZ5" s="110"/>
      <c r="CA5" s="110"/>
      <c r="CE5" s="110">
        <f>+BT5+1</f>
        <v>8</v>
      </c>
      <c r="CF5" s="164"/>
      <c r="CG5" s="111"/>
      <c r="CH5" s="110"/>
      <c r="CI5" s="110"/>
      <c r="CJ5" s="110"/>
      <c r="CK5" s="110"/>
      <c r="CL5" s="110"/>
      <c r="CP5" s="110">
        <f>+CE5+1</f>
        <v>9</v>
      </c>
      <c r="CQ5" s="164"/>
      <c r="CR5" s="111"/>
      <c r="CS5" s="110"/>
      <c r="CT5" s="110"/>
      <c r="CU5" s="110"/>
      <c r="CV5" s="110"/>
      <c r="CW5" s="110"/>
      <c r="DA5" s="110">
        <f>+CP5+1</f>
        <v>10</v>
      </c>
      <c r="DB5" s="164"/>
      <c r="DC5" s="111"/>
      <c r="DD5" s="110"/>
      <c r="DE5" s="110"/>
      <c r="DF5" s="110"/>
      <c r="DG5" s="110"/>
      <c r="DH5" s="110"/>
      <c r="DL5" s="110">
        <f>+DA5+1</f>
        <v>11</v>
      </c>
      <c r="DM5" s="164"/>
      <c r="DN5" s="111"/>
      <c r="DO5" s="110"/>
      <c r="DP5" s="110"/>
      <c r="DQ5" s="110"/>
      <c r="DR5" s="110"/>
      <c r="DS5" s="110"/>
      <c r="DW5" s="110">
        <f>+DL5+1</f>
        <v>12</v>
      </c>
      <c r="DX5" s="164"/>
      <c r="DY5" s="111"/>
      <c r="DZ5" s="110"/>
      <c r="EA5" s="110"/>
      <c r="EB5" s="110"/>
      <c r="EC5" s="110"/>
      <c r="ED5" s="110"/>
      <c r="EH5" s="110">
        <f>+DW5+1</f>
        <v>13</v>
      </c>
      <c r="EI5" s="164"/>
      <c r="EJ5" s="111"/>
      <c r="EK5" s="110"/>
      <c r="EL5" s="110"/>
      <c r="EM5" s="110"/>
      <c r="EN5" s="110"/>
      <c r="EO5" s="110"/>
      <c r="ES5" s="110">
        <f>+EH5+1</f>
        <v>14</v>
      </c>
      <c r="ET5" s="164"/>
      <c r="EU5" s="111"/>
      <c r="EV5" s="110"/>
      <c r="EW5" s="110"/>
      <c r="EX5" s="110"/>
      <c r="EY5" s="110"/>
      <c r="EZ5" s="110"/>
      <c r="FD5" s="110">
        <f>+ES5+1</f>
        <v>15</v>
      </c>
      <c r="FE5" s="164"/>
      <c r="FF5" s="111"/>
      <c r="FG5" s="110"/>
      <c r="FH5" s="110"/>
      <c r="FI5" s="110"/>
      <c r="FJ5" s="110"/>
      <c r="FK5" s="110"/>
      <c r="FO5" s="110">
        <f>+FD5+1</f>
        <v>16</v>
      </c>
      <c r="FP5" s="164"/>
      <c r="FQ5" s="111"/>
      <c r="FR5" s="110"/>
      <c r="FS5" s="110"/>
      <c r="FT5" s="110"/>
      <c r="FU5" s="110"/>
      <c r="FV5" s="110"/>
      <c r="FZ5" s="110">
        <f>+FO5+1</f>
        <v>17</v>
      </c>
      <c r="GA5" s="164"/>
      <c r="GB5" s="111"/>
      <c r="GC5" s="110"/>
      <c r="GD5" s="110"/>
      <c r="GE5" s="110"/>
      <c r="GF5" s="110"/>
      <c r="GG5" s="110"/>
      <c r="GK5" s="110">
        <f>+FZ5+1</f>
        <v>18</v>
      </c>
      <c r="GL5" s="164"/>
      <c r="GM5" s="111"/>
      <c r="GN5" s="110"/>
      <c r="GO5" s="110"/>
      <c r="GP5" s="110"/>
      <c r="GQ5" s="110"/>
      <c r="GR5" s="110"/>
      <c r="GV5" s="110">
        <f>+GK5+1</f>
        <v>19</v>
      </c>
      <c r="GW5" s="164"/>
      <c r="GX5" s="111"/>
      <c r="GY5" s="110"/>
      <c r="GZ5" s="110"/>
      <c r="HA5" s="110"/>
      <c r="HB5" s="110"/>
      <c r="HC5" s="110"/>
      <c r="HG5" s="110">
        <f>+GV5+1</f>
        <v>20</v>
      </c>
      <c r="HH5" s="164"/>
      <c r="HI5" s="111"/>
      <c r="HJ5" s="110"/>
      <c r="HK5" s="110"/>
      <c r="HL5" s="110"/>
      <c r="HM5" s="110"/>
      <c r="HN5" s="110"/>
    </row>
  </sheetData>
  <dataValidations count="1">
    <dataValidation type="list" allowBlank="1" showInputMessage="1" showErrorMessage="1" sqref="V5 AG5 AR5 BC5 BN5 BY5 CJ5 CU5 DF5 DQ5 EB5 EM5 EX5 FI5 FT5 GE5 GP5 HA5 HL5" xr:uid="{71B1AD7F-D827-4376-8170-C5818F277779}">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AC2B4C-FD84-4E10-8193-592B50B86EFF}">
          <x14:formula1>
            <xm:f>Parámetros!$B$144:$B$151</xm:f>
          </x14:formula1>
          <xm:sqref>G5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D7E4E-F3D9-4CC3-AEA8-C5A8B272DB2C}">
  <dimension ref="A1:HG349"/>
  <sheetViews>
    <sheetView showGridLines="0" workbookViewId="0"/>
  </sheetViews>
  <sheetFormatPr baseColWidth="10" defaultRowHeight="15" x14ac:dyDescent="0.25"/>
  <cols>
    <col min="1" max="1" width="2" customWidth="1"/>
    <col min="2" max="2" width="20.7109375" customWidth="1"/>
    <col min="3" max="3" width="70.7109375" style="7" customWidth="1"/>
    <col min="4" max="4" width="12.28515625" bestFit="1" customWidth="1"/>
    <col min="5" max="5" width="11.85546875" bestFit="1" customWidth="1"/>
    <col min="6" max="11" width="11.85546875" customWidth="1"/>
    <col min="13" max="13" width="20.7109375" customWidth="1"/>
    <col min="14" max="14" width="70.7109375" style="7" customWidth="1"/>
    <col min="15" max="15" width="12.28515625" bestFit="1" customWidth="1"/>
    <col min="24" max="24" width="20.7109375" customWidth="1"/>
    <col min="25" max="25" width="70.7109375" style="7" customWidth="1"/>
    <col min="26" max="26" width="12.28515625" bestFit="1" customWidth="1"/>
    <col min="35" max="35" width="20.7109375" customWidth="1"/>
    <col min="36" max="36" width="70.7109375" style="7" customWidth="1"/>
    <col min="37" max="37" width="12.28515625" bestFit="1" customWidth="1"/>
    <col min="46" max="46" width="20.7109375" customWidth="1"/>
    <col min="47" max="47" width="70.7109375" style="7" customWidth="1"/>
    <col min="48" max="48" width="12.28515625" bestFit="1" customWidth="1"/>
    <col min="49" max="55" width="11.42578125" customWidth="1"/>
    <col min="57" max="57" width="20.7109375" customWidth="1"/>
    <col min="58" max="58" width="70.7109375" style="7" customWidth="1"/>
    <col min="59" max="59" width="12.28515625" bestFit="1" customWidth="1"/>
    <col min="68" max="68" width="20.7109375" customWidth="1"/>
    <col min="69" max="69" width="70.7109375" style="7" customWidth="1"/>
    <col min="70" max="70" width="12.28515625" bestFit="1" customWidth="1"/>
    <col min="78" max="78" width="11.42578125" customWidth="1"/>
    <col min="79" max="79" width="20.7109375" customWidth="1"/>
    <col min="80" max="80" width="70.7109375" style="7" customWidth="1"/>
    <col min="81" max="81" width="12.28515625" bestFit="1" customWidth="1"/>
    <col min="90" max="90" width="20.7109375" customWidth="1"/>
    <col min="91" max="91" width="70.7109375" style="7" customWidth="1"/>
    <col min="92" max="92" width="12.28515625" bestFit="1" customWidth="1"/>
    <col min="101" max="101" width="20.7109375" customWidth="1"/>
    <col min="102" max="102" width="70.7109375" style="7" customWidth="1"/>
    <col min="103" max="103" width="12.28515625" bestFit="1" customWidth="1"/>
    <col min="112" max="112" width="20.7109375" customWidth="1"/>
    <col min="113" max="113" width="70.7109375" style="7" customWidth="1"/>
    <col min="114" max="114" width="12.28515625" bestFit="1" customWidth="1"/>
    <col min="123" max="123" width="20.7109375" customWidth="1"/>
    <col min="124" max="124" width="70.7109375" style="7" customWidth="1"/>
    <col min="125" max="125" width="12.28515625" bestFit="1" customWidth="1"/>
    <col min="134" max="134" width="20.7109375" customWidth="1"/>
    <col min="135" max="135" width="70.7109375" style="7" customWidth="1"/>
    <col min="136" max="136" width="12.28515625" bestFit="1" customWidth="1"/>
    <col min="145" max="145" width="20.7109375" customWidth="1"/>
    <col min="146" max="146" width="70.7109375" style="7" customWidth="1"/>
    <col min="147" max="147" width="12.28515625" bestFit="1" customWidth="1"/>
    <col min="156" max="156" width="20.7109375" customWidth="1"/>
    <col min="157" max="157" width="70.7109375" style="7" customWidth="1"/>
    <col min="158" max="158" width="12.28515625" bestFit="1" customWidth="1"/>
    <col min="167" max="167" width="20.7109375" customWidth="1"/>
    <col min="168" max="168" width="70.7109375" style="7" customWidth="1"/>
    <col min="169" max="169" width="12.28515625" bestFit="1" customWidth="1"/>
    <col min="170" max="176" width="11.42578125" customWidth="1"/>
    <col min="178" max="178" width="20.7109375" customWidth="1"/>
    <col min="179" max="179" width="70.7109375" style="7" customWidth="1"/>
    <col min="180" max="180" width="12.28515625" bestFit="1" customWidth="1"/>
    <col min="189" max="189" width="20.7109375" customWidth="1"/>
    <col min="190" max="190" width="70.7109375" style="7" customWidth="1"/>
    <col min="191" max="191" width="12.28515625" bestFit="1" customWidth="1"/>
    <col min="199" max="199" width="11.42578125" customWidth="1"/>
    <col min="200" max="200" width="20.7109375" customWidth="1"/>
    <col min="201" max="201" width="70.7109375" style="7" customWidth="1"/>
    <col min="202" max="202" width="12.28515625" bestFit="1" customWidth="1"/>
    <col min="211" max="211" width="20.7109375" customWidth="1"/>
    <col min="212" max="212" width="70.7109375" style="7" customWidth="1"/>
    <col min="213" max="213" width="12.28515625" bestFit="1" customWidth="1"/>
    <col min="216" max="216" width="11.42578125" customWidth="1"/>
    <col min="227" max="227" width="11.42578125" customWidth="1"/>
    <col min="238" max="238" width="11.42578125" customWidth="1"/>
    <col min="249" max="249" width="11.42578125" customWidth="1"/>
    <col min="260" max="260" width="11.42578125" customWidth="1"/>
    <col min="271" max="271" width="11.42578125" customWidth="1"/>
    <col min="282" max="282" width="11.42578125" customWidth="1"/>
    <col min="293" max="293" width="11.42578125" customWidth="1"/>
    <col min="304" max="304" width="11.42578125" customWidth="1"/>
    <col min="315" max="315" width="11.42578125" customWidth="1"/>
    <col min="326" max="326" width="11.42578125" customWidth="1"/>
  </cols>
  <sheetData>
    <row r="1" spans="1:214" s="54" customFormat="1" x14ac:dyDescent="0.25">
      <c r="B1" s="139" t="s">
        <v>367</v>
      </c>
      <c r="C1" s="140"/>
      <c r="M1" s="139" t="s">
        <v>368</v>
      </c>
      <c r="N1" s="140"/>
      <c r="X1" s="139" t="s">
        <v>425</v>
      </c>
      <c r="Y1" s="140"/>
      <c r="AI1" s="139" t="s">
        <v>426</v>
      </c>
      <c r="AJ1" s="140"/>
      <c r="AT1" s="139" t="s">
        <v>427</v>
      </c>
      <c r="AU1" s="140"/>
      <c r="BE1" s="139" t="s">
        <v>428</v>
      </c>
      <c r="BF1" s="140"/>
      <c r="BP1" s="139" t="s">
        <v>429</v>
      </c>
      <c r="BQ1" s="140"/>
      <c r="CA1" s="139" t="s">
        <v>430</v>
      </c>
      <c r="CB1" s="140"/>
      <c r="CL1" s="139" t="s">
        <v>431</v>
      </c>
      <c r="CM1" s="140"/>
      <c r="CW1" s="139" t="s">
        <v>432</v>
      </c>
      <c r="CX1" s="140"/>
      <c r="DH1" s="139" t="s">
        <v>433</v>
      </c>
      <c r="DI1" s="140"/>
      <c r="DS1" s="139" t="s">
        <v>434</v>
      </c>
      <c r="DT1" s="140"/>
      <c r="ED1" s="139" t="s">
        <v>435</v>
      </c>
      <c r="EE1" s="140"/>
      <c r="EO1" s="139" t="s">
        <v>436</v>
      </c>
      <c r="EP1" s="140"/>
      <c r="EZ1" s="139" t="s">
        <v>437</v>
      </c>
      <c r="FA1" s="140"/>
      <c r="FK1" s="139" t="s">
        <v>438</v>
      </c>
      <c r="FL1" s="140"/>
      <c r="FV1" s="139" t="s">
        <v>439</v>
      </c>
      <c r="FW1" s="140"/>
      <c r="GG1" s="139" t="s">
        <v>440</v>
      </c>
      <c r="GH1" s="140"/>
      <c r="GR1" s="139" t="s">
        <v>441</v>
      </c>
      <c r="GS1" s="140"/>
      <c r="HC1" s="139" t="s">
        <v>442</v>
      </c>
      <c r="HD1" s="140"/>
    </row>
    <row r="2" spans="1:214" ht="15.75" thickBot="1" x14ac:dyDescent="0.3">
      <c r="B2" s="2"/>
      <c r="M2" s="2"/>
      <c r="X2" s="2"/>
      <c r="AI2" s="2"/>
      <c r="AT2" s="2"/>
      <c r="BE2" s="2"/>
      <c r="BP2" s="2"/>
      <c r="CA2" s="2"/>
      <c r="CL2" s="2"/>
      <c r="CW2" s="2"/>
      <c r="DH2" s="2"/>
      <c r="DS2" s="2"/>
      <c r="ED2" s="2"/>
      <c r="EO2" s="2"/>
      <c r="EZ2" s="2"/>
      <c r="FK2" s="2"/>
      <c r="FV2" s="2"/>
      <c r="GG2" s="2"/>
      <c r="GR2" s="2"/>
      <c r="HC2" s="2"/>
    </row>
    <row r="3" spans="1:214" x14ac:dyDescent="0.25">
      <c r="C3" s="159" t="s">
        <v>443</v>
      </c>
      <c r="D3" s="141" t="s">
        <v>548</v>
      </c>
      <c r="M3" s="2"/>
      <c r="N3" s="159" t="s">
        <v>443</v>
      </c>
      <c r="O3" s="141" t="s">
        <v>548</v>
      </c>
      <c r="X3" s="2"/>
      <c r="Y3" s="159" t="s">
        <v>443</v>
      </c>
      <c r="Z3" s="141" t="s">
        <v>548</v>
      </c>
      <c r="AI3" s="2"/>
      <c r="AJ3" s="159" t="s">
        <v>443</v>
      </c>
      <c r="AK3" s="141" t="s">
        <v>548</v>
      </c>
      <c r="AT3" s="2"/>
      <c r="AU3" s="159" t="s">
        <v>443</v>
      </c>
      <c r="AV3" s="141" t="s">
        <v>548</v>
      </c>
      <c r="BE3" s="2"/>
      <c r="BF3" s="159" t="s">
        <v>443</v>
      </c>
      <c r="BG3" s="141" t="s">
        <v>548</v>
      </c>
      <c r="BP3" s="2"/>
      <c r="BQ3" s="159" t="s">
        <v>443</v>
      </c>
      <c r="BR3" s="141" t="s">
        <v>548</v>
      </c>
      <c r="CA3" s="2"/>
      <c r="CB3" s="159" t="s">
        <v>443</v>
      </c>
      <c r="CC3" s="141" t="s">
        <v>548</v>
      </c>
      <c r="CL3" s="2"/>
      <c r="CM3" s="159" t="s">
        <v>443</v>
      </c>
      <c r="CN3" s="141" t="s">
        <v>548</v>
      </c>
      <c r="CW3" s="2"/>
      <c r="CX3" s="159" t="s">
        <v>443</v>
      </c>
      <c r="CY3" s="141" t="s">
        <v>548</v>
      </c>
      <c r="DH3" s="2"/>
      <c r="DI3" s="159" t="s">
        <v>443</v>
      </c>
      <c r="DJ3" s="141" t="s">
        <v>548</v>
      </c>
      <c r="DS3" s="2"/>
      <c r="DT3" s="159" t="s">
        <v>443</v>
      </c>
      <c r="DU3" s="141" t="s">
        <v>548</v>
      </c>
      <c r="ED3" s="2"/>
      <c r="EE3" s="159" t="s">
        <v>443</v>
      </c>
      <c r="EF3" s="141" t="s">
        <v>548</v>
      </c>
      <c r="EO3" s="2"/>
      <c r="EP3" s="159" t="s">
        <v>443</v>
      </c>
      <c r="EQ3" s="141" t="s">
        <v>548</v>
      </c>
      <c r="EZ3" s="2"/>
      <c r="FA3" s="159" t="s">
        <v>443</v>
      </c>
      <c r="FB3" s="141" t="s">
        <v>548</v>
      </c>
      <c r="FK3" s="2"/>
      <c r="FL3" s="159" t="s">
        <v>443</v>
      </c>
      <c r="FM3" s="141" t="s">
        <v>548</v>
      </c>
      <c r="FV3" s="2"/>
      <c r="FW3" s="159" t="s">
        <v>443</v>
      </c>
      <c r="FX3" s="141" t="s">
        <v>548</v>
      </c>
      <c r="GG3" s="2"/>
      <c r="GH3" s="159" t="s">
        <v>443</v>
      </c>
      <c r="GI3" s="141" t="s">
        <v>548</v>
      </c>
      <c r="GR3" s="2"/>
      <c r="GS3" s="159" t="s">
        <v>443</v>
      </c>
      <c r="GT3" s="141"/>
      <c r="HC3" s="2"/>
      <c r="HD3" s="159" t="s">
        <v>443</v>
      </c>
      <c r="HE3" s="141"/>
    </row>
    <row r="4" spans="1:214" x14ac:dyDescent="0.25">
      <c r="C4" s="160" t="s">
        <v>444</v>
      </c>
      <c r="D4" s="142" t="s">
        <v>548</v>
      </c>
      <c r="M4" s="2"/>
      <c r="N4" s="160" t="s">
        <v>444</v>
      </c>
      <c r="O4" s="142" t="s">
        <v>548</v>
      </c>
      <c r="X4" s="2"/>
      <c r="Y4" s="160" t="s">
        <v>444</v>
      </c>
      <c r="Z4" s="142" t="s">
        <v>548</v>
      </c>
      <c r="AI4" s="2"/>
      <c r="AJ4" s="160" t="s">
        <v>444</v>
      </c>
      <c r="AK4" s="142" t="s">
        <v>548</v>
      </c>
      <c r="AT4" s="2"/>
      <c r="AU4" s="160" t="s">
        <v>444</v>
      </c>
      <c r="AV4" s="142" t="s">
        <v>548</v>
      </c>
      <c r="BE4" s="2"/>
      <c r="BF4" s="160" t="s">
        <v>444</v>
      </c>
      <c r="BG4" s="142" t="s">
        <v>548</v>
      </c>
      <c r="BP4" s="2"/>
      <c r="BQ4" s="160" t="s">
        <v>444</v>
      </c>
      <c r="BR4" s="142" t="s">
        <v>548</v>
      </c>
      <c r="CA4" s="2"/>
      <c r="CB4" s="160" t="s">
        <v>444</v>
      </c>
      <c r="CC4" s="142" t="s">
        <v>548</v>
      </c>
      <c r="CL4" s="2"/>
      <c r="CM4" s="160" t="s">
        <v>444</v>
      </c>
      <c r="CN4" s="142" t="s">
        <v>548</v>
      </c>
      <c r="CW4" s="2"/>
      <c r="CX4" s="160" t="s">
        <v>444</v>
      </c>
      <c r="CY4" s="142" t="s">
        <v>548</v>
      </c>
      <c r="DH4" s="2"/>
      <c r="DI4" s="160" t="s">
        <v>444</v>
      </c>
      <c r="DJ4" s="142" t="s">
        <v>548</v>
      </c>
      <c r="DS4" s="2"/>
      <c r="DT4" s="160" t="s">
        <v>444</v>
      </c>
      <c r="DU4" s="142" t="s">
        <v>548</v>
      </c>
      <c r="ED4" s="2"/>
      <c r="EE4" s="160" t="s">
        <v>444</v>
      </c>
      <c r="EF4" s="142" t="s">
        <v>548</v>
      </c>
      <c r="EO4" s="2"/>
      <c r="EP4" s="160" t="s">
        <v>444</v>
      </c>
      <c r="EQ4" s="142" t="s">
        <v>548</v>
      </c>
      <c r="EZ4" s="2"/>
      <c r="FA4" s="160" t="s">
        <v>444</v>
      </c>
      <c r="FB4" s="142" t="s">
        <v>548</v>
      </c>
      <c r="FK4" s="2"/>
      <c r="FL4" s="160" t="s">
        <v>444</v>
      </c>
      <c r="FM4" s="142" t="s">
        <v>548</v>
      </c>
      <c r="FV4" s="2"/>
      <c r="FW4" s="160" t="s">
        <v>444</v>
      </c>
      <c r="FX4" s="142" t="s">
        <v>548</v>
      </c>
      <c r="GG4" s="2"/>
      <c r="GH4" s="160" t="s">
        <v>444</v>
      </c>
      <c r="GI4" s="142" t="s">
        <v>548</v>
      </c>
      <c r="GR4" s="2"/>
      <c r="GS4" s="160" t="s">
        <v>444</v>
      </c>
      <c r="GT4" s="142"/>
      <c r="HC4" s="2"/>
      <c r="HD4" s="160" t="s">
        <v>444</v>
      </c>
      <c r="HE4" s="142"/>
    </row>
    <row r="5" spans="1:214" x14ac:dyDescent="0.25">
      <c r="C5" s="160" t="s">
        <v>445</v>
      </c>
      <c r="D5" s="142" t="s">
        <v>548</v>
      </c>
      <c r="M5" s="2"/>
      <c r="N5" s="160" t="s">
        <v>445</v>
      </c>
      <c r="O5" s="142" t="s">
        <v>548</v>
      </c>
      <c r="X5" s="2"/>
      <c r="Y5" s="160" t="s">
        <v>445</v>
      </c>
      <c r="Z5" s="142" t="s">
        <v>548</v>
      </c>
      <c r="AI5" s="2"/>
      <c r="AJ5" s="160" t="s">
        <v>445</v>
      </c>
      <c r="AK5" s="142" t="s">
        <v>548</v>
      </c>
      <c r="AT5" s="2"/>
      <c r="AU5" s="160" t="s">
        <v>445</v>
      </c>
      <c r="AV5" s="142" t="s">
        <v>548</v>
      </c>
      <c r="BE5" s="2"/>
      <c r="BF5" s="160" t="s">
        <v>445</v>
      </c>
      <c r="BG5" s="142" t="s">
        <v>548</v>
      </c>
      <c r="BP5" s="2"/>
      <c r="BQ5" s="160" t="s">
        <v>445</v>
      </c>
      <c r="BR5" s="142" t="s">
        <v>548</v>
      </c>
      <c r="CA5" s="2"/>
      <c r="CB5" s="160" t="s">
        <v>445</v>
      </c>
      <c r="CC5" s="142" t="s">
        <v>548</v>
      </c>
      <c r="CL5" s="2"/>
      <c r="CM5" s="160" t="s">
        <v>445</v>
      </c>
      <c r="CN5" s="142" t="s">
        <v>548</v>
      </c>
      <c r="CW5" s="2"/>
      <c r="CX5" s="160" t="s">
        <v>445</v>
      </c>
      <c r="CY5" s="142" t="s">
        <v>548</v>
      </c>
      <c r="DH5" s="2"/>
      <c r="DI5" s="160" t="s">
        <v>445</v>
      </c>
      <c r="DJ5" s="142" t="s">
        <v>548</v>
      </c>
      <c r="DS5" s="2"/>
      <c r="DT5" s="160" t="s">
        <v>445</v>
      </c>
      <c r="DU5" s="142" t="s">
        <v>548</v>
      </c>
      <c r="ED5" s="2"/>
      <c r="EE5" s="160" t="s">
        <v>445</v>
      </c>
      <c r="EF5" s="142" t="s">
        <v>548</v>
      </c>
      <c r="EO5" s="2"/>
      <c r="EP5" s="160" t="s">
        <v>445</v>
      </c>
      <c r="EQ5" s="142" t="s">
        <v>548</v>
      </c>
      <c r="EZ5" s="2"/>
      <c r="FA5" s="160" t="s">
        <v>445</v>
      </c>
      <c r="FB5" s="142" t="s">
        <v>548</v>
      </c>
      <c r="FK5" s="2"/>
      <c r="FL5" s="160" t="s">
        <v>445</v>
      </c>
      <c r="FM5" s="142" t="s">
        <v>548</v>
      </c>
      <c r="FV5" s="2"/>
      <c r="FW5" s="160" t="s">
        <v>445</v>
      </c>
      <c r="FX5" s="142" t="s">
        <v>548</v>
      </c>
      <c r="GG5" s="2"/>
      <c r="GH5" s="160" t="s">
        <v>445</v>
      </c>
      <c r="GI5" s="142" t="s">
        <v>548</v>
      </c>
      <c r="GR5" s="2"/>
      <c r="GS5" s="160" t="s">
        <v>445</v>
      </c>
      <c r="GT5" s="142"/>
      <c r="HC5" s="2"/>
      <c r="HD5" s="160" t="s">
        <v>445</v>
      </c>
      <c r="HE5" s="142"/>
    </row>
    <row r="6" spans="1:214" ht="15.75" thickBot="1" x14ac:dyDescent="0.3">
      <c r="B6" s="2"/>
      <c r="C6" s="161" t="s">
        <v>446</v>
      </c>
      <c r="D6" s="143" t="s">
        <v>548</v>
      </c>
      <c r="M6" s="2"/>
      <c r="N6" s="161" t="s">
        <v>446</v>
      </c>
      <c r="O6" s="143" t="s">
        <v>548</v>
      </c>
      <c r="X6" s="2"/>
      <c r="Y6" s="161" t="s">
        <v>446</v>
      </c>
      <c r="Z6" s="143" t="s">
        <v>548</v>
      </c>
      <c r="AI6" s="2"/>
      <c r="AJ6" s="161" t="s">
        <v>446</v>
      </c>
      <c r="AK6" s="143" t="s">
        <v>548</v>
      </c>
      <c r="AT6" s="2"/>
      <c r="AU6" s="161" t="s">
        <v>446</v>
      </c>
      <c r="AV6" s="143" t="s">
        <v>548</v>
      </c>
      <c r="BE6" s="2"/>
      <c r="BF6" s="161" t="s">
        <v>446</v>
      </c>
      <c r="BG6" s="143" t="s">
        <v>548</v>
      </c>
      <c r="BP6" s="2"/>
      <c r="BQ6" s="161" t="s">
        <v>446</v>
      </c>
      <c r="BR6" s="143" t="s">
        <v>548</v>
      </c>
      <c r="CA6" s="2"/>
      <c r="CB6" s="161" t="s">
        <v>446</v>
      </c>
      <c r="CC6" s="143" t="s">
        <v>548</v>
      </c>
      <c r="CL6" s="2"/>
      <c r="CM6" s="161" t="s">
        <v>446</v>
      </c>
      <c r="CN6" s="143" t="s">
        <v>548</v>
      </c>
      <c r="CW6" s="2"/>
      <c r="CX6" s="161" t="s">
        <v>446</v>
      </c>
      <c r="CY6" s="143" t="s">
        <v>548</v>
      </c>
      <c r="DH6" s="2"/>
      <c r="DI6" s="161" t="s">
        <v>446</v>
      </c>
      <c r="DJ6" s="143" t="s">
        <v>548</v>
      </c>
      <c r="DS6" s="2"/>
      <c r="DT6" s="161" t="s">
        <v>446</v>
      </c>
      <c r="DU6" s="143" t="s">
        <v>548</v>
      </c>
      <c r="ED6" s="2"/>
      <c r="EE6" s="161" t="s">
        <v>446</v>
      </c>
      <c r="EF6" s="143" t="s">
        <v>548</v>
      </c>
      <c r="EO6" s="2"/>
      <c r="EP6" s="161" t="s">
        <v>446</v>
      </c>
      <c r="EQ6" s="143" t="s">
        <v>548</v>
      </c>
      <c r="EZ6" s="2"/>
      <c r="FA6" s="161" t="s">
        <v>446</v>
      </c>
      <c r="FB6" s="143" t="s">
        <v>548</v>
      </c>
      <c r="FK6" s="2"/>
      <c r="FL6" s="161" t="s">
        <v>446</v>
      </c>
      <c r="FM6" s="143" t="s">
        <v>548</v>
      </c>
      <c r="FV6" s="2"/>
      <c r="FW6" s="161" t="s">
        <v>446</v>
      </c>
      <c r="FX6" s="143" t="s">
        <v>548</v>
      </c>
      <c r="GG6" s="2"/>
      <c r="GH6" s="161" t="s">
        <v>446</v>
      </c>
      <c r="GI6" s="143" t="s">
        <v>548</v>
      </c>
      <c r="GR6" s="2"/>
      <c r="GS6" s="161" t="s">
        <v>446</v>
      </c>
      <c r="GT6" s="143"/>
      <c r="HC6" s="2"/>
      <c r="HD6" s="161" t="s">
        <v>446</v>
      </c>
      <c r="HE6" s="143"/>
    </row>
    <row r="7" spans="1:214" x14ac:dyDescent="0.25">
      <c r="B7" s="2"/>
      <c r="M7" s="2"/>
      <c r="X7" s="2"/>
      <c r="AI7" s="2"/>
      <c r="AT7" s="2"/>
      <c r="BE7" s="2"/>
      <c r="BP7" s="2"/>
      <c r="CA7" s="2"/>
      <c r="CL7" s="2"/>
      <c r="CW7" s="2"/>
      <c r="DH7" s="2"/>
      <c r="DS7" s="2"/>
      <c r="ED7" s="2"/>
      <c r="EO7" s="2"/>
      <c r="EZ7" s="2"/>
      <c r="FK7" s="2"/>
      <c r="FV7" s="2"/>
      <c r="GG7" s="2"/>
      <c r="GR7" s="2"/>
      <c r="HC7" s="2"/>
    </row>
    <row r="8" spans="1:214" s="113" customFormat="1" x14ac:dyDescent="0.25">
      <c r="B8" s="1" t="s">
        <v>447</v>
      </c>
      <c r="C8" s="9"/>
      <c r="D8" s="21"/>
      <c r="E8" s="21"/>
      <c r="M8" s="1" t="s">
        <v>447</v>
      </c>
      <c r="N8" s="9"/>
      <c r="O8" s="21"/>
      <c r="P8" s="21"/>
      <c r="X8" s="1" t="s">
        <v>447</v>
      </c>
      <c r="Y8" s="9"/>
      <c r="Z8" s="21"/>
      <c r="AA8" s="21"/>
      <c r="AI8" s="1" t="s">
        <v>447</v>
      </c>
      <c r="AJ8" s="9"/>
      <c r="AK8" s="21"/>
      <c r="AL8" s="21"/>
      <c r="AT8" s="1" t="s">
        <v>447</v>
      </c>
      <c r="AU8" s="9"/>
      <c r="AV8" s="21"/>
      <c r="AW8" s="21"/>
      <c r="BE8" s="1" t="s">
        <v>447</v>
      </c>
      <c r="BF8" s="9"/>
      <c r="BG8" s="21"/>
      <c r="BH8" s="21"/>
      <c r="BP8" s="1" t="s">
        <v>447</v>
      </c>
      <c r="BQ8" s="9"/>
      <c r="BR8" s="21"/>
      <c r="BS8" s="21"/>
      <c r="CA8" s="1" t="s">
        <v>447</v>
      </c>
      <c r="CB8" s="9"/>
      <c r="CC8" s="21"/>
      <c r="CD8" s="21"/>
      <c r="CL8" s="1" t="s">
        <v>447</v>
      </c>
      <c r="CM8" s="9"/>
      <c r="CN8" s="21"/>
      <c r="CO8" s="21"/>
      <c r="CW8" s="1" t="s">
        <v>447</v>
      </c>
      <c r="CX8" s="9"/>
      <c r="CY8" s="21"/>
      <c r="CZ8" s="21"/>
      <c r="DH8" s="1" t="s">
        <v>447</v>
      </c>
      <c r="DI8" s="9"/>
      <c r="DJ8" s="21"/>
      <c r="DK8" s="21"/>
      <c r="DS8" s="1" t="s">
        <v>447</v>
      </c>
      <c r="DT8" s="9"/>
      <c r="DU8" s="21"/>
      <c r="DV8" s="21"/>
      <c r="ED8" s="1" t="s">
        <v>447</v>
      </c>
      <c r="EE8" s="9"/>
      <c r="EF8" s="21"/>
      <c r="EG8" s="21"/>
      <c r="EO8" s="1" t="s">
        <v>447</v>
      </c>
      <c r="EP8" s="9"/>
      <c r="EQ8" s="21"/>
      <c r="ER8" s="21"/>
      <c r="EZ8" s="1" t="s">
        <v>447</v>
      </c>
      <c r="FA8" s="9"/>
      <c r="FB8" s="21"/>
      <c r="FC8" s="21"/>
      <c r="FK8" s="1" t="s">
        <v>447</v>
      </c>
      <c r="FL8" s="9"/>
      <c r="FM8" s="21"/>
      <c r="FN8" s="21"/>
      <c r="FV8" s="1" t="s">
        <v>447</v>
      </c>
      <c r="FW8" s="9"/>
      <c r="FX8" s="21"/>
      <c r="FY8" s="21"/>
      <c r="GG8" s="1" t="s">
        <v>447</v>
      </c>
      <c r="GH8" s="9"/>
      <c r="GI8" s="21"/>
      <c r="GJ8" s="21"/>
      <c r="GR8" s="1" t="s">
        <v>447</v>
      </c>
      <c r="GS8" s="9"/>
      <c r="GT8" s="21"/>
      <c r="GU8" s="21"/>
      <c r="HC8" s="1" t="s">
        <v>447</v>
      </c>
      <c r="HD8" s="9"/>
      <c r="HE8" s="21"/>
      <c r="HF8" s="21"/>
    </row>
    <row r="9" spans="1:214" ht="15.75" thickBot="1" x14ac:dyDescent="0.3"/>
    <row r="10" spans="1:214" s="113" customFormat="1" ht="15.75" thickBot="1" x14ac:dyDescent="0.3">
      <c r="A10"/>
      <c r="B10"/>
      <c r="C10" s="7"/>
      <c r="D10" s="144" t="s">
        <v>448</v>
      </c>
      <c r="E10" s="145"/>
      <c r="F10" s="153"/>
      <c r="G10" s="153"/>
      <c r="H10" s="153"/>
      <c r="I10" s="153"/>
      <c r="J10" s="153"/>
      <c r="K10" s="153"/>
      <c r="M10"/>
      <c r="N10" s="7"/>
      <c r="O10" s="144" t="s">
        <v>448</v>
      </c>
      <c r="P10" s="145"/>
      <c r="Q10" s="153"/>
      <c r="R10" s="153"/>
      <c r="S10" s="153"/>
      <c r="T10" s="153"/>
      <c r="U10" s="153"/>
      <c r="V10" s="153"/>
      <c r="Y10" s="112"/>
      <c r="Z10" s="144" t="s">
        <v>448</v>
      </c>
      <c r="AA10" s="145"/>
      <c r="AB10" s="153"/>
      <c r="AC10" s="153"/>
      <c r="AD10" s="153"/>
      <c r="AE10" s="153"/>
      <c r="AF10" s="153"/>
      <c r="AG10" s="153"/>
      <c r="AJ10" s="112"/>
      <c r="AK10" s="144" t="s">
        <v>448</v>
      </c>
      <c r="AL10" s="145"/>
      <c r="AM10" s="153"/>
      <c r="AN10" s="153"/>
      <c r="AO10" s="153"/>
      <c r="AP10" s="153"/>
      <c r="AQ10" s="153"/>
      <c r="AR10" s="153"/>
      <c r="AU10" s="112"/>
      <c r="AV10" s="144" t="s">
        <v>448</v>
      </c>
      <c r="AW10" s="145"/>
      <c r="AX10" s="153"/>
      <c r="AY10" s="153"/>
      <c r="AZ10" s="153"/>
      <c r="BA10" s="153"/>
      <c r="BB10" s="153"/>
      <c r="BC10" s="153"/>
      <c r="BF10" s="112"/>
      <c r="BG10" s="144" t="s">
        <v>448</v>
      </c>
      <c r="BH10" s="145"/>
      <c r="BI10" s="153"/>
      <c r="BJ10" s="153"/>
      <c r="BK10" s="153"/>
      <c r="BL10" s="153"/>
      <c r="BM10" s="153"/>
      <c r="BN10" s="153"/>
      <c r="BQ10" s="112"/>
      <c r="BR10" s="144" t="s">
        <v>448</v>
      </c>
      <c r="BS10" s="145"/>
      <c r="BT10" s="153"/>
      <c r="BU10" s="153"/>
      <c r="BV10" s="153"/>
      <c r="BW10" s="153"/>
      <c r="BX10" s="153"/>
      <c r="BY10" s="153"/>
      <c r="CB10" s="112"/>
      <c r="CC10" s="144" t="s">
        <v>448</v>
      </c>
      <c r="CD10" s="145"/>
      <c r="CE10" s="153"/>
      <c r="CF10" s="153"/>
      <c r="CG10" s="153"/>
      <c r="CH10" s="153"/>
      <c r="CI10" s="153"/>
      <c r="CJ10" s="153"/>
      <c r="CM10" s="112"/>
      <c r="CN10" s="144" t="s">
        <v>448</v>
      </c>
      <c r="CO10" s="145"/>
      <c r="CP10" s="153"/>
      <c r="CQ10" s="153"/>
      <c r="CR10" s="153"/>
      <c r="CS10" s="153"/>
      <c r="CT10" s="153"/>
      <c r="CU10" s="153"/>
      <c r="CX10" s="112"/>
      <c r="CY10" s="144" t="s">
        <v>448</v>
      </c>
      <c r="CZ10" s="145"/>
      <c r="DA10" s="153"/>
      <c r="DB10" s="153"/>
      <c r="DC10" s="153"/>
      <c r="DD10" s="153"/>
      <c r="DE10" s="153"/>
      <c r="DF10" s="153"/>
      <c r="DI10" s="112"/>
      <c r="DJ10" s="144" t="s">
        <v>448</v>
      </c>
      <c r="DK10" s="145"/>
      <c r="DL10" s="153"/>
      <c r="DM10" s="153"/>
      <c r="DN10" s="153"/>
      <c r="DO10" s="153"/>
      <c r="DP10" s="153"/>
      <c r="DQ10" s="153"/>
      <c r="DT10" s="112"/>
      <c r="DU10" s="144" t="s">
        <v>448</v>
      </c>
      <c r="DV10" s="145"/>
      <c r="DW10" s="153"/>
      <c r="DX10" s="153"/>
      <c r="DY10" s="153"/>
      <c r="DZ10" s="153"/>
      <c r="EA10" s="153"/>
      <c r="EB10" s="153"/>
      <c r="EE10" s="112"/>
      <c r="EF10" s="144" t="s">
        <v>448</v>
      </c>
      <c r="EG10" s="145"/>
      <c r="EH10" s="153"/>
      <c r="EI10" s="153"/>
      <c r="EJ10" s="153"/>
      <c r="EK10" s="153"/>
      <c r="EL10" s="153"/>
      <c r="EM10" s="153"/>
      <c r="EP10" s="112"/>
      <c r="EQ10" s="144" t="s">
        <v>448</v>
      </c>
      <c r="ER10" s="145"/>
      <c r="ES10" s="153"/>
      <c r="ET10" s="153"/>
      <c r="EU10" s="153"/>
      <c r="EV10" s="153"/>
      <c r="EW10" s="153"/>
      <c r="EX10" s="153"/>
      <c r="FA10" s="112"/>
      <c r="FB10" s="144" t="s">
        <v>448</v>
      </c>
      <c r="FC10" s="145"/>
      <c r="FD10" s="153"/>
      <c r="FE10" s="153"/>
      <c r="FF10" s="153"/>
      <c r="FG10" s="153"/>
      <c r="FH10" s="153"/>
      <c r="FI10" s="153"/>
      <c r="FL10" s="112"/>
      <c r="FM10" s="144" t="s">
        <v>448</v>
      </c>
      <c r="FN10" s="145"/>
      <c r="FO10" s="153"/>
      <c r="FP10" s="153"/>
      <c r="FQ10" s="153"/>
      <c r="FR10" s="153"/>
      <c r="FS10" s="153"/>
      <c r="FT10" s="153"/>
      <c r="FW10" s="112"/>
      <c r="FX10" s="144" t="s">
        <v>448</v>
      </c>
      <c r="FY10" s="145"/>
      <c r="FZ10" s="153"/>
      <c r="GA10" s="153"/>
      <c r="GB10" s="153"/>
      <c r="GC10" s="153"/>
      <c r="GD10" s="153"/>
      <c r="GE10" s="153"/>
      <c r="GH10" s="112"/>
      <c r="GI10" s="144" t="s">
        <v>448</v>
      </c>
      <c r="GJ10" s="145"/>
      <c r="GK10" s="153"/>
      <c r="GL10" s="153"/>
      <c r="GM10" s="153"/>
      <c r="GN10" s="153"/>
      <c r="GO10" s="153"/>
      <c r="GP10" s="153"/>
      <c r="GS10" s="112"/>
      <c r="GT10" s="144" t="s">
        <v>448</v>
      </c>
      <c r="GU10" s="145"/>
      <c r="GV10" s="153"/>
      <c r="GW10" s="153"/>
      <c r="GX10" s="153"/>
      <c r="GY10" s="153"/>
      <c r="GZ10" s="153"/>
      <c r="HA10" s="153"/>
      <c r="HD10" s="112"/>
      <c r="HE10" s="144" t="s">
        <v>448</v>
      </c>
      <c r="HF10" s="145"/>
    </row>
    <row r="11" spans="1:214" ht="15.75" thickBot="1" x14ac:dyDescent="0.3">
      <c r="B11" s="17" t="s">
        <v>449</v>
      </c>
      <c r="C11" s="162" t="s">
        <v>450</v>
      </c>
      <c r="D11" s="17" t="s">
        <v>451</v>
      </c>
      <c r="E11" s="17" t="s">
        <v>452</v>
      </c>
      <c r="F11" s="149"/>
      <c r="G11" s="149"/>
      <c r="H11" s="149"/>
      <c r="I11" s="149"/>
      <c r="J11" s="149"/>
      <c r="K11" s="149"/>
      <c r="M11" s="17" t="s">
        <v>449</v>
      </c>
      <c r="N11" s="162" t="s">
        <v>450</v>
      </c>
      <c r="O11" s="17" t="s">
        <v>451</v>
      </c>
      <c r="P11" s="17" t="s">
        <v>452</v>
      </c>
      <c r="Q11" s="149"/>
      <c r="R11" s="149"/>
      <c r="S11" s="149"/>
      <c r="T11" s="149"/>
      <c r="U11" s="149"/>
      <c r="V11" s="149"/>
      <c r="X11" s="17" t="s">
        <v>449</v>
      </c>
      <c r="Y11" s="162" t="s">
        <v>450</v>
      </c>
      <c r="Z11" s="17" t="s">
        <v>451</v>
      </c>
      <c r="AA11" s="17" t="s">
        <v>452</v>
      </c>
      <c r="AB11" s="149"/>
      <c r="AC11" s="149"/>
      <c r="AD11" s="149"/>
      <c r="AE11" s="149"/>
      <c r="AF11" s="149"/>
      <c r="AG11" s="149"/>
      <c r="AI11" s="17" t="s">
        <v>449</v>
      </c>
      <c r="AJ11" s="162" t="s">
        <v>450</v>
      </c>
      <c r="AK11" s="17" t="s">
        <v>451</v>
      </c>
      <c r="AL11" s="17" t="s">
        <v>452</v>
      </c>
      <c r="AM11" s="149"/>
      <c r="AN11" s="149"/>
      <c r="AO11" s="149"/>
      <c r="AP11" s="149"/>
      <c r="AQ11" s="149"/>
      <c r="AR11" s="149"/>
      <c r="AT11" s="17" t="s">
        <v>449</v>
      </c>
      <c r="AU11" s="162" t="s">
        <v>450</v>
      </c>
      <c r="AV11" s="17" t="s">
        <v>451</v>
      </c>
      <c r="AW11" s="17" t="s">
        <v>452</v>
      </c>
      <c r="AX11" s="149"/>
      <c r="AY11" s="149"/>
      <c r="AZ11" s="149"/>
      <c r="BA11" s="149"/>
      <c r="BB11" s="149"/>
      <c r="BC11" s="149"/>
      <c r="BE11" s="17" t="s">
        <v>449</v>
      </c>
      <c r="BF11" s="162" t="s">
        <v>450</v>
      </c>
      <c r="BG11" s="17" t="s">
        <v>451</v>
      </c>
      <c r="BH11" s="17" t="s">
        <v>452</v>
      </c>
      <c r="BI11" s="149"/>
      <c r="BJ11" s="149"/>
      <c r="BK11" s="149"/>
      <c r="BL11" s="149"/>
      <c r="BM11" s="149"/>
      <c r="BN11" s="149"/>
      <c r="BP11" s="17" t="s">
        <v>449</v>
      </c>
      <c r="BQ11" s="162" t="s">
        <v>450</v>
      </c>
      <c r="BR11" s="17" t="s">
        <v>451</v>
      </c>
      <c r="BS11" s="17" t="s">
        <v>452</v>
      </c>
      <c r="BT11" s="149"/>
      <c r="BU11" s="149"/>
      <c r="BV11" s="149"/>
      <c r="BW11" s="149"/>
      <c r="BX11" s="149"/>
      <c r="BY11" s="149"/>
      <c r="CA11" s="17" t="s">
        <v>449</v>
      </c>
      <c r="CB11" s="162" t="s">
        <v>450</v>
      </c>
      <c r="CC11" s="17" t="s">
        <v>451</v>
      </c>
      <c r="CD11" s="17" t="s">
        <v>452</v>
      </c>
      <c r="CE11" s="149"/>
      <c r="CF11" s="149"/>
      <c r="CG11" s="149"/>
      <c r="CH11" s="149"/>
      <c r="CI11" s="149"/>
      <c r="CJ11" s="149"/>
      <c r="CL11" s="17" t="s">
        <v>449</v>
      </c>
      <c r="CM11" s="162" t="s">
        <v>450</v>
      </c>
      <c r="CN11" s="17" t="s">
        <v>451</v>
      </c>
      <c r="CO11" s="17" t="s">
        <v>452</v>
      </c>
      <c r="CP11" s="149"/>
      <c r="CQ11" s="149"/>
      <c r="CR11" s="149"/>
      <c r="CS11" s="149"/>
      <c r="CT11" s="149"/>
      <c r="CU11" s="149"/>
      <c r="CW11" s="17" t="s">
        <v>449</v>
      </c>
      <c r="CX11" s="162" t="s">
        <v>450</v>
      </c>
      <c r="CY11" s="17" t="s">
        <v>451</v>
      </c>
      <c r="CZ11" s="17" t="s">
        <v>452</v>
      </c>
      <c r="DA11" s="149"/>
      <c r="DB11" s="149"/>
      <c r="DC11" s="149"/>
      <c r="DD11" s="149"/>
      <c r="DE11" s="149"/>
      <c r="DF11" s="149"/>
      <c r="DH11" s="17" t="s">
        <v>449</v>
      </c>
      <c r="DI11" s="162" t="s">
        <v>450</v>
      </c>
      <c r="DJ11" s="17" t="s">
        <v>451</v>
      </c>
      <c r="DK11" s="17" t="s">
        <v>452</v>
      </c>
      <c r="DL11" s="149"/>
      <c r="DM11" s="149"/>
      <c r="DN11" s="149"/>
      <c r="DO11" s="149"/>
      <c r="DP11" s="149"/>
      <c r="DQ11" s="149"/>
      <c r="DS11" s="17" t="s">
        <v>449</v>
      </c>
      <c r="DT11" s="162" t="s">
        <v>450</v>
      </c>
      <c r="DU11" s="17" t="s">
        <v>451</v>
      </c>
      <c r="DV11" s="17" t="s">
        <v>452</v>
      </c>
      <c r="DW11" s="149"/>
      <c r="DX11" s="149"/>
      <c r="DY11" s="149"/>
      <c r="DZ11" s="149"/>
      <c r="EA11" s="149"/>
      <c r="EB11" s="149"/>
      <c r="ED11" s="17" t="s">
        <v>449</v>
      </c>
      <c r="EE11" s="162" t="s">
        <v>450</v>
      </c>
      <c r="EF11" s="17" t="s">
        <v>451</v>
      </c>
      <c r="EG11" s="17" t="s">
        <v>452</v>
      </c>
      <c r="EH11" s="149"/>
      <c r="EI11" s="149"/>
      <c r="EJ11" s="149"/>
      <c r="EK11" s="149"/>
      <c r="EL11" s="149"/>
      <c r="EM11" s="149"/>
      <c r="EO11" s="17" t="s">
        <v>449</v>
      </c>
      <c r="EP11" s="162" t="s">
        <v>450</v>
      </c>
      <c r="EQ11" s="17" t="s">
        <v>451</v>
      </c>
      <c r="ER11" s="17" t="s">
        <v>452</v>
      </c>
      <c r="ES11" s="149"/>
      <c r="ET11" s="149"/>
      <c r="EU11" s="149"/>
      <c r="EV11" s="149"/>
      <c r="EW11" s="149"/>
      <c r="EX11" s="149"/>
      <c r="EZ11" s="17" t="s">
        <v>449</v>
      </c>
      <c r="FA11" s="162" t="s">
        <v>450</v>
      </c>
      <c r="FB11" s="17" t="s">
        <v>451</v>
      </c>
      <c r="FC11" s="17" t="s">
        <v>452</v>
      </c>
      <c r="FD11" s="149"/>
      <c r="FE11" s="149"/>
      <c r="FF11" s="149"/>
      <c r="FG11" s="149"/>
      <c r="FH11" s="149"/>
      <c r="FI11" s="149"/>
      <c r="FK11" s="17" t="s">
        <v>449</v>
      </c>
      <c r="FL11" s="162" t="s">
        <v>450</v>
      </c>
      <c r="FM11" s="17" t="s">
        <v>451</v>
      </c>
      <c r="FN11" s="17" t="s">
        <v>452</v>
      </c>
      <c r="FO11" s="149"/>
      <c r="FP11" s="149"/>
      <c r="FQ11" s="149"/>
      <c r="FR11" s="149"/>
      <c r="FS11" s="149"/>
      <c r="FT11" s="149"/>
      <c r="FV11" s="17" t="s">
        <v>449</v>
      </c>
      <c r="FW11" s="162" t="s">
        <v>450</v>
      </c>
      <c r="FX11" s="17" t="s">
        <v>451</v>
      </c>
      <c r="FY11" s="17" t="s">
        <v>452</v>
      </c>
      <c r="FZ11" s="149"/>
      <c r="GA11" s="149"/>
      <c r="GB11" s="149"/>
      <c r="GC11" s="149"/>
      <c r="GD11" s="149"/>
      <c r="GE11" s="149"/>
      <c r="GG11" s="17" t="s">
        <v>449</v>
      </c>
      <c r="GH11" s="162" t="s">
        <v>450</v>
      </c>
      <c r="GI11" s="17" t="s">
        <v>451</v>
      </c>
      <c r="GJ11" s="17" t="s">
        <v>452</v>
      </c>
      <c r="GK11" s="149"/>
      <c r="GL11" s="149"/>
      <c r="GM11" s="149"/>
      <c r="GN11" s="149"/>
      <c r="GO11" s="149"/>
      <c r="GP11" s="149"/>
      <c r="GR11" s="17" t="s">
        <v>449</v>
      </c>
      <c r="GS11" s="162" t="s">
        <v>450</v>
      </c>
      <c r="GT11" s="17" t="s">
        <v>451</v>
      </c>
      <c r="GU11" s="17" t="s">
        <v>452</v>
      </c>
      <c r="GV11" s="149"/>
      <c r="GW11" s="149"/>
      <c r="GX11" s="149"/>
      <c r="GY11" s="149"/>
      <c r="GZ11" s="149"/>
      <c r="HA11" s="149"/>
      <c r="HC11" s="17" t="s">
        <v>449</v>
      </c>
      <c r="HD11" s="162" t="s">
        <v>450</v>
      </c>
      <c r="HE11" s="17" t="s">
        <v>451</v>
      </c>
      <c r="HF11" s="17" t="s">
        <v>452</v>
      </c>
    </row>
    <row r="12" spans="1:214" x14ac:dyDescent="0.25">
      <c r="B12" s="146">
        <v>1</v>
      </c>
      <c r="C12" s="16" t="s">
        <v>453</v>
      </c>
      <c r="D12" s="146" t="s">
        <v>548</v>
      </c>
      <c r="E12" s="146"/>
      <c r="F12" s="150"/>
      <c r="G12" s="150"/>
      <c r="H12" s="150"/>
      <c r="I12" s="150"/>
      <c r="J12" s="150"/>
      <c r="K12" s="150"/>
      <c r="M12" s="146">
        <v>1</v>
      </c>
      <c r="N12" s="16" t="s">
        <v>453</v>
      </c>
      <c r="O12" s="146" t="s">
        <v>548</v>
      </c>
      <c r="P12" s="146"/>
      <c r="Q12" s="150"/>
      <c r="R12" s="150"/>
      <c r="S12" s="150"/>
      <c r="T12" s="150"/>
      <c r="U12" s="150"/>
      <c r="V12" s="150"/>
      <c r="X12" s="146">
        <v>1</v>
      </c>
      <c r="Y12" s="16" t="s">
        <v>453</v>
      </c>
      <c r="Z12" s="104" t="s">
        <v>548</v>
      </c>
      <c r="AA12" s="104"/>
      <c r="AB12" s="47"/>
      <c r="AC12" s="47"/>
      <c r="AD12" s="47"/>
      <c r="AE12" s="47"/>
      <c r="AF12" s="47"/>
      <c r="AG12" s="47"/>
      <c r="AI12" s="146">
        <v>1</v>
      </c>
      <c r="AJ12" s="16" t="s">
        <v>453</v>
      </c>
      <c r="AK12" s="104" t="s">
        <v>548</v>
      </c>
      <c r="AL12" s="104"/>
      <c r="AM12" s="47"/>
      <c r="AN12" s="47"/>
      <c r="AO12" s="47"/>
      <c r="AP12" s="47"/>
      <c r="AQ12" s="47"/>
      <c r="AR12" s="47"/>
      <c r="AT12" s="146">
        <v>1</v>
      </c>
      <c r="AU12" s="16" t="s">
        <v>453</v>
      </c>
      <c r="AV12" s="104" t="s">
        <v>680</v>
      </c>
      <c r="AW12" s="104"/>
      <c r="AX12" s="47"/>
      <c r="AY12" s="47"/>
      <c r="AZ12" s="47"/>
      <c r="BA12" s="47"/>
      <c r="BB12" s="47"/>
      <c r="BC12" s="47"/>
      <c r="BE12" s="146">
        <v>1</v>
      </c>
      <c r="BF12" s="16" t="s">
        <v>453</v>
      </c>
      <c r="BG12" s="104" t="s">
        <v>548</v>
      </c>
      <c r="BH12" s="104"/>
      <c r="BI12" s="47"/>
      <c r="BJ12" s="47"/>
      <c r="BK12" s="47"/>
      <c r="BL12" s="47"/>
      <c r="BM12" s="47"/>
      <c r="BN12" s="47"/>
      <c r="BP12" s="146">
        <v>1</v>
      </c>
      <c r="BQ12" s="16" t="s">
        <v>453</v>
      </c>
      <c r="BR12" s="104"/>
      <c r="BS12" s="104" t="s">
        <v>548</v>
      </c>
      <c r="BT12" s="47"/>
      <c r="BU12" s="47"/>
      <c r="BV12" s="47"/>
      <c r="BW12" s="47"/>
      <c r="BX12" s="47"/>
      <c r="BY12" s="47"/>
      <c r="CA12" s="146">
        <v>1</v>
      </c>
      <c r="CB12" s="16" t="s">
        <v>453</v>
      </c>
      <c r="CC12" s="104" t="s">
        <v>548</v>
      </c>
      <c r="CD12" s="104"/>
      <c r="CE12" s="47"/>
      <c r="CF12" s="47"/>
      <c r="CG12" s="47"/>
      <c r="CH12" s="47"/>
      <c r="CI12" s="47"/>
      <c r="CJ12" s="47"/>
      <c r="CL12" s="146">
        <v>1</v>
      </c>
      <c r="CM12" s="16" t="s">
        <v>453</v>
      </c>
      <c r="CN12" s="104" t="s">
        <v>548</v>
      </c>
      <c r="CO12" s="104"/>
      <c r="CP12" s="47"/>
      <c r="CQ12" s="47"/>
      <c r="CR12" s="47"/>
      <c r="CS12" s="47"/>
      <c r="CT12" s="47"/>
      <c r="CU12" s="47"/>
      <c r="CW12" s="146">
        <v>1</v>
      </c>
      <c r="CX12" s="16" t="s">
        <v>453</v>
      </c>
      <c r="CY12" s="104" t="s">
        <v>548</v>
      </c>
      <c r="CZ12" s="104"/>
      <c r="DA12" s="47"/>
      <c r="DB12" s="47"/>
      <c r="DC12" s="47"/>
      <c r="DD12" s="47"/>
      <c r="DE12" s="47"/>
      <c r="DF12" s="47"/>
      <c r="DH12" s="146">
        <v>1</v>
      </c>
      <c r="DI12" s="16" t="s">
        <v>453</v>
      </c>
      <c r="DJ12" s="104" t="s">
        <v>548</v>
      </c>
      <c r="DK12" s="104"/>
      <c r="DL12" s="47"/>
      <c r="DM12" s="47"/>
      <c r="DN12" s="47"/>
      <c r="DO12" s="47"/>
      <c r="DP12" s="47"/>
      <c r="DQ12" s="47"/>
      <c r="DS12" s="146">
        <v>1</v>
      </c>
      <c r="DT12" s="16" t="s">
        <v>453</v>
      </c>
      <c r="DU12" s="104" t="s">
        <v>548</v>
      </c>
      <c r="DV12" s="104"/>
      <c r="DW12" s="47"/>
      <c r="DX12" s="47"/>
      <c r="DY12" s="47"/>
      <c r="DZ12" s="47"/>
      <c r="EA12" s="47"/>
      <c r="EB12" s="47"/>
      <c r="ED12" s="146">
        <v>1</v>
      </c>
      <c r="EE12" s="16" t="s">
        <v>453</v>
      </c>
      <c r="EF12" s="146" t="s">
        <v>548</v>
      </c>
      <c r="EG12" s="146"/>
      <c r="EH12" s="150"/>
      <c r="EI12" s="150"/>
      <c r="EJ12" s="150"/>
      <c r="EK12" s="150"/>
      <c r="EL12" s="150"/>
      <c r="EM12" s="150"/>
      <c r="EO12" s="146">
        <v>1</v>
      </c>
      <c r="EP12" s="16" t="s">
        <v>453</v>
      </c>
      <c r="EQ12" s="146" t="s">
        <v>548</v>
      </c>
      <c r="ER12" s="146"/>
      <c r="ES12" s="150"/>
      <c r="ET12" s="150"/>
      <c r="EU12" s="150"/>
      <c r="EV12" s="150"/>
      <c r="EW12" s="150"/>
      <c r="EX12" s="150"/>
      <c r="EZ12" s="146">
        <v>1</v>
      </c>
      <c r="FA12" s="16" t="s">
        <v>453</v>
      </c>
      <c r="FB12" s="146" t="s">
        <v>548</v>
      </c>
      <c r="FC12" s="146"/>
      <c r="FD12" s="150"/>
      <c r="FE12" s="150"/>
      <c r="FF12" s="150"/>
      <c r="FG12" s="150"/>
      <c r="FH12" s="150"/>
      <c r="FI12" s="150"/>
      <c r="FK12" s="146">
        <v>1</v>
      </c>
      <c r="FL12" s="16" t="s">
        <v>453</v>
      </c>
      <c r="FM12" s="146" t="s">
        <v>548</v>
      </c>
      <c r="FN12" s="146"/>
      <c r="FO12" s="150"/>
      <c r="FP12" s="150"/>
      <c r="FQ12" s="150"/>
      <c r="FR12" s="150"/>
      <c r="FS12" s="150"/>
      <c r="FT12" s="150"/>
      <c r="FV12" s="146">
        <v>1</v>
      </c>
      <c r="FW12" s="16" t="s">
        <v>453</v>
      </c>
      <c r="FX12" s="146" t="s">
        <v>680</v>
      </c>
      <c r="FY12" s="146"/>
      <c r="FZ12" s="150"/>
      <c r="GA12" s="150"/>
      <c r="GB12" s="150"/>
      <c r="GC12" s="150"/>
      <c r="GD12" s="150"/>
      <c r="GE12" s="150"/>
      <c r="GG12" s="146">
        <v>1</v>
      </c>
      <c r="GH12" s="16" t="s">
        <v>453</v>
      </c>
      <c r="GI12" s="146" t="s">
        <v>680</v>
      </c>
      <c r="GJ12" s="146"/>
      <c r="GK12" s="150"/>
      <c r="GL12" s="150"/>
      <c r="GM12" s="150"/>
      <c r="GN12" s="150"/>
      <c r="GO12" s="150"/>
      <c r="GP12" s="150"/>
      <c r="GR12" s="146">
        <v>1</v>
      </c>
      <c r="GS12" s="16" t="s">
        <v>453</v>
      </c>
      <c r="GT12" s="104"/>
      <c r="GU12" s="104"/>
      <c r="GV12" s="47"/>
      <c r="GW12" s="47"/>
      <c r="GX12" s="47"/>
      <c r="GY12" s="47"/>
      <c r="GZ12" s="47"/>
      <c r="HA12" s="47"/>
      <c r="HC12" s="146">
        <v>1</v>
      </c>
      <c r="HD12" s="16" t="s">
        <v>453</v>
      </c>
      <c r="HE12" s="104"/>
      <c r="HF12" s="104"/>
    </row>
    <row r="13" spans="1:214" x14ac:dyDescent="0.25">
      <c r="B13" s="142">
        <f>+B12+1</f>
        <v>2</v>
      </c>
      <c r="C13" s="12" t="s">
        <v>454</v>
      </c>
      <c r="D13" s="142" t="s">
        <v>548</v>
      </c>
      <c r="E13" s="142"/>
      <c r="F13" s="150"/>
      <c r="G13" s="150"/>
      <c r="H13" s="150"/>
      <c r="I13" s="150"/>
      <c r="J13" s="150"/>
      <c r="K13" s="150"/>
      <c r="M13" s="142">
        <f>+M12+1</f>
        <v>2</v>
      </c>
      <c r="N13" s="12" t="s">
        <v>454</v>
      </c>
      <c r="O13" s="142" t="s">
        <v>548</v>
      </c>
      <c r="P13" s="142"/>
      <c r="Q13" s="150"/>
      <c r="R13" s="150"/>
      <c r="S13" s="150"/>
      <c r="T13" s="150"/>
      <c r="U13" s="150"/>
      <c r="V13" s="150"/>
      <c r="X13" s="142">
        <f>+X12+1</f>
        <v>2</v>
      </c>
      <c r="Y13" s="12" t="s">
        <v>454</v>
      </c>
      <c r="Z13" s="243" t="s">
        <v>548</v>
      </c>
      <c r="AA13" s="243"/>
      <c r="AB13" s="47"/>
      <c r="AC13" s="47"/>
      <c r="AD13" s="47"/>
      <c r="AE13" s="47"/>
      <c r="AF13" s="47"/>
      <c r="AG13" s="47"/>
      <c r="AI13" s="142">
        <f>+AI12+1</f>
        <v>2</v>
      </c>
      <c r="AJ13" s="12" t="s">
        <v>454</v>
      </c>
      <c r="AK13" s="243" t="s">
        <v>548</v>
      </c>
      <c r="AL13" s="243"/>
      <c r="AM13" s="47"/>
      <c r="AN13" s="47"/>
      <c r="AO13" s="47"/>
      <c r="AP13" s="47"/>
      <c r="AQ13" s="47"/>
      <c r="AR13" s="47"/>
      <c r="AT13" s="142">
        <f>+AT12+1</f>
        <v>2</v>
      </c>
      <c r="AU13" s="12" t="s">
        <v>454</v>
      </c>
      <c r="AV13" s="243" t="s">
        <v>680</v>
      </c>
      <c r="AW13" s="243"/>
      <c r="AX13" s="47"/>
      <c r="AY13" s="47"/>
      <c r="AZ13" s="47"/>
      <c r="BA13" s="47"/>
      <c r="BB13" s="47"/>
      <c r="BC13" s="47"/>
      <c r="BE13" s="142">
        <f>+BE12+1</f>
        <v>2</v>
      </c>
      <c r="BF13" s="12" t="s">
        <v>454</v>
      </c>
      <c r="BG13" s="243" t="s">
        <v>548</v>
      </c>
      <c r="BH13" s="243"/>
      <c r="BI13" s="47"/>
      <c r="BJ13" s="47"/>
      <c r="BK13" s="47"/>
      <c r="BL13" s="47"/>
      <c r="BM13" s="47"/>
      <c r="BN13" s="47"/>
      <c r="BP13" s="142">
        <f>+BP12+1</f>
        <v>2</v>
      </c>
      <c r="BQ13" s="12" t="s">
        <v>454</v>
      </c>
      <c r="BR13" s="243"/>
      <c r="BS13" s="243" t="s">
        <v>548</v>
      </c>
      <c r="BT13" s="47"/>
      <c r="BU13" s="47"/>
      <c r="BV13" s="47"/>
      <c r="BW13" s="47"/>
      <c r="BX13" s="47"/>
      <c r="BY13" s="47"/>
      <c r="CA13" s="142">
        <f>+CA12+1</f>
        <v>2</v>
      </c>
      <c r="CB13" s="12" t="s">
        <v>454</v>
      </c>
      <c r="CC13" s="243" t="s">
        <v>548</v>
      </c>
      <c r="CD13" s="243"/>
      <c r="CE13" s="47"/>
      <c r="CF13" s="47"/>
      <c r="CG13" s="47"/>
      <c r="CH13" s="47"/>
      <c r="CI13" s="47"/>
      <c r="CJ13" s="47"/>
      <c r="CL13" s="142">
        <f>+CL12+1</f>
        <v>2</v>
      </c>
      <c r="CM13" s="12" t="s">
        <v>454</v>
      </c>
      <c r="CN13" s="243"/>
      <c r="CO13" s="243"/>
      <c r="CP13" s="47"/>
      <c r="CQ13" s="47"/>
      <c r="CR13" s="47"/>
      <c r="CS13" s="47"/>
      <c r="CT13" s="47"/>
      <c r="CU13" s="47"/>
      <c r="CW13" s="142">
        <f>+CW12+1</f>
        <v>2</v>
      </c>
      <c r="CX13" s="12" t="s">
        <v>454</v>
      </c>
      <c r="CY13" s="243" t="s">
        <v>548</v>
      </c>
      <c r="CZ13" s="243"/>
      <c r="DA13" s="47"/>
      <c r="DB13" s="47"/>
      <c r="DC13" s="47"/>
      <c r="DD13" s="47"/>
      <c r="DE13" s="47"/>
      <c r="DF13" s="47"/>
      <c r="DH13" s="142">
        <f>+DH12+1</f>
        <v>2</v>
      </c>
      <c r="DI13" s="12" t="s">
        <v>454</v>
      </c>
      <c r="DJ13" s="243" t="s">
        <v>548</v>
      </c>
      <c r="DK13" s="243"/>
      <c r="DL13" s="47"/>
      <c r="DM13" s="47"/>
      <c r="DN13" s="47"/>
      <c r="DO13" s="47"/>
      <c r="DP13" s="47"/>
      <c r="DQ13" s="47"/>
      <c r="DS13" s="142">
        <f>+DS12+1</f>
        <v>2</v>
      </c>
      <c r="DT13" s="12" t="s">
        <v>454</v>
      </c>
      <c r="DU13" s="243" t="s">
        <v>548</v>
      </c>
      <c r="DV13" s="243"/>
      <c r="DW13" s="47"/>
      <c r="DX13" s="47"/>
      <c r="DY13" s="47"/>
      <c r="DZ13" s="47"/>
      <c r="EA13" s="47"/>
      <c r="EB13" s="47"/>
      <c r="ED13" s="142">
        <f>+ED12+1</f>
        <v>2</v>
      </c>
      <c r="EE13" s="12" t="s">
        <v>454</v>
      </c>
      <c r="EF13" s="142" t="s">
        <v>548</v>
      </c>
      <c r="EG13" s="142"/>
      <c r="EH13" s="150"/>
      <c r="EI13" s="150"/>
      <c r="EJ13" s="150"/>
      <c r="EK13" s="150"/>
      <c r="EL13" s="150"/>
      <c r="EM13" s="150"/>
      <c r="EO13" s="142">
        <f>+EO12+1</f>
        <v>2</v>
      </c>
      <c r="EP13" s="12" t="s">
        <v>454</v>
      </c>
      <c r="EQ13" s="142" t="s">
        <v>548</v>
      </c>
      <c r="ER13" s="142"/>
      <c r="ES13" s="150"/>
      <c r="ET13" s="150"/>
      <c r="EU13" s="150"/>
      <c r="EV13" s="150"/>
      <c r="EW13" s="150"/>
      <c r="EX13" s="150"/>
      <c r="EZ13" s="142">
        <f>+EZ12+1</f>
        <v>2</v>
      </c>
      <c r="FA13" s="12" t="s">
        <v>454</v>
      </c>
      <c r="FB13" s="142" t="s">
        <v>548</v>
      </c>
      <c r="FC13" s="142"/>
      <c r="FD13" s="150"/>
      <c r="FE13" s="150"/>
      <c r="FF13" s="150"/>
      <c r="FG13" s="150"/>
      <c r="FH13" s="150"/>
      <c r="FI13" s="150"/>
      <c r="FK13" s="142">
        <f>+FK12+1</f>
        <v>2</v>
      </c>
      <c r="FL13" s="12" t="s">
        <v>454</v>
      </c>
      <c r="FM13" s="142" t="s">
        <v>548</v>
      </c>
      <c r="FN13" s="142"/>
      <c r="FO13" s="150"/>
      <c r="FP13" s="150"/>
      <c r="FQ13" s="150"/>
      <c r="FR13" s="150"/>
      <c r="FS13" s="150"/>
      <c r="FT13" s="150"/>
      <c r="FV13" s="142">
        <f>+FV12+1</f>
        <v>2</v>
      </c>
      <c r="FW13" s="12" t="s">
        <v>454</v>
      </c>
      <c r="FX13" s="142" t="s">
        <v>680</v>
      </c>
      <c r="FY13" s="142"/>
      <c r="FZ13" s="150"/>
      <c r="GA13" s="150"/>
      <c r="GB13" s="150"/>
      <c r="GC13" s="150"/>
      <c r="GD13" s="150"/>
      <c r="GE13" s="150"/>
      <c r="GG13" s="142">
        <f>+GG12+1</f>
        <v>2</v>
      </c>
      <c r="GH13" s="12" t="s">
        <v>454</v>
      </c>
      <c r="GI13" s="142" t="s">
        <v>680</v>
      </c>
      <c r="GJ13" s="142"/>
      <c r="GK13" s="150"/>
      <c r="GL13" s="150"/>
      <c r="GM13" s="150"/>
      <c r="GN13" s="150"/>
      <c r="GO13" s="150"/>
      <c r="GP13" s="150"/>
      <c r="GR13" s="142">
        <f>+GR12+1</f>
        <v>2</v>
      </c>
      <c r="GS13" s="12" t="s">
        <v>454</v>
      </c>
      <c r="GT13" s="243"/>
      <c r="GU13" s="243"/>
      <c r="GV13" s="47"/>
      <c r="GW13" s="47"/>
      <c r="GX13" s="47"/>
      <c r="GY13" s="47"/>
      <c r="GZ13" s="47"/>
      <c r="HA13" s="47"/>
      <c r="HC13" s="142">
        <f>+HC12+1</f>
        <v>2</v>
      </c>
      <c r="HD13" s="12" t="s">
        <v>454</v>
      </c>
      <c r="HE13" s="243"/>
      <c r="HF13" s="243"/>
    </row>
    <row r="14" spans="1:214" x14ac:dyDescent="0.25">
      <c r="B14" s="142">
        <f t="shared" ref="B14:B30" si="0">+B13+1</f>
        <v>3</v>
      </c>
      <c r="C14" s="12" t="s">
        <v>455</v>
      </c>
      <c r="D14" s="142"/>
      <c r="E14" s="142" t="s">
        <v>548</v>
      </c>
      <c r="F14" s="150"/>
      <c r="G14" s="150"/>
      <c r="H14" s="150"/>
      <c r="I14" s="150"/>
      <c r="J14" s="150"/>
      <c r="K14" s="150"/>
      <c r="M14" s="142">
        <f t="shared" ref="M14:M30" si="1">+M13+1</f>
        <v>3</v>
      </c>
      <c r="N14" s="12" t="s">
        <v>455</v>
      </c>
      <c r="O14" s="142"/>
      <c r="P14" s="142" t="s">
        <v>548</v>
      </c>
      <c r="Q14" s="150"/>
      <c r="R14" s="150"/>
      <c r="S14" s="150"/>
      <c r="T14" s="150"/>
      <c r="U14" s="150"/>
      <c r="V14" s="150"/>
      <c r="X14" s="142">
        <f t="shared" ref="X14:X30" si="2">+X13+1</f>
        <v>3</v>
      </c>
      <c r="Y14" s="12" t="s">
        <v>455</v>
      </c>
      <c r="Z14" s="243" t="s">
        <v>548</v>
      </c>
      <c r="AA14" s="243"/>
      <c r="AB14" s="47"/>
      <c r="AC14" s="47"/>
      <c r="AD14" s="47"/>
      <c r="AE14" s="47"/>
      <c r="AF14" s="47"/>
      <c r="AG14" s="47"/>
      <c r="AI14" s="142">
        <f t="shared" ref="AI14:AI30" si="3">+AI13+1</f>
        <v>3</v>
      </c>
      <c r="AJ14" s="12" t="s">
        <v>455</v>
      </c>
      <c r="AK14" s="243"/>
      <c r="AL14" s="243" t="s">
        <v>548</v>
      </c>
      <c r="AM14" s="47"/>
      <c r="AN14" s="47"/>
      <c r="AO14" s="47"/>
      <c r="AP14" s="47"/>
      <c r="AQ14" s="47"/>
      <c r="AR14" s="47"/>
      <c r="AT14" s="142">
        <f t="shared" ref="AT14:AT30" si="4">+AT13+1</f>
        <v>3</v>
      </c>
      <c r="AU14" s="12" t="s">
        <v>455</v>
      </c>
      <c r="AV14" s="243" t="s">
        <v>680</v>
      </c>
      <c r="AW14" s="243"/>
      <c r="AX14" s="47"/>
      <c r="AY14" s="47"/>
      <c r="AZ14" s="47"/>
      <c r="BA14" s="47"/>
      <c r="BB14" s="47"/>
      <c r="BC14" s="47"/>
      <c r="BE14" s="142">
        <f t="shared" ref="BE14:BE30" si="5">+BE13+1</f>
        <v>3</v>
      </c>
      <c r="BF14" s="12" t="s">
        <v>455</v>
      </c>
      <c r="BG14" s="243" t="s">
        <v>548</v>
      </c>
      <c r="BH14" s="243"/>
      <c r="BI14" s="47"/>
      <c r="BJ14" s="47"/>
      <c r="BK14" s="47"/>
      <c r="BL14" s="47"/>
      <c r="BM14" s="47"/>
      <c r="BN14" s="47"/>
      <c r="BP14" s="142">
        <f t="shared" ref="BP14:BP30" si="6">+BP13+1</f>
        <v>3</v>
      </c>
      <c r="BQ14" s="12" t="s">
        <v>455</v>
      </c>
      <c r="BR14" s="243"/>
      <c r="BS14" s="243" t="s">
        <v>548</v>
      </c>
      <c r="BT14" s="47"/>
      <c r="BU14" s="47"/>
      <c r="BV14" s="47"/>
      <c r="BW14" s="47"/>
      <c r="BX14" s="47"/>
      <c r="BY14" s="47"/>
      <c r="CA14" s="142">
        <f t="shared" ref="CA14:CA30" si="7">+CA13+1</f>
        <v>3</v>
      </c>
      <c r="CB14" s="12" t="s">
        <v>455</v>
      </c>
      <c r="CC14" s="243" t="s">
        <v>548</v>
      </c>
      <c r="CD14" s="243"/>
      <c r="CE14" s="47"/>
      <c r="CF14" s="47"/>
      <c r="CG14" s="47"/>
      <c r="CH14" s="47"/>
      <c r="CI14" s="47"/>
      <c r="CJ14" s="47"/>
      <c r="CL14" s="142">
        <f t="shared" ref="CL14:CL30" si="8">+CL13+1</f>
        <v>3</v>
      </c>
      <c r="CM14" s="12" t="s">
        <v>455</v>
      </c>
      <c r="CN14" s="243"/>
      <c r="CO14" s="243"/>
      <c r="CP14" s="47"/>
      <c r="CQ14" s="47"/>
      <c r="CR14" s="47"/>
      <c r="CS14" s="47"/>
      <c r="CT14" s="47"/>
      <c r="CU14" s="47"/>
      <c r="CW14" s="142">
        <f t="shared" ref="CW14:CW30" si="9">+CW13+1</f>
        <v>3</v>
      </c>
      <c r="CX14" s="12" t="s">
        <v>455</v>
      </c>
      <c r="CY14" s="243"/>
      <c r="CZ14" s="243" t="s">
        <v>680</v>
      </c>
      <c r="DA14" s="47"/>
      <c r="DB14" s="47"/>
      <c r="DC14" s="47"/>
      <c r="DD14" s="47"/>
      <c r="DE14" s="47"/>
      <c r="DF14" s="47"/>
      <c r="DH14" s="142">
        <f t="shared" ref="DH14:DH30" si="10">+DH13+1</f>
        <v>3</v>
      </c>
      <c r="DI14" s="12" t="s">
        <v>455</v>
      </c>
      <c r="DJ14" s="243"/>
      <c r="DK14" s="243" t="s">
        <v>548</v>
      </c>
      <c r="DL14" s="47"/>
      <c r="DM14" s="47"/>
      <c r="DN14" s="47"/>
      <c r="DO14" s="47"/>
      <c r="DP14" s="47"/>
      <c r="DQ14" s="47"/>
      <c r="DS14" s="142">
        <f t="shared" ref="DS14:DS30" si="11">+DS13+1</f>
        <v>3</v>
      </c>
      <c r="DT14" s="12" t="s">
        <v>455</v>
      </c>
      <c r="DU14" s="243" t="s">
        <v>548</v>
      </c>
      <c r="DV14" s="243"/>
      <c r="DW14" s="47"/>
      <c r="DX14" s="47"/>
      <c r="DY14" s="47"/>
      <c r="DZ14" s="47"/>
      <c r="EA14" s="47"/>
      <c r="EB14" s="47"/>
      <c r="ED14" s="142">
        <f t="shared" ref="ED14:ED30" si="12">+ED13+1</f>
        <v>3</v>
      </c>
      <c r="EE14" s="12" t="s">
        <v>455</v>
      </c>
      <c r="EF14" s="142" t="s">
        <v>548</v>
      </c>
      <c r="EG14" s="142"/>
      <c r="EH14" s="150"/>
      <c r="EI14" s="150"/>
      <c r="EJ14" s="150"/>
      <c r="EK14" s="150"/>
      <c r="EL14" s="150"/>
      <c r="EM14" s="150"/>
      <c r="EO14" s="142">
        <f t="shared" ref="EO14:EO30" si="13">+EO13+1</f>
        <v>3</v>
      </c>
      <c r="EP14" s="12" t="s">
        <v>455</v>
      </c>
      <c r="EQ14" s="142" t="s">
        <v>548</v>
      </c>
      <c r="ER14" s="142"/>
      <c r="ES14" s="150"/>
      <c r="ET14" s="150"/>
      <c r="EU14" s="150"/>
      <c r="EV14" s="150"/>
      <c r="EW14" s="150"/>
      <c r="EX14" s="150"/>
      <c r="EZ14" s="142">
        <f t="shared" ref="EZ14:EZ30" si="14">+EZ13+1</f>
        <v>3</v>
      </c>
      <c r="FA14" s="12" t="s">
        <v>455</v>
      </c>
      <c r="FB14" s="142"/>
      <c r="FC14" s="142" t="s">
        <v>548</v>
      </c>
      <c r="FD14" s="150"/>
      <c r="FE14" s="150"/>
      <c r="FF14" s="150"/>
      <c r="FG14" s="150"/>
      <c r="FH14" s="150"/>
      <c r="FI14" s="150"/>
      <c r="FK14" s="142">
        <f t="shared" ref="FK14:FK30" si="15">+FK13+1</f>
        <v>3</v>
      </c>
      <c r="FL14" s="12" t="s">
        <v>455</v>
      </c>
      <c r="FM14" s="142"/>
      <c r="FN14" s="142" t="s">
        <v>548</v>
      </c>
      <c r="FO14" s="150"/>
      <c r="FP14" s="150"/>
      <c r="FQ14" s="150"/>
      <c r="FR14" s="150"/>
      <c r="FS14" s="150"/>
      <c r="FT14" s="150"/>
      <c r="FV14" s="142">
        <f t="shared" ref="FV14:FV30" si="16">+FV13+1</f>
        <v>3</v>
      </c>
      <c r="FW14" s="12" t="s">
        <v>455</v>
      </c>
      <c r="FX14" s="142" t="s">
        <v>680</v>
      </c>
      <c r="FY14" s="142"/>
      <c r="FZ14" s="150"/>
      <c r="GA14" s="150"/>
      <c r="GB14" s="150"/>
      <c r="GC14" s="150"/>
      <c r="GD14" s="150"/>
      <c r="GE14" s="150"/>
      <c r="GG14" s="142">
        <f t="shared" ref="GG14:GG30" si="17">+GG13+1</f>
        <v>3</v>
      </c>
      <c r="GH14" s="12" t="s">
        <v>455</v>
      </c>
      <c r="GI14" s="142" t="s">
        <v>680</v>
      </c>
      <c r="GJ14" s="142"/>
      <c r="GK14" s="150"/>
      <c r="GL14" s="150"/>
      <c r="GM14" s="150"/>
      <c r="GN14" s="150"/>
      <c r="GO14" s="150"/>
      <c r="GP14" s="150"/>
      <c r="GR14" s="142">
        <f t="shared" ref="GR14:GR30" si="18">+GR13+1</f>
        <v>3</v>
      </c>
      <c r="GS14" s="12" t="s">
        <v>455</v>
      </c>
      <c r="GT14" s="243"/>
      <c r="GU14" s="243"/>
      <c r="GV14" s="47"/>
      <c r="GW14" s="47"/>
      <c r="GX14" s="47"/>
      <c r="GY14" s="47"/>
      <c r="GZ14" s="47"/>
      <c r="HA14" s="47"/>
      <c r="HC14" s="142">
        <f t="shared" ref="HC14:HC30" si="19">+HC13+1</f>
        <v>3</v>
      </c>
      <c r="HD14" s="12" t="s">
        <v>455</v>
      </c>
      <c r="HE14" s="243"/>
      <c r="HF14" s="243"/>
    </row>
    <row r="15" spans="1:214" ht="30" x14ac:dyDescent="0.25">
      <c r="B15" s="142">
        <f t="shared" si="0"/>
        <v>4</v>
      </c>
      <c r="C15" s="12" t="s">
        <v>456</v>
      </c>
      <c r="D15" s="142"/>
      <c r="E15" s="142" t="s">
        <v>548</v>
      </c>
      <c r="F15" s="150"/>
      <c r="G15" s="150"/>
      <c r="H15" s="150"/>
      <c r="I15" s="150"/>
      <c r="J15" s="150"/>
      <c r="K15" s="150"/>
      <c r="M15" s="142">
        <f t="shared" si="1"/>
        <v>4</v>
      </c>
      <c r="N15" s="12" t="s">
        <v>456</v>
      </c>
      <c r="O15" s="142"/>
      <c r="P15" s="142" t="s">
        <v>548</v>
      </c>
      <c r="Q15" s="150"/>
      <c r="R15" s="150"/>
      <c r="S15" s="150"/>
      <c r="T15" s="150"/>
      <c r="U15" s="150"/>
      <c r="V15" s="150"/>
      <c r="X15" s="142">
        <f t="shared" si="2"/>
        <v>4</v>
      </c>
      <c r="Y15" s="12" t="s">
        <v>456</v>
      </c>
      <c r="Z15" s="243" t="s">
        <v>548</v>
      </c>
      <c r="AA15" s="243"/>
      <c r="AB15" s="47"/>
      <c r="AC15" s="47"/>
      <c r="AD15" s="47"/>
      <c r="AE15" s="47"/>
      <c r="AF15" s="47"/>
      <c r="AG15" s="47"/>
      <c r="AI15" s="142">
        <f t="shared" si="3"/>
        <v>4</v>
      </c>
      <c r="AJ15" s="12" t="s">
        <v>456</v>
      </c>
      <c r="AK15" s="243"/>
      <c r="AL15" s="243" t="s">
        <v>548</v>
      </c>
      <c r="AM15" s="47"/>
      <c r="AN15" s="47"/>
      <c r="AO15" s="47"/>
      <c r="AP15" s="47"/>
      <c r="AQ15" s="47"/>
      <c r="AR15" s="47"/>
      <c r="AT15" s="142">
        <f t="shared" si="4"/>
        <v>4</v>
      </c>
      <c r="AU15" s="12" t="s">
        <v>456</v>
      </c>
      <c r="AV15" s="243"/>
      <c r="AW15" s="243" t="s">
        <v>680</v>
      </c>
      <c r="AX15" s="47"/>
      <c r="AY15" s="47"/>
      <c r="AZ15" s="47"/>
      <c r="BA15" s="47"/>
      <c r="BB15" s="47"/>
      <c r="BC15" s="47"/>
      <c r="BE15" s="142">
        <f t="shared" si="5"/>
        <v>4</v>
      </c>
      <c r="BF15" s="12" t="s">
        <v>456</v>
      </c>
      <c r="BG15" s="243" t="s">
        <v>548</v>
      </c>
      <c r="BH15" s="243"/>
      <c r="BI15" s="47"/>
      <c r="BJ15" s="47"/>
      <c r="BK15" s="47"/>
      <c r="BL15" s="47"/>
      <c r="BM15" s="47"/>
      <c r="BN15" s="47"/>
      <c r="BP15" s="142">
        <f t="shared" si="6"/>
        <v>4</v>
      </c>
      <c r="BQ15" s="12" t="s">
        <v>456</v>
      </c>
      <c r="BR15" s="243"/>
      <c r="BS15" s="243" t="s">
        <v>548</v>
      </c>
      <c r="BT15" s="47"/>
      <c r="BU15" s="47"/>
      <c r="BV15" s="47"/>
      <c r="BW15" s="47"/>
      <c r="BX15" s="47"/>
      <c r="BY15" s="47"/>
      <c r="CA15" s="142">
        <f t="shared" si="7"/>
        <v>4</v>
      </c>
      <c r="CB15" s="12" t="s">
        <v>456</v>
      </c>
      <c r="CC15" s="243" t="s">
        <v>548</v>
      </c>
      <c r="CD15" s="243"/>
      <c r="CE15" s="47"/>
      <c r="CF15" s="47"/>
      <c r="CG15" s="47"/>
      <c r="CH15" s="47"/>
      <c r="CI15" s="47"/>
      <c r="CJ15" s="47"/>
      <c r="CL15" s="142">
        <f t="shared" si="8"/>
        <v>4</v>
      </c>
      <c r="CM15" s="12" t="s">
        <v>456</v>
      </c>
      <c r="CN15" s="243"/>
      <c r="CO15" s="243" t="s">
        <v>680</v>
      </c>
      <c r="CP15" s="47"/>
      <c r="CQ15" s="47"/>
      <c r="CR15" s="47"/>
      <c r="CS15" s="47"/>
      <c r="CT15" s="47"/>
      <c r="CU15" s="47"/>
      <c r="CW15" s="142">
        <f t="shared" si="9"/>
        <v>4</v>
      </c>
      <c r="CX15" s="12" t="s">
        <v>456</v>
      </c>
      <c r="CY15" s="243"/>
      <c r="CZ15" s="243" t="s">
        <v>680</v>
      </c>
      <c r="DA15" s="47"/>
      <c r="DB15" s="47"/>
      <c r="DC15" s="47"/>
      <c r="DD15" s="47"/>
      <c r="DE15" s="47"/>
      <c r="DF15" s="47"/>
      <c r="DH15" s="142">
        <f t="shared" si="10"/>
        <v>4</v>
      </c>
      <c r="DI15" s="12" t="s">
        <v>456</v>
      </c>
      <c r="DJ15" s="243"/>
      <c r="DK15" s="243" t="s">
        <v>548</v>
      </c>
      <c r="DL15" s="47"/>
      <c r="DM15" s="47"/>
      <c r="DN15" s="47"/>
      <c r="DO15" s="47"/>
      <c r="DP15" s="47"/>
      <c r="DQ15" s="47"/>
      <c r="DS15" s="142">
        <f t="shared" si="11"/>
        <v>4</v>
      </c>
      <c r="DT15" s="12" t="s">
        <v>456</v>
      </c>
      <c r="DU15" s="243" t="s">
        <v>548</v>
      </c>
      <c r="DV15" s="243"/>
      <c r="DW15" s="47"/>
      <c r="DX15" s="47"/>
      <c r="DY15" s="47"/>
      <c r="DZ15" s="47"/>
      <c r="EA15" s="47"/>
      <c r="EB15" s="47"/>
      <c r="ED15" s="142">
        <f t="shared" si="12"/>
        <v>4</v>
      </c>
      <c r="EE15" s="12" t="s">
        <v>456</v>
      </c>
      <c r="EF15" s="142" t="s">
        <v>548</v>
      </c>
      <c r="EG15" s="142"/>
      <c r="EH15" s="150"/>
      <c r="EI15" s="150"/>
      <c r="EJ15" s="150"/>
      <c r="EK15" s="150"/>
      <c r="EL15" s="150"/>
      <c r="EM15" s="150"/>
      <c r="EO15" s="142">
        <f t="shared" si="13"/>
        <v>4</v>
      </c>
      <c r="EP15" s="12" t="s">
        <v>456</v>
      </c>
      <c r="EQ15" s="142" t="s">
        <v>548</v>
      </c>
      <c r="ER15" s="142"/>
      <c r="ES15" s="150"/>
      <c r="ET15" s="150"/>
      <c r="EU15" s="150"/>
      <c r="EV15" s="150"/>
      <c r="EW15" s="150"/>
      <c r="EX15" s="150"/>
      <c r="EZ15" s="142">
        <f t="shared" si="14"/>
        <v>4</v>
      </c>
      <c r="FA15" s="12" t="s">
        <v>456</v>
      </c>
      <c r="FB15" s="142"/>
      <c r="FC15" s="142" t="s">
        <v>548</v>
      </c>
      <c r="FD15" s="150"/>
      <c r="FE15" s="150"/>
      <c r="FF15" s="150"/>
      <c r="FG15" s="150"/>
      <c r="FH15" s="150"/>
      <c r="FI15" s="150"/>
      <c r="FK15" s="142">
        <f t="shared" si="15"/>
        <v>4</v>
      </c>
      <c r="FL15" s="12" t="s">
        <v>456</v>
      </c>
      <c r="FM15" s="142"/>
      <c r="FN15" s="142" t="s">
        <v>548</v>
      </c>
      <c r="FO15" s="150"/>
      <c r="FP15" s="150"/>
      <c r="FQ15" s="150"/>
      <c r="FR15" s="150"/>
      <c r="FS15" s="150"/>
      <c r="FT15" s="150"/>
      <c r="FV15" s="142">
        <f t="shared" si="16"/>
        <v>4</v>
      </c>
      <c r="FW15" s="12" t="s">
        <v>456</v>
      </c>
      <c r="FX15" s="142" t="s">
        <v>680</v>
      </c>
      <c r="FY15" s="142"/>
      <c r="FZ15" s="150"/>
      <c r="GA15" s="150"/>
      <c r="GB15" s="150"/>
      <c r="GC15" s="150"/>
      <c r="GD15" s="150"/>
      <c r="GE15" s="150"/>
      <c r="GG15" s="142">
        <f t="shared" si="17"/>
        <v>4</v>
      </c>
      <c r="GH15" s="12" t="s">
        <v>456</v>
      </c>
      <c r="GI15" s="142"/>
      <c r="GJ15" s="142" t="s">
        <v>680</v>
      </c>
      <c r="GK15" s="150"/>
      <c r="GL15" s="150"/>
      <c r="GM15" s="150"/>
      <c r="GN15" s="150"/>
      <c r="GO15" s="150"/>
      <c r="GP15" s="150"/>
      <c r="GR15" s="142">
        <f t="shared" si="18"/>
        <v>4</v>
      </c>
      <c r="GS15" s="12" t="s">
        <v>456</v>
      </c>
      <c r="GT15" s="243"/>
      <c r="GU15" s="243"/>
      <c r="GV15" s="47"/>
      <c r="GW15" s="47"/>
      <c r="GX15" s="47"/>
      <c r="GY15" s="47"/>
      <c r="GZ15" s="47"/>
      <c r="HA15" s="47"/>
      <c r="HC15" s="142">
        <f t="shared" si="19"/>
        <v>4</v>
      </c>
      <c r="HD15" s="12" t="s">
        <v>456</v>
      </c>
      <c r="HE15" s="243"/>
      <c r="HF15" s="243"/>
    </row>
    <row r="16" spans="1:214" x14ac:dyDescent="0.25">
      <c r="B16" s="142">
        <f t="shared" si="0"/>
        <v>5</v>
      </c>
      <c r="C16" s="12" t="s">
        <v>457</v>
      </c>
      <c r="D16" s="142" t="s">
        <v>548</v>
      </c>
      <c r="E16" s="142"/>
      <c r="F16" s="150"/>
      <c r="G16" s="150"/>
      <c r="H16" s="150"/>
      <c r="I16" s="150"/>
      <c r="J16" s="150"/>
      <c r="K16" s="150"/>
      <c r="M16" s="142">
        <f t="shared" si="1"/>
        <v>5</v>
      </c>
      <c r="N16" s="12" t="s">
        <v>457</v>
      </c>
      <c r="O16" s="142" t="s">
        <v>548</v>
      </c>
      <c r="P16" s="142"/>
      <c r="Q16" s="150"/>
      <c r="R16" s="150"/>
      <c r="S16" s="150"/>
      <c r="T16" s="150"/>
      <c r="U16" s="150"/>
      <c r="V16" s="150"/>
      <c r="X16" s="142">
        <f t="shared" si="2"/>
        <v>5</v>
      </c>
      <c r="Y16" s="12" t="s">
        <v>457</v>
      </c>
      <c r="Z16" s="243" t="s">
        <v>548</v>
      </c>
      <c r="AA16" s="243"/>
      <c r="AB16" s="47"/>
      <c r="AC16" s="47"/>
      <c r="AD16" s="47"/>
      <c r="AE16" s="47"/>
      <c r="AF16" s="47"/>
      <c r="AG16" s="47"/>
      <c r="AI16" s="142">
        <f t="shared" si="3"/>
        <v>5</v>
      </c>
      <c r="AJ16" s="12" t="s">
        <v>457</v>
      </c>
      <c r="AK16" s="243" t="s">
        <v>548</v>
      </c>
      <c r="AL16" s="243"/>
      <c r="AM16" s="47"/>
      <c r="AN16" s="47"/>
      <c r="AO16" s="47"/>
      <c r="AP16" s="47"/>
      <c r="AQ16" s="47"/>
      <c r="AR16" s="47"/>
      <c r="AT16" s="142">
        <f t="shared" si="4"/>
        <v>5</v>
      </c>
      <c r="AU16" s="12" t="s">
        <v>457</v>
      </c>
      <c r="AV16" s="243" t="s">
        <v>680</v>
      </c>
      <c r="AW16" s="243"/>
      <c r="AX16" s="47"/>
      <c r="AY16" s="47"/>
      <c r="AZ16" s="47"/>
      <c r="BA16" s="47"/>
      <c r="BB16" s="47"/>
      <c r="BC16" s="47"/>
      <c r="BE16" s="142">
        <f t="shared" si="5"/>
        <v>5</v>
      </c>
      <c r="BF16" s="12" t="s">
        <v>457</v>
      </c>
      <c r="BG16" s="243" t="s">
        <v>548</v>
      </c>
      <c r="BH16" s="243"/>
      <c r="BI16" s="47"/>
      <c r="BJ16" s="47"/>
      <c r="BK16" s="47"/>
      <c r="BL16" s="47"/>
      <c r="BM16" s="47"/>
      <c r="BN16" s="47"/>
      <c r="BP16" s="142">
        <f t="shared" si="6"/>
        <v>5</v>
      </c>
      <c r="BQ16" s="12" t="s">
        <v>457</v>
      </c>
      <c r="BR16" s="243" t="s">
        <v>548</v>
      </c>
      <c r="BS16" s="243"/>
      <c r="BT16" s="47"/>
      <c r="BU16" s="47"/>
      <c r="BV16" s="47"/>
      <c r="BW16" s="47"/>
      <c r="BX16" s="47"/>
      <c r="BY16" s="47"/>
      <c r="CA16" s="142">
        <f t="shared" si="7"/>
        <v>5</v>
      </c>
      <c r="CB16" s="12" t="s">
        <v>457</v>
      </c>
      <c r="CC16" s="243" t="s">
        <v>548</v>
      </c>
      <c r="CD16" s="243"/>
      <c r="CE16" s="47"/>
      <c r="CF16" s="47"/>
      <c r="CG16" s="47"/>
      <c r="CH16" s="47"/>
      <c r="CI16" s="47"/>
      <c r="CJ16" s="47"/>
      <c r="CL16" s="142">
        <f t="shared" si="8"/>
        <v>5</v>
      </c>
      <c r="CM16" s="12" t="s">
        <v>457</v>
      </c>
      <c r="CN16" s="243" t="s">
        <v>548</v>
      </c>
      <c r="CO16" s="243"/>
      <c r="CP16" s="47"/>
      <c r="CQ16" s="47"/>
      <c r="CR16" s="47"/>
      <c r="CS16" s="47"/>
      <c r="CT16" s="47"/>
      <c r="CU16" s="47"/>
      <c r="CW16" s="142">
        <f t="shared" si="9"/>
        <v>5</v>
      </c>
      <c r="CX16" s="12" t="s">
        <v>457</v>
      </c>
      <c r="CY16" s="243" t="s">
        <v>548</v>
      </c>
      <c r="CZ16" s="243"/>
      <c r="DA16" s="47"/>
      <c r="DB16" s="47"/>
      <c r="DC16" s="47"/>
      <c r="DD16" s="47"/>
      <c r="DE16" s="47"/>
      <c r="DF16" s="47"/>
      <c r="DH16" s="142">
        <f t="shared" si="10"/>
        <v>5</v>
      </c>
      <c r="DI16" s="12" t="s">
        <v>457</v>
      </c>
      <c r="DJ16" s="243" t="s">
        <v>548</v>
      </c>
      <c r="DK16" s="243"/>
      <c r="DL16" s="47"/>
      <c r="DM16" s="47"/>
      <c r="DN16" s="47"/>
      <c r="DO16" s="47"/>
      <c r="DP16" s="47"/>
      <c r="DQ16" s="47"/>
      <c r="DS16" s="142">
        <f t="shared" si="11"/>
        <v>5</v>
      </c>
      <c r="DT16" s="12" t="s">
        <v>457</v>
      </c>
      <c r="DU16" s="243" t="s">
        <v>548</v>
      </c>
      <c r="DV16" s="243"/>
      <c r="DW16" s="47"/>
      <c r="DX16" s="47"/>
      <c r="DY16" s="47"/>
      <c r="DZ16" s="47"/>
      <c r="EA16" s="47"/>
      <c r="EB16" s="47"/>
      <c r="ED16" s="142">
        <f t="shared" si="12"/>
        <v>5</v>
      </c>
      <c r="EE16" s="12" t="s">
        <v>457</v>
      </c>
      <c r="EF16" s="142" t="s">
        <v>548</v>
      </c>
      <c r="EG16" s="142"/>
      <c r="EH16" s="150"/>
      <c r="EI16" s="150"/>
      <c r="EJ16" s="150"/>
      <c r="EK16" s="150"/>
      <c r="EL16" s="150"/>
      <c r="EM16" s="150"/>
      <c r="EO16" s="142">
        <f t="shared" si="13"/>
        <v>5</v>
      </c>
      <c r="EP16" s="12" t="s">
        <v>457</v>
      </c>
      <c r="EQ16" s="142" t="s">
        <v>548</v>
      </c>
      <c r="ER16" s="142"/>
      <c r="ES16" s="150"/>
      <c r="ET16" s="150"/>
      <c r="EU16" s="150"/>
      <c r="EV16" s="150"/>
      <c r="EW16" s="150"/>
      <c r="EX16" s="150"/>
      <c r="EZ16" s="142">
        <f t="shared" si="14"/>
        <v>5</v>
      </c>
      <c r="FA16" s="12" t="s">
        <v>457</v>
      </c>
      <c r="FB16" s="142" t="s">
        <v>548</v>
      </c>
      <c r="FC16" s="142"/>
      <c r="FD16" s="150"/>
      <c r="FE16" s="150"/>
      <c r="FF16" s="150"/>
      <c r="FG16" s="150"/>
      <c r="FH16" s="150"/>
      <c r="FI16" s="150"/>
      <c r="FK16" s="142">
        <f t="shared" si="15"/>
        <v>5</v>
      </c>
      <c r="FL16" s="12" t="s">
        <v>457</v>
      </c>
      <c r="FM16" s="142" t="s">
        <v>548</v>
      </c>
      <c r="FN16" s="142"/>
      <c r="FO16" s="150"/>
      <c r="FP16" s="150"/>
      <c r="FQ16" s="150"/>
      <c r="FR16" s="150"/>
      <c r="FS16" s="150"/>
      <c r="FT16" s="150"/>
      <c r="FV16" s="142">
        <f t="shared" si="16"/>
        <v>5</v>
      </c>
      <c r="FW16" s="12" t="s">
        <v>457</v>
      </c>
      <c r="FX16" s="142" t="s">
        <v>680</v>
      </c>
      <c r="FY16" s="142"/>
      <c r="FZ16" s="150"/>
      <c r="GA16" s="150"/>
      <c r="GB16" s="150"/>
      <c r="GC16" s="150"/>
      <c r="GD16" s="150"/>
      <c r="GE16" s="150"/>
      <c r="GG16" s="142">
        <f t="shared" si="17"/>
        <v>5</v>
      </c>
      <c r="GH16" s="12" t="s">
        <v>457</v>
      </c>
      <c r="GI16" s="142" t="s">
        <v>680</v>
      </c>
      <c r="GJ16" s="142"/>
      <c r="GK16" s="150"/>
      <c r="GL16" s="150"/>
      <c r="GM16" s="150"/>
      <c r="GN16" s="150"/>
      <c r="GO16" s="150"/>
      <c r="GP16" s="150"/>
      <c r="GR16" s="142">
        <f t="shared" si="18"/>
        <v>5</v>
      </c>
      <c r="GS16" s="12" t="s">
        <v>457</v>
      </c>
      <c r="GT16" s="243"/>
      <c r="GU16" s="243"/>
      <c r="GV16" s="47"/>
      <c r="GW16" s="47"/>
      <c r="GX16" s="47"/>
      <c r="GY16" s="47"/>
      <c r="GZ16" s="47"/>
      <c r="HA16" s="47"/>
      <c r="HC16" s="142">
        <f t="shared" si="19"/>
        <v>5</v>
      </c>
      <c r="HD16" s="12" t="s">
        <v>457</v>
      </c>
      <c r="HE16" s="243"/>
      <c r="HF16" s="243"/>
    </row>
    <row r="17" spans="2:214" x14ac:dyDescent="0.25">
      <c r="B17" s="142">
        <f t="shared" si="0"/>
        <v>6</v>
      </c>
      <c r="C17" s="12" t="s">
        <v>458</v>
      </c>
      <c r="D17" s="142"/>
      <c r="E17" s="142" t="s">
        <v>548</v>
      </c>
      <c r="F17" s="150"/>
      <c r="G17" s="150"/>
      <c r="H17" s="150"/>
      <c r="I17" s="150"/>
      <c r="J17" s="150"/>
      <c r="K17" s="150"/>
      <c r="M17" s="142">
        <f t="shared" si="1"/>
        <v>6</v>
      </c>
      <c r="N17" s="12" t="s">
        <v>458</v>
      </c>
      <c r="O17" s="142"/>
      <c r="P17" s="142" t="s">
        <v>548</v>
      </c>
      <c r="Q17" s="150"/>
      <c r="R17" s="150"/>
      <c r="S17" s="150"/>
      <c r="T17" s="150"/>
      <c r="U17" s="150"/>
      <c r="V17" s="150"/>
      <c r="X17" s="142">
        <f t="shared" si="2"/>
        <v>6</v>
      </c>
      <c r="Y17" s="12" t="s">
        <v>458</v>
      </c>
      <c r="Z17" s="243" t="s">
        <v>548</v>
      </c>
      <c r="AA17" s="243"/>
      <c r="AB17" s="47"/>
      <c r="AC17" s="47"/>
      <c r="AD17" s="47"/>
      <c r="AE17" s="47"/>
      <c r="AF17" s="47"/>
      <c r="AG17" s="47"/>
      <c r="AI17" s="142">
        <f t="shared" si="3"/>
        <v>6</v>
      </c>
      <c r="AJ17" s="12" t="s">
        <v>458</v>
      </c>
      <c r="AK17" s="243" t="s">
        <v>548</v>
      </c>
      <c r="AL17" s="243"/>
      <c r="AM17" s="47"/>
      <c r="AN17" s="47"/>
      <c r="AO17" s="47"/>
      <c r="AP17" s="47"/>
      <c r="AQ17" s="47"/>
      <c r="AR17" s="47"/>
      <c r="AT17" s="142">
        <f t="shared" si="4"/>
        <v>6</v>
      </c>
      <c r="AU17" s="12" t="s">
        <v>458</v>
      </c>
      <c r="AV17" s="243" t="s">
        <v>680</v>
      </c>
      <c r="AW17" s="243"/>
      <c r="AX17" s="47"/>
      <c r="AY17" s="47"/>
      <c r="AZ17" s="47"/>
      <c r="BA17" s="47"/>
      <c r="BB17" s="47"/>
      <c r="BC17" s="47"/>
      <c r="BE17" s="142">
        <f t="shared" si="5"/>
        <v>6</v>
      </c>
      <c r="BF17" s="12" t="s">
        <v>458</v>
      </c>
      <c r="BG17" s="243" t="s">
        <v>548</v>
      </c>
      <c r="BH17" s="243"/>
      <c r="BI17" s="47"/>
      <c r="BJ17" s="47"/>
      <c r="BK17" s="47"/>
      <c r="BL17" s="47"/>
      <c r="BM17" s="47"/>
      <c r="BN17" s="47"/>
      <c r="BP17" s="142">
        <f t="shared" si="6"/>
        <v>6</v>
      </c>
      <c r="BQ17" s="12" t="s">
        <v>458</v>
      </c>
      <c r="BR17" s="243" t="s">
        <v>548</v>
      </c>
      <c r="BS17" s="243"/>
      <c r="BT17" s="47"/>
      <c r="BU17" s="47"/>
      <c r="BV17" s="47"/>
      <c r="BW17" s="47"/>
      <c r="BX17" s="47"/>
      <c r="BY17" s="47"/>
      <c r="CA17" s="142">
        <f t="shared" si="7"/>
        <v>6</v>
      </c>
      <c r="CB17" s="12" t="s">
        <v>458</v>
      </c>
      <c r="CC17" s="243" t="s">
        <v>548</v>
      </c>
      <c r="CD17" s="243"/>
      <c r="CE17" s="47"/>
      <c r="CF17" s="47"/>
      <c r="CG17" s="47"/>
      <c r="CH17" s="47"/>
      <c r="CI17" s="47"/>
      <c r="CJ17" s="47"/>
      <c r="CL17" s="142">
        <f t="shared" si="8"/>
        <v>6</v>
      </c>
      <c r="CM17" s="12" t="s">
        <v>458</v>
      </c>
      <c r="CN17" s="243" t="s">
        <v>548</v>
      </c>
      <c r="CO17" s="243"/>
      <c r="CP17" s="47"/>
      <c r="CQ17" s="47"/>
      <c r="CR17" s="47"/>
      <c r="CS17" s="47"/>
      <c r="CT17" s="47"/>
      <c r="CU17" s="47"/>
      <c r="CW17" s="142">
        <f t="shared" si="9"/>
        <v>6</v>
      </c>
      <c r="CX17" s="12" t="s">
        <v>458</v>
      </c>
      <c r="CY17" s="243" t="s">
        <v>548</v>
      </c>
      <c r="CZ17" s="243"/>
      <c r="DA17" s="47"/>
      <c r="DB17" s="47"/>
      <c r="DC17" s="47"/>
      <c r="DD17" s="47"/>
      <c r="DE17" s="47"/>
      <c r="DF17" s="47"/>
      <c r="DH17" s="142">
        <f t="shared" si="10"/>
        <v>6</v>
      </c>
      <c r="DI17" s="12" t="s">
        <v>458</v>
      </c>
      <c r="DJ17" s="243" t="s">
        <v>548</v>
      </c>
      <c r="DK17" s="243"/>
      <c r="DL17" s="47"/>
      <c r="DM17" s="47"/>
      <c r="DN17" s="47"/>
      <c r="DO17" s="47"/>
      <c r="DP17" s="47"/>
      <c r="DQ17" s="47"/>
      <c r="DS17" s="142">
        <f t="shared" si="11"/>
        <v>6</v>
      </c>
      <c r="DT17" s="12" t="s">
        <v>458</v>
      </c>
      <c r="DU17" s="243" t="s">
        <v>548</v>
      </c>
      <c r="DV17" s="243"/>
      <c r="DW17" s="47"/>
      <c r="DX17" s="47"/>
      <c r="DY17" s="47"/>
      <c r="DZ17" s="47"/>
      <c r="EA17" s="47"/>
      <c r="EB17" s="47"/>
      <c r="ED17" s="142">
        <f t="shared" si="12"/>
        <v>6</v>
      </c>
      <c r="EE17" s="12" t="s">
        <v>458</v>
      </c>
      <c r="EF17" s="142" t="s">
        <v>548</v>
      </c>
      <c r="EG17" s="142"/>
      <c r="EH17" s="150"/>
      <c r="EI17" s="150"/>
      <c r="EJ17" s="150"/>
      <c r="EK17" s="150"/>
      <c r="EL17" s="150"/>
      <c r="EM17" s="150"/>
      <c r="EO17" s="142">
        <f t="shared" si="13"/>
        <v>6</v>
      </c>
      <c r="EP17" s="12" t="s">
        <v>458</v>
      </c>
      <c r="EQ17" s="142" t="s">
        <v>548</v>
      </c>
      <c r="ER17" s="142"/>
      <c r="ES17" s="150"/>
      <c r="ET17" s="150"/>
      <c r="EU17" s="150"/>
      <c r="EV17" s="150"/>
      <c r="EW17" s="150"/>
      <c r="EX17" s="150"/>
      <c r="EZ17" s="142">
        <f t="shared" si="14"/>
        <v>6</v>
      </c>
      <c r="FA17" s="12" t="s">
        <v>458</v>
      </c>
      <c r="FB17" s="142" t="s">
        <v>548</v>
      </c>
      <c r="FC17" s="142"/>
      <c r="FD17" s="150"/>
      <c r="FE17" s="150"/>
      <c r="FF17" s="150"/>
      <c r="FG17" s="150"/>
      <c r="FH17" s="150"/>
      <c r="FI17" s="150"/>
      <c r="FK17" s="142">
        <f t="shared" si="15"/>
        <v>6</v>
      </c>
      <c r="FL17" s="12" t="s">
        <v>458</v>
      </c>
      <c r="FM17" s="142" t="s">
        <v>548</v>
      </c>
      <c r="FN17" s="142"/>
      <c r="FO17" s="150"/>
      <c r="FP17" s="150"/>
      <c r="FQ17" s="150"/>
      <c r="FR17" s="150"/>
      <c r="FS17" s="150"/>
      <c r="FT17" s="150"/>
      <c r="FV17" s="142">
        <f t="shared" si="16"/>
        <v>6</v>
      </c>
      <c r="FW17" s="12" t="s">
        <v>458</v>
      </c>
      <c r="FX17" s="142" t="s">
        <v>680</v>
      </c>
      <c r="FY17" s="142"/>
      <c r="FZ17" s="150"/>
      <c r="GA17" s="150"/>
      <c r="GB17" s="150"/>
      <c r="GC17" s="150"/>
      <c r="GD17" s="150"/>
      <c r="GE17" s="150"/>
      <c r="GG17" s="142">
        <f t="shared" si="17"/>
        <v>6</v>
      </c>
      <c r="GH17" s="12" t="s">
        <v>458</v>
      </c>
      <c r="GI17" s="142"/>
      <c r="GJ17" s="142" t="s">
        <v>680</v>
      </c>
      <c r="GK17" s="150"/>
      <c r="GL17" s="150"/>
      <c r="GM17" s="150"/>
      <c r="GN17" s="150"/>
      <c r="GO17" s="150"/>
      <c r="GP17" s="150"/>
      <c r="GR17" s="142">
        <f t="shared" si="18"/>
        <v>6</v>
      </c>
      <c r="GS17" s="12" t="s">
        <v>458</v>
      </c>
      <c r="GT17" s="243"/>
      <c r="GU17" s="243"/>
      <c r="GV17" s="47"/>
      <c r="GW17" s="47"/>
      <c r="GX17" s="47"/>
      <c r="GY17" s="47"/>
      <c r="GZ17" s="47"/>
      <c r="HA17" s="47"/>
      <c r="HC17" s="142">
        <f t="shared" si="19"/>
        <v>6</v>
      </c>
      <c r="HD17" s="12" t="s">
        <v>458</v>
      </c>
      <c r="HE17" s="243"/>
      <c r="HF17" s="243"/>
    </row>
    <row r="18" spans="2:214" x14ac:dyDescent="0.25">
      <c r="B18" s="142">
        <f t="shared" si="0"/>
        <v>7</v>
      </c>
      <c r="C18" s="12" t="s">
        <v>459</v>
      </c>
      <c r="D18" s="142"/>
      <c r="E18" s="142" t="s">
        <v>548</v>
      </c>
      <c r="F18" s="150"/>
      <c r="G18" s="150"/>
      <c r="H18" s="150"/>
      <c r="I18" s="150"/>
      <c r="J18" s="150"/>
      <c r="K18" s="150"/>
      <c r="M18" s="142">
        <f t="shared" si="1"/>
        <v>7</v>
      </c>
      <c r="N18" s="12" t="s">
        <v>459</v>
      </c>
      <c r="O18" s="142" t="s">
        <v>548</v>
      </c>
      <c r="P18" s="142"/>
      <c r="Q18" s="150"/>
      <c r="R18" s="150"/>
      <c r="S18" s="150"/>
      <c r="T18" s="150"/>
      <c r="U18" s="150"/>
      <c r="V18" s="150"/>
      <c r="X18" s="142">
        <f t="shared" si="2"/>
        <v>7</v>
      </c>
      <c r="Y18" s="12" t="s">
        <v>459</v>
      </c>
      <c r="Z18" s="243" t="s">
        <v>548</v>
      </c>
      <c r="AA18" s="243"/>
      <c r="AB18" s="47"/>
      <c r="AC18" s="47"/>
      <c r="AD18" s="47"/>
      <c r="AE18" s="47"/>
      <c r="AF18" s="47"/>
      <c r="AG18" s="47"/>
      <c r="AI18" s="142">
        <f t="shared" si="3"/>
        <v>7</v>
      </c>
      <c r="AJ18" s="12" t="s">
        <v>459</v>
      </c>
      <c r="AK18" s="243" t="s">
        <v>548</v>
      </c>
      <c r="AL18" s="243"/>
      <c r="AM18" s="47"/>
      <c r="AN18" s="47"/>
      <c r="AO18" s="47"/>
      <c r="AP18" s="47"/>
      <c r="AQ18" s="47"/>
      <c r="AR18" s="47"/>
      <c r="AT18" s="142">
        <f t="shared" si="4"/>
        <v>7</v>
      </c>
      <c r="AU18" s="12" t="s">
        <v>459</v>
      </c>
      <c r="AV18" s="243" t="s">
        <v>680</v>
      </c>
      <c r="AW18" s="243"/>
      <c r="AX18" s="47"/>
      <c r="AY18" s="47"/>
      <c r="AZ18" s="47"/>
      <c r="BA18" s="47"/>
      <c r="BB18" s="47"/>
      <c r="BC18" s="47"/>
      <c r="BE18" s="142">
        <f t="shared" si="5"/>
        <v>7</v>
      </c>
      <c r="BF18" s="12" t="s">
        <v>459</v>
      </c>
      <c r="BG18" s="243" t="s">
        <v>548</v>
      </c>
      <c r="BH18" s="243"/>
      <c r="BI18" s="47"/>
      <c r="BJ18" s="47"/>
      <c r="BK18" s="47"/>
      <c r="BL18" s="47"/>
      <c r="BM18" s="47"/>
      <c r="BN18" s="47"/>
      <c r="BP18" s="142">
        <f t="shared" si="6"/>
        <v>7</v>
      </c>
      <c r="BQ18" s="12" t="s">
        <v>459</v>
      </c>
      <c r="BR18" s="243"/>
      <c r="BS18" s="243" t="s">
        <v>548</v>
      </c>
      <c r="BT18" s="47"/>
      <c r="BU18" s="47"/>
      <c r="BV18" s="47"/>
      <c r="BW18" s="47"/>
      <c r="BX18" s="47"/>
      <c r="BY18" s="47"/>
      <c r="CA18" s="142">
        <f t="shared" si="7"/>
        <v>7</v>
      </c>
      <c r="CB18" s="12" t="s">
        <v>459</v>
      </c>
      <c r="CC18" s="243" t="s">
        <v>548</v>
      </c>
      <c r="CD18" s="243"/>
      <c r="CE18" s="47"/>
      <c r="CF18" s="47"/>
      <c r="CG18" s="47"/>
      <c r="CH18" s="47"/>
      <c r="CI18" s="47"/>
      <c r="CJ18" s="47"/>
      <c r="CL18" s="142">
        <f t="shared" si="8"/>
        <v>7</v>
      </c>
      <c r="CM18" s="12" t="s">
        <v>459</v>
      </c>
      <c r="CN18" s="243" t="s">
        <v>548</v>
      </c>
      <c r="CO18" s="243"/>
      <c r="CP18" s="47"/>
      <c r="CQ18" s="47"/>
      <c r="CR18" s="47"/>
      <c r="CS18" s="47"/>
      <c r="CT18" s="47"/>
      <c r="CU18" s="47"/>
      <c r="CW18" s="142">
        <f t="shared" si="9"/>
        <v>7</v>
      </c>
      <c r="CX18" s="12" t="s">
        <v>459</v>
      </c>
      <c r="CY18" s="243" t="s">
        <v>548</v>
      </c>
      <c r="CZ18" s="243"/>
      <c r="DA18" s="47"/>
      <c r="DB18" s="47"/>
      <c r="DC18" s="47"/>
      <c r="DD18" s="47"/>
      <c r="DE18" s="47"/>
      <c r="DF18" s="47"/>
      <c r="DH18" s="142">
        <f t="shared" si="10"/>
        <v>7</v>
      </c>
      <c r="DI18" s="12" t="s">
        <v>459</v>
      </c>
      <c r="DJ18" s="243" t="s">
        <v>548</v>
      </c>
      <c r="DK18" s="243"/>
      <c r="DL18" s="47"/>
      <c r="DM18" s="47"/>
      <c r="DN18" s="47"/>
      <c r="DO18" s="47"/>
      <c r="DP18" s="47"/>
      <c r="DQ18" s="47"/>
      <c r="DS18" s="142">
        <f t="shared" si="11"/>
        <v>7</v>
      </c>
      <c r="DT18" s="12" t="s">
        <v>459</v>
      </c>
      <c r="DU18" s="243" t="s">
        <v>548</v>
      </c>
      <c r="DV18" s="243"/>
      <c r="DW18" s="47"/>
      <c r="DX18" s="47"/>
      <c r="DY18" s="47"/>
      <c r="DZ18" s="47"/>
      <c r="EA18" s="47"/>
      <c r="EB18" s="47"/>
      <c r="ED18" s="142">
        <f t="shared" si="12"/>
        <v>7</v>
      </c>
      <c r="EE18" s="12" t="s">
        <v>459</v>
      </c>
      <c r="EF18" s="142" t="s">
        <v>548</v>
      </c>
      <c r="EG18" s="142"/>
      <c r="EH18" s="150"/>
      <c r="EI18" s="150"/>
      <c r="EJ18" s="150"/>
      <c r="EK18" s="150"/>
      <c r="EL18" s="150"/>
      <c r="EM18" s="150"/>
      <c r="EO18" s="142">
        <f t="shared" si="13"/>
        <v>7</v>
      </c>
      <c r="EP18" s="12" t="s">
        <v>459</v>
      </c>
      <c r="EQ18" s="142" t="s">
        <v>548</v>
      </c>
      <c r="ER18" s="142"/>
      <c r="ES18" s="150"/>
      <c r="ET18" s="150"/>
      <c r="EU18" s="150"/>
      <c r="EV18" s="150"/>
      <c r="EW18" s="150"/>
      <c r="EX18" s="150"/>
      <c r="EZ18" s="142">
        <f t="shared" si="14"/>
        <v>7</v>
      </c>
      <c r="FA18" s="12" t="s">
        <v>459</v>
      </c>
      <c r="FB18" s="142"/>
      <c r="FC18" s="142" t="s">
        <v>548</v>
      </c>
      <c r="FD18" s="150"/>
      <c r="FE18" s="150"/>
      <c r="FF18" s="150"/>
      <c r="FG18" s="150"/>
      <c r="FH18" s="150"/>
      <c r="FI18" s="150"/>
      <c r="FK18" s="142">
        <f t="shared" si="15"/>
        <v>7</v>
      </c>
      <c r="FL18" s="12" t="s">
        <v>459</v>
      </c>
      <c r="FM18" s="142"/>
      <c r="FN18" s="142" t="s">
        <v>548</v>
      </c>
      <c r="FO18" s="150"/>
      <c r="FP18" s="150"/>
      <c r="FQ18" s="150"/>
      <c r="FR18" s="150"/>
      <c r="FS18" s="150"/>
      <c r="FT18" s="150"/>
      <c r="FV18" s="142">
        <f t="shared" si="16"/>
        <v>7</v>
      </c>
      <c r="FW18" s="12" t="s">
        <v>459</v>
      </c>
      <c r="FX18" s="142"/>
      <c r="FY18" s="142" t="s">
        <v>680</v>
      </c>
      <c r="FZ18" s="150"/>
      <c r="GA18" s="150"/>
      <c r="GB18" s="150"/>
      <c r="GC18" s="150"/>
      <c r="GD18" s="150"/>
      <c r="GE18" s="150"/>
      <c r="GG18" s="142">
        <f t="shared" si="17"/>
        <v>7</v>
      </c>
      <c r="GH18" s="12" t="s">
        <v>459</v>
      </c>
      <c r="GI18" s="142" t="s">
        <v>680</v>
      </c>
      <c r="GJ18" s="142"/>
      <c r="GK18" s="150"/>
      <c r="GL18" s="150"/>
      <c r="GM18" s="150"/>
      <c r="GN18" s="150"/>
      <c r="GO18" s="150"/>
      <c r="GP18" s="150"/>
      <c r="GR18" s="142">
        <f t="shared" si="18"/>
        <v>7</v>
      </c>
      <c r="GS18" s="12" t="s">
        <v>459</v>
      </c>
      <c r="GT18" s="243"/>
      <c r="GU18" s="243"/>
      <c r="GV18" s="47"/>
      <c r="GW18" s="47"/>
      <c r="GX18" s="47"/>
      <c r="GY18" s="47"/>
      <c r="GZ18" s="47"/>
      <c r="HA18" s="47"/>
      <c r="HC18" s="142">
        <f t="shared" si="19"/>
        <v>7</v>
      </c>
      <c r="HD18" s="12" t="s">
        <v>459</v>
      </c>
      <c r="HE18" s="243"/>
      <c r="HF18" s="243"/>
    </row>
    <row r="19" spans="2:214" ht="30" x14ac:dyDescent="0.25">
      <c r="B19" s="142">
        <f t="shared" si="0"/>
        <v>8</v>
      </c>
      <c r="C19" s="12" t="s">
        <v>460</v>
      </c>
      <c r="D19" s="142"/>
      <c r="E19" s="142" t="s">
        <v>548</v>
      </c>
      <c r="F19" s="150"/>
      <c r="G19" s="150"/>
      <c r="H19" s="150"/>
      <c r="I19" s="150"/>
      <c r="J19" s="150"/>
      <c r="K19" s="150"/>
      <c r="M19" s="142">
        <f t="shared" si="1"/>
        <v>8</v>
      </c>
      <c r="N19" s="12" t="s">
        <v>460</v>
      </c>
      <c r="O19" s="142"/>
      <c r="P19" s="142" t="s">
        <v>548</v>
      </c>
      <c r="Q19" s="150"/>
      <c r="R19" s="150"/>
      <c r="S19" s="150"/>
      <c r="T19" s="150"/>
      <c r="U19" s="150"/>
      <c r="V19" s="150"/>
      <c r="X19" s="142">
        <f t="shared" si="2"/>
        <v>8</v>
      </c>
      <c r="Y19" s="12" t="s">
        <v>460</v>
      </c>
      <c r="Z19" s="243"/>
      <c r="AA19" s="243" t="s">
        <v>548</v>
      </c>
      <c r="AB19" s="47"/>
      <c r="AC19" s="47"/>
      <c r="AD19" s="47"/>
      <c r="AE19" s="47"/>
      <c r="AF19" s="47"/>
      <c r="AG19" s="47"/>
      <c r="AI19" s="142">
        <f t="shared" si="3"/>
        <v>8</v>
      </c>
      <c r="AJ19" s="12" t="s">
        <v>460</v>
      </c>
      <c r="AK19" s="243"/>
      <c r="AL19" s="243" t="s">
        <v>548</v>
      </c>
      <c r="AM19" s="47"/>
      <c r="AN19" s="47"/>
      <c r="AO19" s="47"/>
      <c r="AP19" s="47"/>
      <c r="AQ19" s="47"/>
      <c r="AR19" s="47"/>
      <c r="AT19" s="142">
        <f t="shared" si="4"/>
        <v>8</v>
      </c>
      <c r="AU19" s="12" t="s">
        <v>460</v>
      </c>
      <c r="AV19" s="243"/>
      <c r="AW19" s="243" t="s">
        <v>680</v>
      </c>
      <c r="AX19" s="47"/>
      <c r="AY19" s="47"/>
      <c r="AZ19" s="47"/>
      <c r="BA19" s="47"/>
      <c r="BB19" s="47"/>
      <c r="BC19" s="47"/>
      <c r="BE19" s="142">
        <f t="shared" si="5"/>
        <v>8</v>
      </c>
      <c r="BF19" s="12" t="s">
        <v>460</v>
      </c>
      <c r="BG19" s="243" t="s">
        <v>548</v>
      </c>
      <c r="BH19" s="243"/>
      <c r="BI19" s="47"/>
      <c r="BJ19" s="47"/>
      <c r="BK19" s="47"/>
      <c r="BL19" s="47"/>
      <c r="BM19" s="47"/>
      <c r="BN19" s="47"/>
      <c r="BP19" s="142">
        <f t="shared" si="6"/>
        <v>8</v>
      </c>
      <c r="BQ19" s="12" t="s">
        <v>460</v>
      </c>
      <c r="BR19" s="243"/>
      <c r="BS19" s="243" t="s">
        <v>548</v>
      </c>
      <c r="BT19" s="47"/>
      <c r="BU19" s="47"/>
      <c r="BV19" s="47"/>
      <c r="BW19" s="47"/>
      <c r="BX19" s="47"/>
      <c r="BY19" s="47"/>
      <c r="CA19" s="142">
        <f t="shared" si="7"/>
        <v>8</v>
      </c>
      <c r="CB19" s="12" t="s">
        <v>460</v>
      </c>
      <c r="CC19" s="243" t="s">
        <v>548</v>
      </c>
      <c r="CD19" s="243"/>
      <c r="CE19" s="47"/>
      <c r="CF19" s="47"/>
      <c r="CG19" s="47"/>
      <c r="CH19" s="47"/>
      <c r="CI19" s="47"/>
      <c r="CJ19" s="47"/>
      <c r="CL19" s="142">
        <f t="shared" si="8"/>
        <v>8</v>
      </c>
      <c r="CM19" s="12" t="s">
        <v>460</v>
      </c>
      <c r="CN19" s="243"/>
      <c r="CO19" s="243" t="s">
        <v>680</v>
      </c>
      <c r="CP19" s="47"/>
      <c r="CQ19" s="47"/>
      <c r="CR19" s="47"/>
      <c r="CS19" s="47"/>
      <c r="CT19" s="47"/>
      <c r="CU19" s="47"/>
      <c r="CW19" s="142">
        <f t="shared" si="9"/>
        <v>8</v>
      </c>
      <c r="CX19" s="12" t="s">
        <v>460</v>
      </c>
      <c r="CY19" s="243" t="s">
        <v>548</v>
      </c>
      <c r="CZ19" s="243"/>
      <c r="DA19" s="47"/>
      <c r="DB19" s="47"/>
      <c r="DC19" s="47"/>
      <c r="DD19" s="47"/>
      <c r="DE19" s="47"/>
      <c r="DF19" s="47"/>
      <c r="DH19" s="142">
        <f t="shared" si="10"/>
        <v>8</v>
      </c>
      <c r="DI19" s="12" t="s">
        <v>460</v>
      </c>
      <c r="DJ19" s="243"/>
      <c r="DK19" s="243" t="s">
        <v>548</v>
      </c>
      <c r="DL19" s="47"/>
      <c r="DM19" s="47"/>
      <c r="DN19" s="47"/>
      <c r="DO19" s="47"/>
      <c r="DP19" s="47"/>
      <c r="DQ19" s="47"/>
      <c r="DS19" s="142">
        <f t="shared" si="11"/>
        <v>8</v>
      </c>
      <c r="DT19" s="12" t="s">
        <v>460</v>
      </c>
      <c r="DU19" s="243" t="s">
        <v>548</v>
      </c>
      <c r="DV19" s="243"/>
      <c r="DW19" s="47"/>
      <c r="DX19" s="47"/>
      <c r="DY19" s="47"/>
      <c r="DZ19" s="47"/>
      <c r="EA19" s="47"/>
      <c r="EB19" s="47"/>
      <c r="ED19" s="142">
        <f t="shared" si="12"/>
        <v>8</v>
      </c>
      <c r="EE19" s="12" t="s">
        <v>460</v>
      </c>
      <c r="EF19" s="142" t="s">
        <v>548</v>
      </c>
      <c r="EG19" s="142"/>
      <c r="EH19" s="150"/>
      <c r="EI19" s="150"/>
      <c r="EJ19" s="150"/>
      <c r="EK19" s="150"/>
      <c r="EL19" s="150"/>
      <c r="EM19" s="150"/>
      <c r="EO19" s="142">
        <f t="shared" si="13"/>
        <v>8</v>
      </c>
      <c r="EP19" s="12" t="s">
        <v>460</v>
      </c>
      <c r="EQ19" s="142"/>
      <c r="ER19" s="142" t="s">
        <v>548</v>
      </c>
      <c r="ES19" s="150"/>
      <c r="ET19" s="150"/>
      <c r="EU19" s="150"/>
      <c r="EV19" s="150"/>
      <c r="EW19" s="150"/>
      <c r="EX19" s="150"/>
      <c r="EZ19" s="142">
        <f t="shared" si="14"/>
        <v>8</v>
      </c>
      <c r="FA19" s="12" t="s">
        <v>460</v>
      </c>
      <c r="FB19" s="142"/>
      <c r="FC19" s="142" t="s">
        <v>548</v>
      </c>
      <c r="FD19" s="150"/>
      <c r="FE19" s="150"/>
      <c r="FF19" s="150"/>
      <c r="FG19" s="150"/>
      <c r="FH19" s="150"/>
      <c r="FI19" s="150"/>
      <c r="FK19" s="142">
        <f t="shared" si="15"/>
        <v>8</v>
      </c>
      <c r="FL19" s="12" t="s">
        <v>460</v>
      </c>
      <c r="FM19" s="142"/>
      <c r="FN19" s="142" t="s">
        <v>548</v>
      </c>
      <c r="FO19" s="150"/>
      <c r="FP19" s="150"/>
      <c r="FQ19" s="150"/>
      <c r="FR19" s="150"/>
      <c r="FS19" s="150"/>
      <c r="FT19" s="150"/>
      <c r="FV19" s="142">
        <f t="shared" si="16"/>
        <v>8</v>
      </c>
      <c r="FW19" s="12" t="s">
        <v>460</v>
      </c>
      <c r="FX19" s="142" t="s">
        <v>680</v>
      </c>
      <c r="FY19" s="142"/>
      <c r="FZ19" s="150"/>
      <c r="GA19" s="150"/>
      <c r="GB19" s="150"/>
      <c r="GC19" s="150"/>
      <c r="GD19" s="150"/>
      <c r="GE19" s="150"/>
      <c r="GG19" s="142">
        <f t="shared" si="17"/>
        <v>8</v>
      </c>
      <c r="GH19" s="12" t="s">
        <v>460</v>
      </c>
      <c r="GI19" s="142" t="s">
        <v>680</v>
      </c>
      <c r="GJ19" s="142"/>
      <c r="GK19" s="150"/>
      <c r="GL19" s="150"/>
      <c r="GM19" s="150"/>
      <c r="GN19" s="150"/>
      <c r="GO19" s="150"/>
      <c r="GP19" s="150"/>
      <c r="GR19" s="142">
        <f t="shared" si="18"/>
        <v>8</v>
      </c>
      <c r="GS19" s="12" t="s">
        <v>460</v>
      </c>
      <c r="GT19" s="243"/>
      <c r="GU19" s="243"/>
      <c r="GV19" s="47"/>
      <c r="GW19" s="47"/>
      <c r="GX19" s="47"/>
      <c r="GY19" s="47"/>
      <c r="GZ19" s="47"/>
      <c r="HA19" s="47"/>
      <c r="HC19" s="142">
        <f t="shared" si="19"/>
        <v>8</v>
      </c>
      <c r="HD19" s="12" t="s">
        <v>460</v>
      </c>
      <c r="HE19" s="243"/>
      <c r="HF19" s="243"/>
    </row>
    <row r="20" spans="2:214" x14ac:dyDescent="0.25">
      <c r="B20" s="142">
        <f t="shared" si="0"/>
        <v>9</v>
      </c>
      <c r="C20" s="12" t="s">
        <v>461</v>
      </c>
      <c r="D20" s="142"/>
      <c r="E20" s="142" t="s">
        <v>548</v>
      </c>
      <c r="F20" s="150"/>
      <c r="G20" s="150"/>
      <c r="H20" s="150"/>
      <c r="I20" s="150"/>
      <c r="J20" s="150"/>
      <c r="K20" s="150"/>
      <c r="M20" s="142">
        <f t="shared" si="1"/>
        <v>9</v>
      </c>
      <c r="N20" s="12" t="s">
        <v>461</v>
      </c>
      <c r="O20" s="142" t="s">
        <v>548</v>
      </c>
      <c r="P20" s="142"/>
      <c r="Q20" s="150"/>
      <c r="R20" s="150"/>
      <c r="S20" s="150"/>
      <c r="T20" s="150"/>
      <c r="U20" s="150"/>
      <c r="V20" s="150"/>
      <c r="X20" s="142">
        <f t="shared" si="2"/>
        <v>9</v>
      </c>
      <c r="Y20" s="12" t="s">
        <v>461</v>
      </c>
      <c r="Z20" s="243" t="s">
        <v>548</v>
      </c>
      <c r="AA20" s="243"/>
      <c r="AB20" s="47"/>
      <c r="AC20" s="47"/>
      <c r="AD20" s="47"/>
      <c r="AE20" s="47"/>
      <c r="AF20" s="47"/>
      <c r="AG20" s="47"/>
      <c r="AI20" s="142">
        <f t="shared" si="3"/>
        <v>9</v>
      </c>
      <c r="AJ20" s="12" t="s">
        <v>461</v>
      </c>
      <c r="AK20" s="243"/>
      <c r="AL20" s="243" t="s">
        <v>548</v>
      </c>
      <c r="AM20" s="47"/>
      <c r="AN20" s="47"/>
      <c r="AO20" s="47"/>
      <c r="AP20" s="47"/>
      <c r="AQ20" s="47"/>
      <c r="AR20" s="47"/>
      <c r="AT20" s="142">
        <f t="shared" si="4"/>
        <v>9</v>
      </c>
      <c r="AU20" s="12" t="s">
        <v>461</v>
      </c>
      <c r="AV20" s="243" t="s">
        <v>680</v>
      </c>
      <c r="AW20" s="243"/>
      <c r="AX20" s="47"/>
      <c r="AY20" s="47"/>
      <c r="AZ20" s="47"/>
      <c r="BA20" s="47"/>
      <c r="BB20" s="47"/>
      <c r="BC20" s="47"/>
      <c r="BE20" s="142">
        <f t="shared" si="5"/>
        <v>9</v>
      </c>
      <c r="BF20" s="12" t="s">
        <v>461</v>
      </c>
      <c r="BG20" s="243" t="s">
        <v>548</v>
      </c>
      <c r="BH20" s="243"/>
      <c r="BI20" s="47"/>
      <c r="BJ20" s="47"/>
      <c r="BK20" s="47"/>
      <c r="BL20" s="47"/>
      <c r="BM20" s="47"/>
      <c r="BN20" s="47"/>
      <c r="BP20" s="142">
        <f t="shared" si="6"/>
        <v>9</v>
      </c>
      <c r="BQ20" s="12" t="s">
        <v>461</v>
      </c>
      <c r="BR20" s="243" t="s">
        <v>548</v>
      </c>
      <c r="BS20" s="243"/>
      <c r="BT20" s="47"/>
      <c r="BU20" s="47"/>
      <c r="BV20" s="47"/>
      <c r="BW20" s="47"/>
      <c r="BX20" s="47"/>
      <c r="BY20" s="47"/>
      <c r="CA20" s="142">
        <f t="shared" si="7"/>
        <v>9</v>
      </c>
      <c r="CB20" s="12" t="s">
        <v>461</v>
      </c>
      <c r="CC20" s="243" t="s">
        <v>548</v>
      </c>
      <c r="CD20" s="243"/>
      <c r="CE20" s="47"/>
      <c r="CF20" s="47"/>
      <c r="CG20" s="47"/>
      <c r="CH20" s="47"/>
      <c r="CI20" s="47"/>
      <c r="CJ20" s="47"/>
      <c r="CL20" s="142">
        <f t="shared" si="8"/>
        <v>9</v>
      </c>
      <c r="CM20" s="12" t="s">
        <v>461</v>
      </c>
      <c r="CN20" s="243"/>
      <c r="CO20" s="243" t="s">
        <v>548</v>
      </c>
      <c r="CP20" s="47"/>
      <c r="CQ20" s="47"/>
      <c r="CR20" s="47"/>
      <c r="CS20" s="47"/>
      <c r="CT20" s="47"/>
      <c r="CU20" s="47"/>
      <c r="CW20" s="142">
        <f t="shared" si="9"/>
        <v>9</v>
      </c>
      <c r="CX20" s="12" t="s">
        <v>461</v>
      </c>
      <c r="CY20" s="243" t="s">
        <v>548</v>
      </c>
      <c r="CZ20" s="243"/>
      <c r="DA20" s="47"/>
      <c r="DB20" s="47"/>
      <c r="DC20" s="47"/>
      <c r="DD20" s="47"/>
      <c r="DE20" s="47"/>
      <c r="DF20" s="47"/>
      <c r="DH20" s="142">
        <f t="shared" si="10"/>
        <v>9</v>
      </c>
      <c r="DI20" s="12" t="s">
        <v>461</v>
      </c>
      <c r="DJ20" s="243"/>
      <c r="DK20" s="243" t="s">
        <v>548</v>
      </c>
      <c r="DL20" s="47"/>
      <c r="DM20" s="47"/>
      <c r="DN20" s="47"/>
      <c r="DO20" s="47"/>
      <c r="DP20" s="47"/>
      <c r="DQ20" s="47"/>
      <c r="DS20" s="142">
        <f t="shared" si="11"/>
        <v>9</v>
      </c>
      <c r="DT20" s="12" t="s">
        <v>461</v>
      </c>
      <c r="DU20" s="243" t="s">
        <v>548</v>
      </c>
      <c r="DV20" s="243"/>
      <c r="DW20" s="47"/>
      <c r="DX20" s="47"/>
      <c r="DY20" s="47"/>
      <c r="DZ20" s="47"/>
      <c r="EA20" s="47"/>
      <c r="EB20" s="47"/>
      <c r="ED20" s="142">
        <f t="shared" si="12"/>
        <v>9</v>
      </c>
      <c r="EE20" s="12" t="s">
        <v>461</v>
      </c>
      <c r="EF20" s="142" t="s">
        <v>548</v>
      </c>
      <c r="EG20" s="142"/>
      <c r="EH20" s="150"/>
      <c r="EI20" s="150"/>
      <c r="EJ20" s="150"/>
      <c r="EK20" s="150"/>
      <c r="EL20" s="150"/>
      <c r="EM20" s="150"/>
      <c r="EO20" s="142">
        <f t="shared" si="13"/>
        <v>9</v>
      </c>
      <c r="EP20" s="12" t="s">
        <v>461</v>
      </c>
      <c r="EQ20" s="142"/>
      <c r="ER20" s="142" t="s">
        <v>548</v>
      </c>
      <c r="ES20" s="150"/>
      <c r="ET20" s="150"/>
      <c r="EU20" s="150"/>
      <c r="EV20" s="150"/>
      <c r="EW20" s="150"/>
      <c r="EX20" s="150"/>
      <c r="EZ20" s="142">
        <f t="shared" si="14"/>
        <v>9</v>
      </c>
      <c r="FA20" s="12" t="s">
        <v>461</v>
      </c>
      <c r="FB20" s="142"/>
      <c r="FC20" s="142" t="s">
        <v>548</v>
      </c>
      <c r="FD20" s="150"/>
      <c r="FE20" s="150"/>
      <c r="FF20" s="150"/>
      <c r="FG20" s="150"/>
      <c r="FH20" s="150"/>
      <c r="FI20" s="150"/>
      <c r="FK20" s="142">
        <f t="shared" si="15"/>
        <v>9</v>
      </c>
      <c r="FL20" s="12" t="s">
        <v>461</v>
      </c>
      <c r="FM20" s="142" t="s">
        <v>548</v>
      </c>
      <c r="FN20" s="142"/>
      <c r="FO20" s="150"/>
      <c r="FP20" s="150"/>
      <c r="FQ20" s="150"/>
      <c r="FR20" s="150"/>
      <c r="FS20" s="150"/>
      <c r="FT20" s="150"/>
      <c r="FV20" s="142">
        <f t="shared" si="16"/>
        <v>9</v>
      </c>
      <c r="FW20" s="12" t="s">
        <v>461</v>
      </c>
      <c r="FX20" s="142" t="s">
        <v>680</v>
      </c>
      <c r="FY20" s="142"/>
      <c r="FZ20" s="150"/>
      <c r="GA20" s="150"/>
      <c r="GB20" s="150"/>
      <c r="GC20" s="150"/>
      <c r="GD20" s="150"/>
      <c r="GE20" s="150"/>
      <c r="GG20" s="142">
        <f t="shared" si="17"/>
        <v>9</v>
      </c>
      <c r="GH20" s="12" t="s">
        <v>461</v>
      </c>
      <c r="GI20" s="142"/>
      <c r="GJ20" s="142" t="s">
        <v>680</v>
      </c>
      <c r="GK20" s="150"/>
      <c r="GL20" s="150"/>
      <c r="GM20" s="150"/>
      <c r="GN20" s="150"/>
      <c r="GO20" s="150"/>
      <c r="GP20" s="150"/>
      <c r="GR20" s="142">
        <f t="shared" si="18"/>
        <v>9</v>
      </c>
      <c r="GS20" s="12" t="s">
        <v>461</v>
      </c>
      <c r="GT20" s="243"/>
      <c r="GU20" s="243"/>
      <c r="GV20" s="47"/>
      <c r="GW20" s="47"/>
      <c r="GX20" s="47"/>
      <c r="GY20" s="47"/>
      <c r="GZ20" s="47"/>
      <c r="HA20" s="47"/>
      <c r="HC20" s="142">
        <f t="shared" si="19"/>
        <v>9</v>
      </c>
      <c r="HD20" s="12" t="s">
        <v>461</v>
      </c>
      <c r="HE20" s="243"/>
      <c r="HF20" s="243"/>
    </row>
    <row r="21" spans="2:214" x14ac:dyDescent="0.25">
      <c r="B21" s="142">
        <f t="shared" si="0"/>
        <v>10</v>
      </c>
      <c r="C21" s="12" t="s">
        <v>462</v>
      </c>
      <c r="D21" s="142" t="s">
        <v>548</v>
      </c>
      <c r="E21" s="142"/>
      <c r="F21" s="150"/>
      <c r="G21" s="150"/>
      <c r="H21" s="150"/>
      <c r="I21" s="150"/>
      <c r="J21" s="150"/>
      <c r="K21" s="150"/>
      <c r="M21" s="142">
        <f t="shared" si="1"/>
        <v>10</v>
      </c>
      <c r="N21" s="12" t="s">
        <v>462</v>
      </c>
      <c r="O21" s="142" t="s">
        <v>548</v>
      </c>
      <c r="P21" s="142"/>
      <c r="Q21" s="150"/>
      <c r="R21" s="150"/>
      <c r="S21" s="150"/>
      <c r="T21" s="150"/>
      <c r="U21" s="150"/>
      <c r="V21" s="150"/>
      <c r="X21" s="142">
        <f t="shared" si="2"/>
        <v>10</v>
      </c>
      <c r="Y21" s="12" t="s">
        <v>462</v>
      </c>
      <c r="Z21" s="243" t="s">
        <v>548</v>
      </c>
      <c r="AA21" s="243"/>
      <c r="AB21" s="47"/>
      <c r="AC21" s="47"/>
      <c r="AD21" s="47"/>
      <c r="AE21" s="47"/>
      <c r="AF21" s="47"/>
      <c r="AG21" s="47"/>
      <c r="AI21" s="142">
        <f t="shared" si="3"/>
        <v>10</v>
      </c>
      <c r="AJ21" s="12" t="s">
        <v>462</v>
      </c>
      <c r="AK21" s="243" t="s">
        <v>548</v>
      </c>
      <c r="AL21" s="243"/>
      <c r="AM21" s="47"/>
      <c r="AN21" s="47"/>
      <c r="AO21" s="47"/>
      <c r="AP21" s="47"/>
      <c r="AQ21" s="47"/>
      <c r="AR21" s="47"/>
      <c r="AT21" s="142">
        <f t="shared" si="4"/>
        <v>10</v>
      </c>
      <c r="AU21" s="12" t="s">
        <v>462</v>
      </c>
      <c r="AV21" s="243" t="s">
        <v>680</v>
      </c>
      <c r="AW21" s="243"/>
      <c r="AX21" s="47"/>
      <c r="AY21" s="47"/>
      <c r="AZ21" s="47"/>
      <c r="BA21" s="47"/>
      <c r="BB21" s="47"/>
      <c r="BC21" s="47"/>
      <c r="BE21" s="142">
        <f t="shared" si="5"/>
        <v>10</v>
      </c>
      <c r="BF21" s="12" t="s">
        <v>462</v>
      </c>
      <c r="BG21" s="243" t="s">
        <v>548</v>
      </c>
      <c r="BH21" s="243"/>
      <c r="BI21" s="47"/>
      <c r="BJ21" s="47"/>
      <c r="BK21" s="47"/>
      <c r="BL21" s="47"/>
      <c r="BM21" s="47"/>
      <c r="BN21" s="47"/>
      <c r="BP21" s="142">
        <f t="shared" si="6"/>
        <v>10</v>
      </c>
      <c r="BQ21" s="12" t="s">
        <v>462</v>
      </c>
      <c r="BR21" s="243" t="s">
        <v>548</v>
      </c>
      <c r="BS21" s="243"/>
      <c r="BT21" s="47"/>
      <c r="BU21" s="47"/>
      <c r="BV21" s="47"/>
      <c r="BW21" s="47"/>
      <c r="BX21" s="47"/>
      <c r="BY21" s="47"/>
      <c r="CA21" s="142">
        <f t="shared" si="7"/>
        <v>10</v>
      </c>
      <c r="CB21" s="12" t="s">
        <v>462</v>
      </c>
      <c r="CC21" s="243" t="s">
        <v>548</v>
      </c>
      <c r="CD21" s="243"/>
      <c r="CE21" s="47"/>
      <c r="CF21" s="47"/>
      <c r="CG21" s="47"/>
      <c r="CH21" s="47"/>
      <c r="CI21" s="47"/>
      <c r="CJ21" s="47"/>
      <c r="CL21" s="142">
        <f t="shared" si="8"/>
        <v>10</v>
      </c>
      <c r="CM21" s="12" t="s">
        <v>462</v>
      </c>
      <c r="CN21" s="243" t="s">
        <v>680</v>
      </c>
      <c r="CO21" s="243"/>
      <c r="CP21" s="47"/>
      <c r="CQ21" s="47"/>
      <c r="CR21" s="47"/>
      <c r="CS21" s="47"/>
      <c r="CT21" s="47"/>
      <c r="CU21" s="47"/>
      <c r="CW21" s="142">
        <f t="shared" si="9"/>
        <v>10</v>
      </c>
      <c r="CX21" s="12" t="s">
        <v>462</v>
      </c>
      <c r="CY21" s="243" t="s">
        <v>548</v>
      </c>
      <c r="CZ21" s="243"/>
      <c r="DA21" s="47"/>
      <c r="DB21" s="47"/>
      <c r="DC21" s="47"/>
      <c r="DD21" s="47"/>
      <c r="DE21" s="47"/>
      <c r="DF21" s="47"/>
      <c r="DH21" s="142">
        <f t="shared" si="10"/>
        <v>10</v>
      </c>
      <c r="DI21" s="12" t="s">
        <v>462</v>
      </c>
      <c r="DJ21" s="243" t="s">
        <v>548</v>
      </c>
      <c r="DK21" s="243"/>
      <c r="DL21" s="47"/>
      <c r="DM21" s="47"/>
      <c r="DN21" s="47"/>
      <c r="DO21" s="47"/>
      <c r="DP21" s="47"/>
      <c r="DQ21" s="47"/>
      <c r="DS21" s="142">
        <f t="shared" si="11"/>
        <v>10</v>
      </c>
      <c r="DT21" s="12" t="s">
        <v>462</v>
      </c>
      <c r="DU21" s="243" t="s">
        <v>548</v>
      </c>
      <c r="DV21" s="243"/>
      <c r="DW21" s="47"/>
      <c r="DX21" s="47"/>
      <c r="DY21" s="47"/>
      <c r="DZ21" s="47"/>
      <c r="EA21" s="47"/>
      <c r="EB21" s="47"/>
      <c r="ED21" s="142">
        <f t="shared" si="12"/>
        <v>10</v>
      </c>
      <c r="EE21" s="12" t="s">
        <v>462</v>
      </c>
      <c r="EF21" s="142" t="s">
        <v>548</v>
      </c>
      <c r="EG21" s="142"/>
      <c r="EH21" s="150"/>
      <c r="EI21" s="150"/>
      <c r="EJ21" s="150"/>
      <c r="EK21" s="150"/>
      <c r="EL21" s="150"/>
      <c r="EM21" s="150"/>
      <c r="EO21" s="142">
        <f t="shared" si="13"/>
        <v>10</v>
      </c>
      <c r="EP21" s="12" t="s">
        <v>462</v>
      </c>
      <c r="EQ21" s="142" t="s">
        <v>548</v>
      </c>
      <c r="ER21" s="142"/>
      <c r="ES21" s="150"/>
      <c r="ET21" s="150"/>
      <c r="EU21" s="150"/>
      <c r="EV21" s="150"/>
      <c r="EW21" s="150"/>
      <c r="EX21" s="150"/>
      <c r="EZ21" s="142">
        <f t="shared" si="14"/>
        <v>10</v>
      </c>
      <c r="FA21" s="12" t="s">
        <v>462</v>
      </c>
      <c r="FB21" s="142" t="s">
        <v>548</v>
      </c>
      <c r="FC21" s="142"/>
      <c r="FD21" s="150"/>
      <c r="FE21" s="150"/>
      <c r="FF21" s="150"/>
      <c r="FG21" s="150"/>
      <c r="FH21" s="150"/>
      <c r="FI21" s="150"/>
      <c r="FK21" s="142">
        <f t="shared" si="15"/>
        <v>10</v>
      </c>
      <c r="FL21" s="12" t="s">
        <v>462</v>
      </c>
      <c r="FM21" s="142" t="s">
        <v>548</v>
      </c>
      <c r="FN21" s="142"/>
      <c r="FO21" s="150"/>
      <c r="FP21" s="150"/>
      <c r="FQ21" s="150"/>
      <c r="FR21" s="150"/>
      <c r="FS21" s="150"/>
      <c r="FT21" s="150"/>
      <c r="FV21" s="142">
        <f t="shared" si="16"/>
        <v>10</v>
      </c>
      <c r="FW21" s="12" t="s">
        <v>462</v>
      </c>
      <c r="FX21" s="142" t="s">
        <v>680</v>
      </c>
      <c r="FY21" s="142"/>
      <c r="FZ21" s="150"/>
      <c r="GA21" s="150"/>
      <c r="GB21" s="150"/>
      <c r="GC21" s="150"/>
      <c r="GD21" s="150"/>
      <c r="GE21" s="150"/>
      <c r="GG21" s="142">
        <f t="shared" si="17"/>
        <v>10</v>
      </c>
      <c r="GH21" s="12" t="s">
        <v>462</v>
      </c>
      <c r="GI21" s="142" t="s">
        <v>680</v>
      </c>
      <c r="GJ21" s="142"/>
      <c r="GK21" s="150"/>
      <c r="GL21" s="150"/>
      <c r="GM21" s="150"/>
      <c r="GN21" s="150"/>
      <c r="GO21" s="150"/>
      <c r="GP21" s="150"/>
      <c r="GR21" s="142">
        <f t="shared" si="18"/>
        <v>10</v>
      </c>
      <c r="GS21" s="12" t="s">
        <v>462</v>
      </c>
      <c r="GT21" s="243"/>
      <c r="GU21" s="243"/>
      <c r="GV21" s="47"/>
      <c r="GW21" s="47"/>
      <c r="GX21" s="47"/>
      <c r="GY21" s="47"/>
      <c r="GZ21" s="47"/>
      <c r="HA21" s="47"/>
      <c r="HC21" s="142">
        <f t="shared" si="19"/>
        <v>10</v>
      </c>
      <c r="HD21" s="12" t="s">
        <v>462</v>
      </c>
      <c r="HE21" s="243"/>
      <c r="HF21" s="243"/>
    </row>
    <row r="22" spans="2:214" x14ac:dyDescent="0.25">
      <c r="B22" s="142">
        <f t="shared" si="0"/>
        <v>11</v>
      </c>
      <c r="C22" s="12" t="s">
        <v>463</v>
      </c>
      <c r="D22" s="142" t="s">
        <v>548</v>
      </c>
      <c r="E22" s="142"/>
      <c r="F22" s="150"/>
      <c r="G22" s="150"/>
      <c r="H22" s="150"/>
      <c r="I22" s="150"/>
      <c r="J22" s="150"/>
      <c r="K22" s="150"/>
      <c r="M22" s="142">
        <f t="shared" si="1"/>
        <v>11</v>
      </c>
      <c r="N22" s="12" t="s">
        <v>463</v>
      </c>
      <c r="O22" s="142" t="s">
        <v>548</v>
      </c>
      <c r="P22" s="142"/>
      <c r="Q22" s="150"/>
      <c r="R22" s="150"/>
      <c r="S22" s="150"/>
      <c r="T22" s="150"/>
      <c r="U22" s="150"/>
      <c r="V22" s="150"/>
      <c r="X22" s="142">
        <f t="shared" si="2"/>
        <v>11</v>
      </c>
      <c r="Y22" s="12" t="s">
        <v>463</v>
      </c>
      <c r="Z22" s="243" t="s">
        <v>548</v>
      </c>
      <c r="AA22" s="243"/>
      <c r="AB22" s="47"/>
      <c r="AC22" s="47"/>
      <c r="AD22" s="47"/>
      <c r="AE22" s="47"/>
      <c r="AF22" s="47"/>
      <c r="AG22" s="47"/>
      <c r="AI22" s="142">
        <f t="shared" si="3"/>
        <v>11</v>
      </c>
      <c r="AJ22" s="12" t="s">
        <v>463</v>
      </c>
      <c r="AK22" s="243" t="s">
        <v>548</v>
      </c>
      <c r="AL22" s="243"/>
      <c r="AM22" s="47"/>
      <c r="AN22" s="47"/>
      <c r="AO22" s="47"/>
      <c r="AP22" s="47"/>
      <c r="AQ22" s="47"/>
      <c r="AR22" s="47"/>
      <c r="AT22" s="142">
        <f t="shared" si="4"/>
        <v>11</v>
      </c>
      <c r="AU22" s="12" t="s">
        <v>463</v>
      </c>
      <c r="AV22" s="243" t="s">
        <v>680</v>
      </c>
      <c r="AW22" s="243"/>
      <c r="AX22" s="47"/>
      <c r="AY22" s="47"/>
      <c r="AZ22" s="47"/>
      <c r="BA22" s="47"/>
      <c r="BB22" s="47"/>
      <c r="BC22" s="47"/>
      <c r="BE22" s="142">
        <f t="shared" si="5"/>
        <v>11</v>
      </c>
      <c r="BF22" s="12" t="s">
        <v>463</v>
      </c>
      <c r="BG22" s="243" t="s">
        <v>548</v>
      </c>
      <c r="BH22" s="243"/>
      <c r="BI22" s="47"/>
      <c r="BJ22" s="47"/>
      <c r="BK22" s="47"/>
      <c r="BL22" s="47"/>
      <c r="BM22" s="47"/>
      <c r="BN22" s="47"/>
      <c r="BP22" s="142">
        <f t="shared" si="6"/>
        <v>11</v>
      </c>
      <c r="BQ22" s="12" t="s">
        <v>463</v>
      </c>
      <c r="BR22" s="243" t="s">
        <v>548</v>
      </c>
      <c r="BS22" s="243"/>
      <c r="BT22" s="47"/>
      <c r="BU22" s="47"/>
      <c r="BV22" s="47"/>
      <c r="BW22" s="47"/>
      <c r="BX22" s="47"/>
      <c r="BY22" s="47"/>
      <c r="CA22" s="142">
        <f t="shared" si="7"/>
        <v>11</v>
      </c>
      <c r="CB22" s="12" t="s">
        <v>463</v>
      </c>
      <c r="CC22" s="243" t="s">
        <v>548</v>
      </c>
      <c r="CD22" s="243"/>
      <c r="CE22" s="47"/>
      <c r="CF22" s="47"/>
      <c r="CG22" s="47"/>
      <c r="CH22" s="47"/>
      <c r="CI22" s="47"/>
      <c r="CJ22" s="47"/>
      <c r="CL22" s="142">
        <f t="shared" si="8"/>
        <v>11</v>
      </c>
      <c r="CM22" s="12" t="s">
        <v>463</v>
      </c>
      <c r="CN22" s="243" t="s">
        <v>548</v>
      </c>
      <c r="CO22" s="243"/>
      <c r="CP22" s="47"/>
      <c r="CQ22" s="47"/>
      <c r="CR22" s="47"/>
      <c r="CS22" s="47"/>
      <c r="CT22" s="47"/>
      <c r="CU22" s="47"/>
      <c r="CW22" s="142">
        <f t="shared" si="9"/>
        <v>11</v>
      </c>
      <c r="CX22" s="12" t="s">
        <v>463</v>
      </c>
      <c r="CY22" s="243" t="s">
        <v>548</v>
      </c>
      <c r="CZ22" s="243"/>
      <c r="DA22" s="47"/>
      <c r="DB22" s="47"/>
      <c r="DC22" s="47"/>
      <c r="DD22" s="47"/>
      <c r="DE22" s="47"/>
      <c r="DF22" s="47"/>
      <c r="DH22" s="142">
        <f t="shared" si="10"/>
        <v>11</v>
      </c>
      <c r="DI22" s="12" t="s">
        <v>463</v>
      </c>
      <c r="DJ22" s="243" t="s">
        <v>548</v>
      </c>
      <c r="DK22" s="243"/>
      <c r="DL22" s="47"/>
      <c r="DM22" s="47"/>
      <c r="DN22" s="47"/>
      <c r="DO22" s="47"/>
      <c r="DP22" s="47"/>
      <c r="DQ22" s="47"/>
      <c r="DS22" s="142">
        <f t="shared" si="11"/>
        <v>11</v>
      </c>
      <c r="DT22" s="12" t="s">
        <v>463</v>
      </c>
      <c r="DU22" s="243" t="s">
        <v>548</v>
      </c>
      <c r="DV22" s="243"/>
      <c r="DW22" s="47"/>
      <c r="DX22" s="47"/>
      <c r="DY22" s="47"/>
      <c r="DZ22" s="47"/>
      <c r="EA22" s="47"/>
      <c r="EB22" s="47"/>
      <c r="ED22" s="142">
        <f t="shared" si="12"/>
        <v>11</v>
      </c>
      <c r="EE22" s="12" t="s">
        <v>463</v>
      </c>
      <c r="EF22" s="142" t="s">
        <v>548</v>
      </c>
      <c r="EG22" s="142"/>
      <c r="EH22" s="150"/>
      <c r="EI22" s="150"/>
      <c r="EJ22" s="150"/>
      <c r="EK22" s="150"/>
      <c r="EL22" s="150"/>
      <c r="EM22" s="150"/>
      <c r="EO22" s="142">
        <f t="shared" si="13"/>
        <v>11</v>
      </c>
      <c r="EP22" s="12" t="s">
        <v>463</v>
      </c>
      <c r="EQ22" s="142" t="s">
        <v>548</v>
      </c>
      <c r="ER22" s="142"/>
      <c r="ES22" s="150"/>
      <c r="ET22" s="150"/>
      <c r="EU22" s="150"/>
      <c r="EV22" s="150"/>
      <c r="EW22" s="150"/>
      <c r="EX22" s="150"/>
      <c r="EZ22" s="142">
        <f t="shared" si="14"/>
        <v>11</v>
      </c>
      <c r="FA22" s="12" t="s">
        <v>463</v>
      </c>
      <c r="FB22" s="142" t="s">
        <v>548</v>
      </c>
      <c r="FC22" s="142"/>
      <c r="FD22" s="150"/>
      <c r="FE22" s="150"/>
      <c r="FF22" s="150"/>
      <c r="FG22" s="150"/>
      <c r="FH22" s="150"/>
      <c r="FI22" s="150"/>
      <c r="FK22" s="142">
        <f t="shared" si="15"/>
        <v>11</v>
      </c>
      <c r="FL22" s="12" t="s">
        <v>463</v>
      </c>
      <c r="FM22" s="142" t="s">
        <v>548</v>
      </c>
      <c r="FN22" s="142"/>
      <c r="FO22" s="150"/>
      <c r="FP22" s="150"/>
      <c r="FQ22" s="150"/>
      <c r="FR22" s="150"/>
      <c r="FS22" s="150"/>
      <c r="FT22" s="150"/>
      <c r="FV22" s="142">
        <f t="shared" si="16"/>
        <v>11</v>
      </c>
      <c r="FW22" s="12" t="s">
        <v>463</v>
      </c>
      <c r="FX22" s="142" t="s">
        <v>680</v>
      </c>
      <c r="FY22" s="142"/>
      <c r="FZ22" s="150"/>
      <c r="GA22" s="150"/>
      <c r="GB22" s="150"/>
      <c r="GC22" s="150"/>
      <c r="GD22" s="150"/>
      <c r="GE22" s="150"/>
      <c r="GG22" s="142">
        <f t="shared" si="17"/>
        <v>11</v>
      </c>
      <c r="GH22" s="12" t="s">
        <v>463</v>
      </c>
      <c r="GI22" s="142" t="s">
        <v>680</v>
      </c>
      <c r="GJ22" s="142"/>
      <c r="GK22" s="150"/>
      <c r="GL22" s="150"/>
      <c r="GM22" s="150"/>
      <c r="GN22" s="150"/>
      <c r="GO22" s="150"/>
      <c r="GP22" s="150"/>
      <c r="GR22" s="142">
        <f t="shared" si="18"/>
        <v>11</v>
      </c>
      <c r="GS22" s="12" t="s">
        <v>463</v>
      </c>
      <c r="GT22" s="243"/>
      <c r="GU22" s="243"/>
      <c r="GV22" s="47"/>
      <c r="GW22" s="47"/>
      <c r="GX22" s="47"/>
      <c r="GY22" s="47"/>
      <c r="GZ22" s="47"/>
      <c r="HA22" s="47"/>
      <c r="HC22" s="142">
        <f t="shared" si="19"/>
        <v>11</v>
      </c>
      <c r="HD22" s="12" t="s">
        <v>463</v>
      </c>
      <c r="HE22" s="243"/>
      <c r="HF22" s="243"/>
    </row>
    <row r="23" spans="2:214" x14ac:dyDescent="0.25">
      <c r="B23" s="142">
        <f t="shared" si="0"/>
        <v>12</v>
      </c>
      <c r="C23" s="12" t="s">
        <v>464</v>
      </c>
      <c r="D23" s="142" t="s">
        <v>548</v>
      </c>
      <c r="E23" s="142"/>
      <c r="F23" s="150"/>
      <c r="G23" s="150"/>
      <c r="H23" s="150"/>
      <c r="I23" s="150"/>
      <c r="J23" s="150"/>
      <c r="K23" s="150"/>
      <c r="M23" s="142">
        <f t="shared" si="1"/>
        <v>12</v>
      </c>
      <c r="N23" s="12" t="s">
        <v>464</v>
      </c>
      <c r="O23" s="142" t="s">
        <v>548</v>
      </c>
      <c r="P23" s="142"/>
      <c r="Q23" s="150"/>
      <c r="R23" s="150"/>
      <c r="S23" s="150"/>
      <c r="T23" s="150"/>
      <c r="U23" s="150"/>
      <c r="V23" s="150"/>
      <c r="X23" s="142">
        <f t="shared" si="2"/>
        <v>12</v>
      </c>
      <c r="Y23" s="12" t="s">
        <v>464</v>
      </c>
      <c r="Z23" s="243" t="s">
        <v>548</v>
      </c>
      <c r="AA23" s="243"/>
      <c r="AB23" s="47"/>
      <c r="AC23" s="47"/>
      <c r="AD23" s="47"/>
      <c r="AE23" s="47"/>
      <c r="AF23" s="47"/>
      <c r="AG23" s="47"/>
      <c r="AI23" s="142">
        <f t="shared" si="3"/>
        <v>12</v>
      </c>
      <c r="AJ23" s="12" t="s">
        <v>464</v>
      </c>
      <c r="AK23" s="243" t="s">
        <v>548</v>
      </c>
      <c r="AL23" s="243"/>
      <c r="AM23" s="47"/>
      <c r="AN23" s="47"/>
      <c r="AO23" s="47"/>
      <c r="AP23" s="47"/>
      <c r="AQ23" s="47"/>
      <c r="AR23" s="47"/>
      <c r="AT23" s="142">
        <f t="shared" si="4"/>
        <v>12</v>
      </c>
      <c r="AU23" s="12" t="s">
        <v>464</v>
      </c>
      <c r="AV23" s="243" t="s">
        <v>680</v>
      </c>
      <c r="AW23" s="243"/>
      <c r="AX23" s="47"/>
      <c r="AY23" s="47"/>
      <c r="AZ23" s="47"/>
      <c r="BA23" s="47"/>
      <c r="BB23" s="47"/>
      <c r="BC23" s="47"/>
      <c r="BE23" s="142">
        <f t="shared" si="5"/>
        <v>12</v>
      </c>
      <c r="BF23" s="12" t="s">
        <v>464</v>
      </c>
      <c r="BG23" s="243" t="s">
        <v>548</v>
      </c>
      <c r="BH23" s="243"/>
      <c r="BI23" s="47"/>
      <c r="BJ23" s="47"/>
      <c r="BK23" s="47"/>
      <c r="BL23" s="47"/>
      <c r="BM23" s="47"/>
      <c r="BN23" s="47"/>
      <c r="BP23" s="142">
        <f t="shared" si="6"/>
        <v>12</v>
      </c>
      <c r="BQ23" s="12" t="s">
        <v>464</v>
      </c>
      <c r="BR23" s="243" t="s">
        <v>548</v>
      </c>
      <c r="BS23" s="243"/>
      <c r="BT23" s="47"/>
      <c r="BU23" s="47"/>
      <c r="BV23" s="47"/>
      <c r="BW23" s="47"/>
      <c r="BX23" s="47"/>
      <c r="BY23" s="47"/>
      <c r="CA23" s="142">
        <f t="shared" si="7"/>
        <v>12</v>
      </c>
      <c r="CB23" s="12" t="s">
        <v>464</v>
      </c>
      <c r="CC23" s="243" t="s">
        <v>548</v>
      </c>
      <c r="CD23" s="243"/>
      <c r="CE23" s="47"/>
      <c r="CF23" s="47"/>
      <c r="CG23" s="47"/>
      <c r="CH23" s="47"/>
      <c r="CI23" s="47"/>
      <c r="CJ23" s="47"/>
      <c r="CL23" s="142">
        <f t="shared" si="8"/>
        <v>12</v>
      </c>
      <c r="CM23" s="12" t="s">
        <v>464</v>
      </c>
      <c r="CN23" s="243" t="s">
        <v>548</v>
      </c>
      <c r="CO23" s="243"/>
      <c r="CP23" s="47"/>
      <c r="CQ23" s="47"/>
      <c r="CR23" s="47"/>
      <c r="CS23" s="47"/>
      <c r="CT23" s="47"/>
      <c r="CU23" s="47"/>
      <c r="CW23" s="142">
        <f t="shared" si="9"/>
        <v>12</v>
      </c>
      <c r="CX23" s="12" t="s">
        <v>464</v>
      </c>
      <c r="CY23" s="243" t="s">
        <v>548</v>
      </c>
      <c r="CZ23" s="243"/>
      <c r="DA23" s="47"/>
      <c r="DB23" s="47"/>
      <c r="DC23" s="47"/>
      <c r="DD23" s="47"/>
      <c r="DE23" s="47"/>
      <c r="DF23" s="47"/>
      <c r="DH23" s="142">
        <f t="shared" si="10"/>
        <v>12</v>
      </c>
      <c r="DI23" s="12" t="s">
        <v>464</v>
      </c>
      <c r="DJ23" s="243" t="s">
        <v>548</v>
      </c>
      <c r="DK23" s="243"/>
      <c r="DL23" s="47"/>
      <c r="DM23" s="47"/>
      <c r="DN23" s="47"/>
      <c r="DO23" s="47"/>
      <c r="DP23" s="47"/>
      <c r="DQ23" s="47"/>
      <c r="DS23" s="142">
        <f t="shared" si="11"/>
        <v>12</v>
      </c>
      <c r="DT23" s="12" t="s">
        <v>464</v>
      </c>
      <c r="DU23" s="243" t="s">
        <v>548</v>
      </c>
      <c r="DV23" s="243"/>
      <c r="DW23" s="47"/>
      <c r="DX23" s="47"/>
      <c r="DY23" s="47"/>
      <c r="DZ23" s="47"/>
      <c r="EA23" s="47"/>
      <c r="EB23" s="47"/>
      <c r="ED23" s="142">
        <f t="shared" si="12"/>
        <v>12</v>
      </c>
      <c r="EE23" s="12" t="s">
        <v>464</v>
      </c>
      <c r="EF23" s="142" t="s">
        <v>548</v>
      </c>
      <c r="EG23" s="142"/>
      <c r="EH23" s="150"/>
      <c r="EI23" s="150"/>
      <c r="EJ23" s="150"/>
      <c r="EK23" s="150"/>
      <c r="EL23" s="150"/>
      <c r="EM23" s="150"/>
      <c r="EO23" s="142">
        <f t="shared" si="13"/>
        <v>12</v>
      </c>
      <c r="EP23" s="12" t="s">
        <v>464</v>
      </c>
      <c r="EQ23" s="142" t="s">
        <v>548</v>
      </c>
      <c r="ER23" s="142"/>
      <c r="ES23" s="150"/>
      <c r="ET23" s="150"/>
      <c r="EU23" s="150"/>
      <c r="EV23" s="150"/>
      <c r="EW23" s="150"/>
      <c r="EX23" s="150"/>
      <c r="EZ23" s="142">
        <f t="shared" si="14"/>
        <v>12</v>
      </c>
      <c r="FA23" s="12" t="s">
        <v>464</v>
      </c>
      <c r="FB23" s="142" t="s">
        <v>548</v>
      </c>
      <c r="FC23" s="142"/>
      <c r="FD23" s="150"/>
      <c r="FE23" s="150"/>
      <c r="FF23" s="150"/>
      <c r="FG23" s="150"/>
      <c r="FH23" s="150"/>
      <c r="FI23" s="150"/>
      <c r="FK23" s="142">
        <f t="shared" si="15"/>
        <v>12</v>
      </c>
      <c r="FL23" s="12" t="s">
        <v>464</v>
      </c>
      <c r="FM23" s="142" t="s">
        <v>548</v>
      </c>
      <c r="FN23" s="142"/>
      <c r="FO23" s="150"/>
      <c r="FP23" s="150"/>
      <c r="FQ23" s="150"/>
      <c r="FR23" s="150"/>
      <c r="FS23" s="150"/>
      <c r="FT23" s="150"/>
      <c r="FV23" s="142">
        <f t="shared" si="16"/>
        <v>12</v>
      </c>
      <c r="FW23" s="12" t="s">
        <v>464</v>
      </c>
      <c r="FX23" s="142" t="s">
        <v>680</v>
      </c>
      <c r="FY23" s="142"/>
      <c r="FZ23" s="150"/>
      <c r="GA23" s="150"/>
      <c r="GB23" s="150"/>
      <c r="GC23" s="150"/>
      <c r="GD23" s="150"/>
      <c r="GE23" s="150"/>
      <c r="GG23" s="142">
        <f t="shared" si="17"/>
        <v>12</v>
      </c>
      <c r="GH23" s="12" t="s">
        <v>464</v>
      </c>
      <c r="GI23" s="142" t="s">
        <v>680</v>
      </c>
      <c r="GJ23" s="142"/>
      <c r="GK23" s="150"/>
      <c r="GL23" s="150"/>
      <c r="GM23" s="150"/>
      <c r="GN23" s="150"/>
      <c r="GO23" s="150"/>
      <c r="GP23" s="150"/>
      <c r="GR23" s="142">
        <f t="shared" si="18"/>
        <v>12</v>
      </c>
      <c r="GS23" s="12" t="s">
        <v>464</v>
      </c>
      <c r="GT23" s="243"/>
      <c r="GU23" s="243"/>
      <c r="GV23" s="47"/>
      <c r="GW23" s="47"/>
      <c r="GX23" s="47"/>
      <c r="GY23" s="47"/>
      <c r="GZ23" s="47"/>
      <c r="HA23" s="47"/>
      <c r="HC23" s="142">
        <f t="shared" si="19"/>
        <v>12</v>
      </c>
      <c r="HD23" s="12" t="s">
        <v>464</v>
      </c>
      <c r="HE23" s="243"/>
      <c r="HF23" s="243"/>
    </row>
    <row r="24" spans="2:214" x14ac:dyDescent="0.25">
      <c r="B24" s="142">
        <f t="shared" si="0"/>
        <v>13</v>
      </c>
      <c r="C24" s="12" t="s">
        <v>465</v>
      </c>
      <c r="D24" s="142" t="s">
        <v>548</v>
      </c>
      <c r="E24" s="142"/>
      <c r="F24" s="150"/>
      <c r="G24" s="150"/>
      <c r="H24" s="150"/>
      <c r="I24" s="150"/>
      <c r="J24" s="150"/>
      <c r="K24" s="150"/>
      <c r="M24" s="142">
        <f t="shared" si="1"/>
        <v>13</v>
      </c>
      <c r="N24" s="12" t="s">
        <v>465</v>
      </c>
      <c r="O24" s="142"/>
      <c r="P24" s="142" t="s">
        <v>548</v>
      </c>
      <c r="Q24" s="150"/>
      <c r="R24" s="150"/>
      <c r="S24" s="150"/>
      <c r="T24" s="150"/>
      <c r="U24" s="150"/>
      <c r="V24" s="150"/>
      <c r="X24" s="142">
        <f t="shared" si="2"/>
        <v>13</v>
      </c>
      <c r="Y24" s="12" t="s">
        <v>465</v>
      </c>
      <c r="Z24" s="243" t="s">
        <v>548</v>
      </c>
      <c r="AA24" s="243"/>
      <c r="AB24" s="47"/>
      <c r="AC24" s="47"/>
      <c r="AD24" s="47"/>
      <c r="AE24" s="47"/>
      <c r="AF24" s="47"/>
      <c r="AG24" s="47"/>
      <c r="AI24" s="142">
        <f t="shared" si="3"/>
        <v>13</v>
      </c>
      <c r="AJ24" s="12" t="s">
        <v>465</v>
      </c>
      <c r="AK24" s="243" t="s">
        <v>548</v>
      </c>
      <c r="AL24" s="243"/>
      <c r="AM24" s="47"/>
      <c r="AN24" s="47"/>
      <c r="AO24" s="47"/>
      <c r="AP24" s="47"/>
      <c r="AQ24" s="47"/>
      <c r="AR24" s="47"/>
      <c r="AT24" s="142">
        <f t="shared" si="4"/>
        <v>13</v>
      </c>
      <c r="AU24" s="12" t="s">
        <v>465</v>
      </c>
      <c r="AV24" s="243" t="s">
        <v>680</v>
      </c>
      <c r="AW24" s="243"/>
      <c r="AX24" s="47"/>
      <c r="AY24" s="47"/>
      <c r="AZ24" s="47"/>
      <c r="BA24" s="47"/>
      <c r="BB24" s="47"/>
      <c r="BC24" s="47"/>
      <c r="BE24" s="142">
        <f t="shared" si="5"/>
        <v>13</v>
      </c>
      <c r="BF24" s="12" t="s">
        <v>465</v>
      </c>
      <c r="BG24" s="243" t="s">
        <v>548</v>
      </c>
      <c r="BH24" s="243"/>
      <c r="BI24" s="47"/>
      <c r="BJ24" s="47"/>
      <c r="BK24" s="47"/>
      <c r="BL24" s="47"/>
      <c r="BM24" s="47"/>
      <c r="BN24" s="47"/>
      <c r="BP24" s="142">
        <f t="shared" si="6"/>
        <v>13</v>
      </c>
      <c r="BQ24" s="12" t="s">
        <v>465</v>
      </c>
      <c r="BR24" s="243"/>
      <c r="BS24" s="243" t="s">
        <v>548</v>
      </c>
      <c r="BT24" s="47"/>
      <c r="BU24" s="47"/>
      <c r="BV24" s="47"/>
      <c r="BW24" s="47"/>
      <c r="BX24" s="47"/>
      <c r="BY24" s="47"/>
      <c r="CA24" s="142">
        <f t="shared" si="7"/>
        <v>13</v>
      </c>
      <c r="CB24" s="12" t="s">
        <v>465</v>
      </c>
      <c r="CC24" s="243" t="s">
        <v>548</v>
      </c>
      <c r="CD24" s="243"/>
      <c r="CE24" s="47"/>
      <c r="CF24" s="47"/>
      <c r="CG24" s="47"/>
      <c r="CH24" s="47"/>
      <c r="CI24" s="47"/>
      <c r="CJ24" s="47"/>
      <c r="CL24" s="142">
        <f t="shared" si="8"/>
        <v>13</v>
      </c>
      <c r="CM24" s="12" t="s">
        <v>465</v>
      </c>
      <c r="CN24" s="243" t="s">
        <v>548</v>
      </c>
      <c r="CO24" s="243"/>
      <c r="CP24" s="47"/>
      <c r="CQ24" s="47"/>
      <c r="CR24" s="47"/>
      <c r="CS24" s="47"/>
      <c r="CT24" s="47"/>
      <c r="CU24" s="47"/>
      <c r="CW24" s="142">
        <f t="shared" si="9"/>
        <v>13</v>
      </c>
      <c r="CX24" s="12" t="s">
        <v>465</v>
      </c>
      <c r="CY24" s="243" t="s">
        <v>548</v>
      </c>
      <c r="CZ24" s="243"/>
      <c r="DA24" s="47"/>
      <c r="DB24" s="47"/>
      <c r="DC24" s="47"/>
      <c r="DD24" s="47"/>
      <c r="DE24" s="47"/>
      <c r="DF24" s="47"/>
      <c r="DH24" s="142">
        <f t="shared" si="10"/>
        <v>13</v>
      </c>
      <c r="DI24" s="12" t="s">
        <v>465</v>
      </c>
      <c r="DJ24" s="243" t="s">
        <v>548</v>
      </c>
      <c r="DK24" s="243"/>
      <c r="DL24" s="47"/>
      <c r="DM24" s="47"/>
      <c r="DN24" s="47"/>
      <c r="DO24" s="47"/>
      <c r="DP24" s="47"/>
      <c r="DQ24" s="47"/>
      <c r="DS24" s="142">
        <f t="shared" si="11"/>
        <v>13</v>
      </c>
      <c r="DT24" s="12" t="s">
        <v>465</v>
      </c>
      <c r="DU24" s="243" t="s">
        <v>548</v>
      </c>
      <c r="DV24" s="243"/>
      <c r="DW24" s="47"/>
      <c r="DX24" s="47"/>
      <c r="DY24" s="47"/>
      <c r="DZ24" s="47"/>
      <c r="EA24" s="47"/>
      <c r="EB24" s="47"/>
      <c r="ED24" s="142">
        <f t="shared" si="12"/>
        <v>13</v>
      </c>
      <c r="EE24" s="12" t="s">
        <v>465</v>
      </c>
      <c r="EF24" s="142" t="s">
        <v>548</v>
      </c>
      <c r="EG24" s="142"/>
      <c r="EH24" s="150"/>
      <c r="EI24" s="150"/>
      <c r="EJ24" s="150"/>
      <c r="EK24" s="150"/>
      <c r="EL24" s="150"/>
      <c r="EM24" s="150"/>
      <c r="EO24" s="142">
        <f t="shared" si="13"/>
        <v>13</v>
      </c>
      <c r="EP24" s="12" t="s">
        <v>465</v>
      </c>
      <c r="EQ24" s="142"/>
      <c r="ER24" s="142" t="s">
        <v>548</v>
      </c>
      <c r="ES24" s="150"/>
      <c r="ET24" s="150"/>
      <c r="EU24" s="150"/>
      <c r="EV24" s="150"/>
      <c r="EW24" s="150"/>
      <c r="EX24" s="150"/>
      <c r="EZ24" s="142">
        <f t="shared" si="14"/>
        <v>13</v>
      </c>
      <c r="FA24" s="12" t="s">
        <v>465</v>
      </c>
      <c r="FB24" s="142" t="s">
        <v>548</v>
      </c>
      <c r="FC24" s="142"/>
      <c r="FD24" s="150"/>
      <c r="FE24" s="150"/>
      <c r="FF24" s="150"/>
      <c r="FG24" s="150"/>
      <c r="FH24" s="150"/>
      <c r="FI24" s="150"/>
      <c r="FK24" s="142">
        <f t="shared" si="15"/>
        <v>13</v>
      </c>
      <c r="FL24" s="12" t="s">
        <v>465</v>
      </c>
      <c r="FM24" s="142" t="s">
        <v>548</v>
      </c>
      <c r="FN24" s="142"/>
      <c r="FO24" s="150"/>
      <c r="FP24" s="150"/>
      <c r="FQ24" s="150"/>
      <c r="FR24" s="150"/>
      <c r="FS24" s="150"/>
      <c r="FT24" s="150"/>
      <c r="FV24" s="142">
        <f t="shared" si="16"/>
        <v>13</v>
      </c>
      <c r="FW24" s="12" t="s">
        <v>465</v>
      </c>
      <c r="FX24" s="142" t="s">
        <v>680</v>
      </c>
      <c r="FY24" s="142"/>
      <c r="FZ24" s="150"/>
      <c r="GA24" s="150"/>
      <c r="GB24" s="150"/>
      <c r="GC24" s="150"/>
      <c r="GD24" s="150"/>
      <c r="GE24" s="150"/>
      <c r="GG24" s="142">
        <f t="shared" si="17"/>
        <v>13</v>
      </c>
      <c r="GH24" s="12" t="s">
        <v>465</v>
      </c>
      <c r="GI24" s="142" t="s">
        <v>680</v>
      </c>
      <c r="GJ24" s="142"/>
      <c r="GK24" s="150"/>
      <c r="GL24" s="150"/>
      <c r="GM24" s="150"/>
      <c r="GN24" s="150"/>
      <c r="GO24" s="150"/>
      <c r="GP24" s="150"/>
      <c r="GR24" s="142">
        <f t="shared" si="18"/>
        <v>13</v>
      </c>
      <c r="GS24" s="12" t="s">
        <v>465</v>
      </c>
      <c r="GT24" s="243"/>
      <c r="GU24" s="243"/>
      <c r="GV24" s="47"/>
      <c r="GW24" s="47"/>
      <c r="GX24" s="47"/>
      <c r="GY24" s="47"/>
      <c r="GZ24" s="47"/>
      <c r="HA24" s="47"/>
      <c r="HC24" s="142">
        <f t="shared" si="19"/>
        <v>13</v>
      </c>
      <c r="HD24" s="12" t="s">
        <v>465</v>
      </c>
      <c r="HE24" s="243"/>
      <c r="HF24" s="243"/>
    </row>
    <row r="25" spans="2:214" x14ac:dyDescent="0.25">
      <c r="B25" s="142">
        <f t="shared" si="0"/>
        <v>14</v>
      </c>
      <c r="C25" s="12" t="s">
        <v>466</v>
      </c>
      <c r="D25" s="142" t="s">
        <v>548</v>
      </c>
      <c r="E25" s="142"/>
      <c r="F25" s="150"/>
      <c r="G25" s="150"/>
      <c r="H25" s="150"/>
      <c r="I25" s="150"/>
      <c r="J25" s="150"/>
      <c r="K25" s="150"/>
      <c r="M25" s="142">
        <f t="shared" si="1"/>
        <v>14</v>
      </c>
      <c r="N25" s="12" t="s">
        <v>466</v>
      </c>
      <c r="O25" s="142" t="s">
        <v>548</v>
      </c>
      <c r="P25" s="142"/>
      <c r="Q25" s="150"/>
      <c r="R25" s="150"/>
      <c r="S25" s="150"/>
      <c r="T25" s="150"/>
      <c r="U25" s="150"/>
      <c r="V25" s="150"/>
      <c r="X25" s="142">
        <f t="shared" si="2"/>
        <v>14</v>
      </c>
      <c r="Y25" s="12" t="s">
        <v>466</v>
      </c>
      <c r="Z25" s="243" t="s">
        <v>548</v>
      </c>
      <c r="AA25" s="243"/>
      <c r="AB25" s="47"/>
      <c r="AC25" s="47"/>
      <c r="AD25" s="47"/>
      <c r="AE25" s="47"/>
      <c r="AF25" s="47"/>
      <c r="AG25" s="47"/>
      <c r="AI25" s="142">
        <f t="shared" si="3"/>
        <v>14</v>
      </c>
      <c r="AJ25" s="12" t="s">
        <v>466</v>
      </c>
      <c r="AK25" s="243" t="s">
        <v>548</v>
      </c>
      <c r="AL25" s="243"/>
      <c r="AM25" s="47"/>
      <c r="AN25" s="47"/>
      <c r="AO25" s="47"/>
      <c r="AP25" s="47"/>
      <c r="AQ25" s="47"/>
      <c r="AR25" s="47"/>
      <c r="AT25" s="142">
        <f t="shared" si="4"/>
        <v>14</v>
      </c>
      <c r="AU25" s="12" t="s">
        <v>466</v>
      </c>
      <c r="AV25" s="243" t="s">
        <v>680</v>
      </c>
      <c r="AW25" s="243"/>
      <c r="AX25" s="47"/>
      <c r="AY25" s="47"/>
      <c r="AZ25" s="47"/>
      <c r="BA25" s="47"/>
      <c r="BB25" s="47"/>
      <c r="BC25" s="47"/>
      <c r="BE25" s="142">
        <f t="shared" si="5"/>
        <v>14</v>
      </c>
      <c r="BF25" s="12" t="s">
        <v>466</v>
      </c>
      <c r="BG25" s="243" t="s">
        <v>548</v>
      </c>
      <c r="BH25" s="243"/>
      <c r="BI25" s="47"/>
      <c r="BJ25" s="47"/>
      <c r="BK25" s="47"/>
      <c r="BL25" s="47"/>
      <c r="BM25" s="47"/>
      <c r="BN25" s="47"/>
      <c r="BP25" s="142">
        <f t="shared" si="6"/>
        <v>14</v>
      </c>
      <c r="BQ25" s="12" t="s">
        <v>466</v>
      </c>
      <c r="BR25" s="243" t="s">
        <v>548</v>
      </c>
      <c r="BS25" s="243"/>
      <c r="BT25" s="47"/>
      <c r="BU25" s="47"/>
      <c r="BV25" s="47"/>
      <c r="BW25" s="47"/>
      <c r="BX25" s="47"/>
      <c r="BY25" s="47"/>
      <c r="CA25" s="142">
        <f t="shared" si="7"/>
        <v>14</v>
      </c>
      <c r="CB25" s="12" t="s">
        <v>466</v>
      </c>
      <c r="CC25" s="243" t="s">
        <v>548</v>
      </c>
      <c r="CD25" s="243"/>
      <c r="CE25" s="47"/>
      <c r="CF25" s="47"/>
      <c r="CG25" s="47"/>
      <c r="CH25" s="47"/>
      <c r="CI25" s="47"/>
      <c r="CJ25" s="47"/>
      <c r="CL25" s="142">
        <f t="shared" si="8"/>
        <v>14</v>
      </c>
      <c r="CM25" s="12" t="s">
        <v>466</v>
      </c>
      <c r="CN25" s="243" t="s">
        <v>548</v>
      </c>
      <c r="CO25" s="243"/>
      <c r="CP25" s="47"/>
      <c r="CQ25" s="47"/>
      <c r="CR25" s="47"/>
      <c r="CS25" s="47"/>
      <c r="CT25" s="47"/>
      <c r="CU25" s="47"/>
      <c r="CW25" s="142">
        <f t="shared" si="9"/>
        <v>14</v>
      </c>
      <c r="CX25" s="12" t="s">
        <v>466</v>
      </c>
      <c r="CY25" s="243" t="s">
        <v>548</v>
      </c>
      <c r="CZ25" s="243"/>
      <c r="DA25" s="47"/>
      <c r="DB25" s="47"/>
      <c r="DC25" s="47"/>
      <c r="DD25" s="47"/>
      <c r="DE25" s="47"/>
      <c r="DF25" s="47"/>
      <c r="DH25" s="142">
        <f t="shared" si="10"/>
        <v>14</v>
      </c>
      <c r="DI25" s="12" t="s">
        <v>466</v>
      </c>
      <c r="DJ25" s="243" t="s">
        <v>548</v>
      </c>
      <c r="DK25" s="243"/>
      <c r="DL25" s="47"/>
      <c r="DM25" s="47"/>
      <c r="DN25" s="47"/>
      <c r="DO25" s="47"/>
      <c r="DP25" s="47"/>
      <c r="DQ25" s="47"/>
      <c r="DS25" s="142">
        <f t="shared" si="11"/>
        <v>14</v>
      </c>
      <c r="DT25" s="12" t="s">
        <v>466</v>
      </c>
      <c r="DU25" s="243" t="s">
        <v>548</v>
      </c>
      <c r="DV25" s="243"/>
      <c r="DW25" s="47"/>
      <c r="DX25" s="47"/>
      <c r="DY25" s="47"/>
      <c r="DZ25" s="47"/>
      <c r="EA25" s="47"/>
      <c r="EB25" s="47"/>
      <c r="ED25" s="142">
        <f t="shared" si="12"/>
        <v>14</v>
      </c>
      <c r="EE25" s="12" t="s">
        <v>466</v>
      </c>
      <c r="EF25" s="142" t="s">
        <v>548</v>
      </c>
      <c r="EG25" s="142"/>
      <c r="EH25" s="150"/>
      <c r="EI25" s="150"/>
      <c r="EJ25" s="150"/>
      <c r="EK25" s="150"/>
      <c r="EL25" s="150"/>
      <c r="EM25" s="150"/>
      <c r="EO25" s="142">
        <f t="shared" si="13"/>
        <v>14</v>
      </c>
      <c r="EP25" s="12" t="s">
        <v>466</v>
      </c>
      <c r="EQ25" s="142"/>
      <c r="ER25" s="142" t="s">
        <v>548</v>
      </c>
      <c r="ES25" s="150"/>
      <c r="ET25" s="150"/>
      <c r="EU25" s="150"/>
      <c r="EV25" s="150"/>
      <c r="EW25" s="150"/>
      <c r="EX25" s="150"/>
      <c r="EZ25" s="142">
        <f t="shared" si="14"/>
        <v>14</v>
      </c>
      <c r="FA25" s="12" t="s">
        <v>466</v>
      </c>
      <c r="FB25" s="142" t="s">
        <v>548</v>
      </c>
      <c r="FC25" s="142"/>
      <c r="FD25" s="150"/>
      <c r="FE25" s="150"/>
      <c r="FF25" s="150"/>
      <c r="FG25" s="150"/>
      <c r="FH25" s="150"/>
      <c r="FI25" s="150"/>
      <c r="FK25" s="142">
        <f t="shared" si="15"/>
        <v>14</v>
      </c>
      <c r="FL25" s="12" t="s">
        <v>466</v>
      </c>
      <c r="FM25" s="142" t="s">
        <v>548</v>
      </c>
      <c r="FN25" s="142"/>
      <c r="FO25" s="150"/>
      <c r="FP25" s="150"/>
      <c r="FQ25" s="150"/>
      <c r="FR25" s="150"/>
      <c r="FS25" s="150"/>
      <c r="FT25" s="150"/>
      <c r="FV25" s="142">
        <f t="shared" si="16"/>
        <v>14</v>
      </c>
      <c r="FW25" s="12" t="s">
        <v>466</v>
      </c>
      <c r="FX25" s="142" t="s">
        <v>680</v>
      </c>
      <c r="FY25" s="142"/>
      <c r="FZ25" s="150"/>
      <c r="GA25" s="150"/>
      <c r="GB25" s="150"/>
      <c r="GC25" s="150"/>
      <c r="GD25" s="150"/>
      <c r="GE25" s="150"/>
      <c r="GG25" s="142">
        <f t="shared" si="17"/>
        <v>14</v>
      </c>
      <c r="GH25" s="12" t="s">
        <v>466</v>
      </c>
      <c r="GI25" s="142" t="s">
        <v>680</v>
      </c>
      <c r="GJ25" s="142"/>
      <c r="GK25" s="150"/>
      <c r="GL25" s="150"/>
      <c r="GM25" s="150"/>
      <c r="GN25" s="150"/>
      <c r="GO25" s="150"/>
      <c r="GP25" s="150"/>
      <c r="GR25" s="142">
        <f t="shared" si="18"/>
        <v>14</v>
      </c>
      <c r="GS25" s="12" t="s">
        <v>466</v>
      </c>
      <c r="GT25" s="243"/>
      <c r="GU25" s="243"/>
      <c r="GV25" s="47"/>
      <c r="GW25" s="47"/>
      <c r="GX25" s="47"/>
      <c r="GY25" s="47"/>
      <c r="GZ25" s="47"/>
      <c r="HA25" s="47"/>
      <c r="HC25" s="142">
        <f t="shared" si="19"/>
        <v>14</v>
      </c>
      <c r="HD25" s="12" t="s">
        <v>466</v>
      </c>
      <c r="HE25" s="243"/>
      <c r="HF25" s="243"/>
    </row>
    <row r="26" spans="2:214" x14ac:dyDescent="0.25">
      <c r="B26" s="142">
        <f t="shared" si="0"/>
        <v>15</v>
      </c>
      <c r="C26" s="12" t="s">
        <v>467</v>
      </c>
      <c r="D26" s="142" t="s">
        <v>548</v>
      </c>
      <c r="E26" s="142"/>
      <c r="F26" s="150"/>
      <c r="G26" s="150"/>
      <c r="H26" s="150"/>
      <c r="I26" s="150"/>
      <c r="J26" s="150"/>
      <c r="K26" s="150"/>
      <c r="M26" s="142">
        <f t="shared" si="1"/>
        <v>15</v>
      </c>
      <c r="N26" s="12" t="s">
        <v>467</v>
      </c>
      <c r="O26" s="142" t="s">
        <v>548</v>
      </c>
      <c r="P26" s="142"/>
      <c r="Q26" s="150"/>
      <c r="R26" s="150"/>
      <c r="S26" s="150"/>
      <c r="T26" s="150"/>
      <c r="U26" s="150"/>
      <c r="V26" s="150"/>
      <c r="X26" s="142">
        <f t="shared" si="2"/>
        <v>15</v>
      </c>
      <c r="Y26" s="12" t="s">
        <v>467</v>
      </c>
      <c r="Z26" s="243" t="s">
        <v>548</v>
      </c>
      <c r="AA26" s="243"/>
      <c r="AB26" s="47"/>
      <c r="AC26" s="47"/>
      <c r="AD26" s="47"/>
      <c r="AE26" s="47"/>
      <c r="AF26" s="47"/>
      <c r="AG26" s="47"/>
      <c r="AI26" s="142">
        <f t="shared" si="3"/>
        <v>15</v>
      </c>
      <c r="AJ26" s="12" t="s">
        <v>467</v>
      </c>
      <c r="AK26" s="243"/>
      <c r="AL26" s="243" t="s">
        <v>548</v>
      </c>
      <c r="AM26" s="47"/>
      <c r="AN26" s="47"/>
      <c r="AO26" s="47"/>
      <c r="AP26" s="47"/>
      <c r="AQ26" s="47"/>
      <c r="AR26" s="47"/>
      <c r="AT26" s="142">
        <f t="shared" si="4"/>
        <v>15</v>
      </c>
      <c r="AU26" s="12" t="s">
        <v>467</v>
      </c>
      <c r="AV26" s="243" t="s">
        <v>680</v>
      </c>
      <c r="AW26" s="243"/>
      <c r="AX26" s="47"/>
      <c r="AY26" s="47"/>
      <c r="AZ26" s="47"/>
      <c r="BA26" s="47"/>
      <c r="BB26" s="47"/>
      <c r="BC26" s="47"/>
      <c r="BE26" s="142">
        <f t="shared" si="5"/>
        <v>15</v>
      </c>
      <c r="BF26" s="12" t="s">
        <v>467</v>
      </c>
      <c r="BG26" s="243" t="s">
        <v>548</v>
      </c>
      <c r="BH26" s="243"/>
      <c r="BI26" s="47"/>
      <c r="BJ26" s="47"/>
      <c r="BK26" s="47"/>
      <c r="BL26" s="47"/>
      <c r="BM26" s="47"/>
      <c r="BN26" s="47"/>
      <c r="BP26" s="142">
        <f t="shared" si="6"/>
        <v>15</v>
      </c>
      <c r="BQ26" s="12" t="s">
        <v>467</v>
      </c>
      <c r="BR26" s="243" t="s">
        <v>548</v>
      </c>
      <c r="BS26" s="243"/>
      <c r="BT26" s="47"/>
      <c r="BU26" s="47"/>
      <c r="BV26" s="47"/>
      <c r="BW26" s="47"/>
      <c r="BX26" s="47"/>
      <c r="BY26" s="47"/>
      <c r="CA26" s="142">
        <f t="shared" si="7"/>
        <v>15</v>
      </c>
      <c r="CB26" s="12" t="s">
        <v>467</v>
      </c>
      <c r="CC26" s="243" t="s">
        <v>548</v>
      </c>
      <c r="CD26" s="243"/>
      <c r="CE26" s="47"/>
      <c r="CF26" s="47"/>
      <c r="CG26" s="47"/>
      <c r="CH26" s="47"/>
      <c r="CI26" s="47"/>
      <c r="CJ26" s="47"/>
      <c r="CL26" s="142">
        <f t="shared" si="8"/>
        <v>15</v>
      </c>
      <c r="CM26" s="12" t="s">
        <v>467</v>
      </c>
      <c r="CN26" s="243" t="s">
        <v>548</v>
      </c>
      <c r="CO26" s="243"/>
      <c r="CP26" s="47"/>
      <c r="CQ26" s="47"/>
      <c r="CR26" s="47"/>
      <c r="CS26" s="47"/>
      <c r="CT26" s="47"/>
      <c r="CU26" s="47"/>
      <c r="CW26" s="142">
        <f t="shared" si="9"/>
        <v>15</v>
      </c>
      <c r="CX26" s="12" t="s">
        <v>467</v>
      </c>
      <c r="CY26" s="243" t="s">
        <v>548</v>
      </c>
      <c r="CZ26" s="243"/>
      <c r="DA26" s="47"/>
      <c r="DB26" s="47"/>
      <c r="DC26" s="47"/>
      <c r="DD26" s="47"/>
      <c r="DE26" s="47"/>
      <c r="DF26" s="47"/>
      <c r="DH26" s="142">
        <f t="shared" si="10"/>
        <v>15</v>
      </c>
      <c r="DI26" s="12" t="s">
        <v>467</v>
      </c>
      <c r="DJ26" s="243" t="s">
        <v>548</v>
      </c>
      <c r="DK26" s="243"/>
      <c r="DL26" s="47"/>
      <c r="DM26" s="47"/>
      <c r="DN26" s="47"/>
      <c r="DO26" s="47"/>
      <c r="DP26" s="47"/>
      <c r="DQ26" s="47"/>
      <c r="DS26" s="142">
        <f t="shared" si="11"/>
        <v>15</v>
      </c>
      <c r="DT26" s="12" t="s">
        <v>467</v>
      </c>
      <c r="DU26" s="243" t="s">
        <v>548</v>
      </c>
      <c r="DV26" s="243"/>
      <c r="DW26" s="47"/>
      <c r="DX26" s="47"/>
      <c r="DY26" s="47"/>
      <c r="DZ26" s="47"/>
      <c r="EA26" s="47"/>
      <c r="EB26" s="47"/>
      <c r="ED26" s="142">
        <f t="shared" si="12"/>
        <v>15</v>
      </c>
      <c r="EE26" s="12" t="s">
        <v>467</v>
      </c>
      <c r="EF26" s="142" t="s">
        <v>548</v>
      </c>
      <c r="EG26" s="142"/>
      <c r="EH26" s="150"/>
      <c r="EI26" s="150"/>
      <c r="EJ26" s="150"/>
      <c r="EK26" s="150"/>
      <c r="EL26" s="150"/>
      <c r="EM26" s="150"/>
      <c r="EO26" s="142">
        <f t="shared" si="13"/>
        <v>15</v>
      </c>
      <c r="EP26" s="12" t="s">
        <v>467</v>
      </c>
      <c r="EQ26" s="142" t="s">
        <v>548</v>
      </c>
      <c r="ER26" s="142"/>
      <c r="ES26" s="150"/>
      <c r="ET26" s="150"/>
      <c r="EU26" s="150"/>
      <c r="EV26" s="150"/>
      <c r="EW26" s="150"/>
      <c r="EX26" s="150"/>
      <c r="EZ26" s="142">
        <f t="shared" si="14"/>
        <v>15</v>
      </c>
      <c r="FA26" s="12" t="s">
        <v>467</v>
      </c>
      <c r="FB26" s="142"/>
      <c r="FC26" s="142" t="s">
        <v>548</v>
      </c>
      <c r="FD26" s="150"/>
      <c r="FE26" s="150"/>
      <c r="FF26" s="150"/>
      <c r="FG26" s="150"/>
      <c r="FH26" s="150"/>
      <c r="FI26" s="150"/>
      <c r="FK26" s="142">
        <f t="shared" si="15"/>
        <v>15</v>
      </c>
      <c r="FL26" s="12" t="s">
        <v>467</v>
      </c>
      <c r="FM26" s="142" t="s">
        <v>548</v>
      </c>
      <c r="FN26" s="142"/>
      <c r="FO26" s="150"/>
      <c r="FP26" s="150"/>
      <c r="FQ26" s="150"/>
      <c r="FR26" s="150"/>
      <c r="FS26" s="150"/>
      <c r="FT26" s="150"/>
      <c r="FV26" s="142">
        <f t="shared" si="16"/>
        <v>15</v>
      </c>
      <c r="FW26" s="12" t="s">
        <v>467</v>
      </c>
      <c r="FX26" s="142" t="s">
        <v>680</v>
      </c>
      <c r="FY26" s="142"/>
      <c r="FZ26" s="150"/>
      <c r="GA26" s="150"/>
      <c r="GB26" s="150"/>
      <c r="GC26" s="150"/>
      <c r="GD26" s="150"/>
      <c r="GE26" s="150"/>
      <c r="GG26" s="142">
        <f t="shared" si="17"/>
        <v>15</v>
      </c>
      <c r="GH26" s="12" t="s">
        <v>467</v>
      </c>
      <c r="GI26" s="142" t="s">
        <v>680</v>
      </c>
      <c r="GJ26" s="142"/>
      <c r="GK26" s="150"/>
      <c r="GL26" s="150"/>
      <c r="GM26" s="150"/>
      <c r="GN26" s="150"/>
      <c r="GO26" s="150"/>
      <c r="GP26" s="150"/>
      <c r="GR26" s="142">
        <f t="shared" si="18"/>
        <v>15</v>
      </c>
      <c r="GS26" s="12" t="s">
        <v>467</v>
      </c>
      <c r="GT26" s="243"/>
      <c r="GU26" s="243"/>
      <c r="GV26" s="47"/>
      <c r="GW26" s="47"/>
      <c r="GX26" s="47"/>
      <c r="GY26" s="47"/>
      <c r="GZ26" s="47"/>
      <c r="HA26" s="47"/>
      <c r="HC26" s="142">
        <f t="shared" si="19"/>
        <v>15</v>
      </c>
      <c r="HD26" s="12" t="s">
        <v>467</v>
      </c>
      <c r="HE26" s="243"/>
      <c r="HF26" s="243"/>
    </row>
    <row r="27" spans="2:214" x14ac:dyDescent="0.25">
      <c r="B27" s="142">
        <f t="shared" si="0"/>
        <v>16</v>
      </c>
      <c r="C27" s="12" t="s">
        <v>468</v>
      </c>
      <c r="D27" s="142"/>
      <c r="E27" s="142" t="s">
        <v>548</v>
      </c>
      <c r="F27" s="150"/>
      <c r="G27" s="150"/>
      <c r="H27" s="150"/>
      <c r="I27" s="150"/>
      <c r="J27" s="150"/>
      <c r="K27" s="150"/>
      <c r="M27" s="142">
        <f t="shared" si="1"/>
        <v>16</v>
      </c>
      <c r="N27" s="12" t="s">
        <v>468</v>
      </c>
      <c r="O27" s="142"/>
      <c r="P27" s="142" t="s">
        <v>548</v>
      </c>
      <c r="Q27" s="150"/>
      <c r="R27" s="150"/>
      <c r="S27" s="150"/>
      <c r="T27" s="150"/>
      <c r="U27" s="150"/>
      <c r="V27" s="150"/>
      <c r="X27" s="142">
        <f t="shared" si="2"/>
        <v>16</v>
      </c>
      <c r="Y27" s="12" t="s">
        <v>468</v>
      </c>
      <c r="Z27" s="243"/>
      <c r="AA27" s="243" t="s">
        <v>548</v>
      </c>
      <c r="AB27" s="47"/>
      <c r="AC27" s="47"/>
      <c r="AD27" s="47"/>
      <c r="AE27" s="47"/>
      <c r="AF27" s="47"/>
      <c r="AG27" s="47"/>
      <c r="AI27" s="142">
        <f t="shared" si="3"/>
        <v>16</v>
      </c>
      <c r="AJ27" s="12" t="s">
        <v>468</v>
      </c>
      <c r="AK27" s="243"/>
      <c r="AL27" s="243" t="s">
        <v>548</v>
      </c>
      <c r="AM27" s="47"/>
      <c r="AN27" s="47"/>
      <c r="AO27" s="47"/>
      <c r="AP27" s="47"/>
      <c r="AQ27" s="47"/>
      <c r="AR27" s="47"/>
      <c r="AT27" s="142">
        <f t="shared" si="4"/>
        <v>16</v>
      </c>
      <c r="AU27" s="12" t="s">
        <v>468</v>
      </c>
      <c r="AV27" s="243"/>
      <c r="AW27" s="243" t="s">
        <v>680</v>
      </c>
      <c r="AX27" s="47"/>
      <c r="AY27" s="47"/>
      <c r="AZ27" s="47"/>
      <c r="BA27" s="47"/>
      <c r="BB27" s="47"/>
      <c r="BC27" s="47"/>
      <c r="BE27" s="142">
        <f t="shared" si="5"/>
        <v>16</v>
      </c>
      <c r="BF27" s="12" t="s">
        <v>468</v>
      </c>
      <c r="BG27" s="243"/>
      <c r="BH27" s="243" t="s">
        <v>548</v>
      </c>
      <c r="BI27" s="47"/>
      <c r="BJ27" s="47"/>
      <c r="BK27" s="47"/>
      <c r="BL27" s="47"/>
      <c r="BM27" s="47"/>
      <c r="BN27" s="47"/>
      <c r="BP27" s="142">
        <f t="shared" si="6"/>
        <v>16</v>
      </c>
      <c r="BQ27" s="12" t="s">
        <v>468</v>
      </c>
      <c r="BR27" s="243"/>
      <c r="BS27" s="243" t="s">
        <v>548</v>
      </c>
      <c r="BT27" s="47"/>
      <c r="BU27" s="47"/>
      <c r="BV27" s="47"/>
      <c r="BW27" s="47"/>
      <c r="BX27" s="47"/>
      <c r="BY27" s="47"/>
      <c r="CA27" s="142">
        <f t="shared" si="7"/>
        <v>16</v>
      </c>
      <c r="CB27" s="12" t="s">
        <v>468</v>
      </c>
      <c r="CC27" s="243"/>
      <c r="CD27" s="243" t="s">
        <v>548</v>
      </c>
      <c r="CE27" s="47"/>
      <c r="CF27" s="47"/>
      <c r="CG27" s="47"/>
      <c r="CH27" s="47"/>
      <c r="CI27" s="47"/>
      <c r="CJ27" s="47"/>
      <c r="CL27" s="142">
        <f t="shared" si="8"/>
        <v>16</v>
      </c>
      <c r="CM27" s="12" t="s">
        <v>468</v>
      </c>
      <c r="CN27" s="243"/>
      <c r="CO27" s="243" t="s">
        <v>548</v>
      </c>
      <c r="CP27" s="47"/>
      <c r="CQ27" s="47"/>
      <c r="CR27" s="47"/>
      <c r="CS27" s="47"/>
      <c r="CT27" s="47"/>
      <c r="CU27" s="47"/>
      <c r="CW27" s="142">
        <f t="shared" si="9"/>
        <v>16</v>
      </c>
      <c r="CX27" s="12" t="s">
        <v>468</v>
      </c>
      <c r="CY27" s="243"/>
      <c r="CZ27" s="243" t="s">
        <v>548</v>
      </c>
      <c r="DA27" s="47"/>
      <c r="DB27" s="47"/>
      <c r="DC27" s="47"/>
      <c r="DD27" s="47"/>
      <c r="DE27" s="47"/>
      <c r="DF27" s="47"/>
      <c r="DH27" s="142">
        <f t="shared" si="10"/>
        <v>16</v>
      </c>
      <c r="DI27" s="12" t="s">
        <v>468</v>
      </c>
      <c r="DJ27" s="243"/>
      <c r="DK27" s="243" t="s">
        <v>548</v>
      </c>
      <c r="DL27" s="47"/>
      <c r="DM27" s="47"/>
      <c r="DN27" s="47"/>
      <c r="DO27" s="47"/>
      <c r="DP27" s="47"/>
      <c r="DQ27" s="47"/>
      <c r="DS27" s="142">
        <f t="shared" si="11"/>
        <v>16</v>
      </c>
      <c r="DT27" s="12" t="s">
        <v>468</v>
      </c>
      <c r="DU27" s="243"/>
      <c r="DV27" s="243" t="s">
        <v>548</v>
      </c>
      <c r="DW27" s="47"/>
      <c r="DX27" s="47"/>
      <c r="DY27" s="47"/>
      <c r="DZ27" s="47"/>
      <c r="EA27" s="47"/>
      <c r="EB27" s="47"/>
      <c r="ED27" s="142">
        <f t="shared" si="12"/>
        <v>16</v>
      </c>
      <c r="EE27" s="12" t="s">
        <v>468</v>
      </c>
      <c r="EF27" s="142"/>
      <c r="EG27" s="142" t="s">
        <v>548</v>
      </c>
      <c r="EH27" s="150"/>
      <c r="EI27" s="150"/>
      <c r="EJ27" s="150"/>
      <c r="EK27" s="150"/>
      <c r="EL27" s="150"/>
      <c r="EM27" s="150"/>
      <c r="EO27" s="142">
        <f t="shared" si="13"/>
        <v>16</v>
      </c>
      <c r="EP27" s="12" t="s">
        <v>468</v>
      </c>
      <c r="EQ27" s="142"/>
      <c r="ER27" s="142" t="s">
        <v>548</v>
      </c>
      <c r="ES27" s="150"/>
      <c r="ET27" s="150"/>
      <c r="EU27" s="150"/>
      <c r="EV27" s="150"/>
      <c r="EW27" s="150"/>
      <c r="EX27" s="150"/>
      <c r="EZ27" s="142">
        <f t="shared" si="14"/>
        <v>16</v>
      </c>
      <c r="FA27" s="12" t="s">
        <v>468</v>
      </c>
      <c r="FB27" s="142"/>
      <c r="FC27" s="142" t="s">
        <v>548</v>
      </c>
      <c r="FD27" s="150"/>
      <c r="FE27" s="150"/>
      <c r="FF27" s="150"/>
      <c r="FG27" s="150"/>
      <c r="FH27" s="150"/>
      <c r="FI27" s="150"/>
      <c r="FK27" s="142">
        <f t="shared" si="15"/>
        <v>16</v>
      </c>
      <c r="FL27" s="12" t="s">
        <v>468</v>
      </c>
      <c r="FM27" s="142"/>
      <c r="FN27" s="142" t="s">
        <v>548</v>
      </c>
      <c r="FO27" s="150"/>
      <c r="FP27" s="150"/>
      <c r="FQ27" s="150"/>
      <c r="FR27" s="150"/>
      <c r="FS27" s="150"/>
      <c r="FT27" s="150"/>
      <c r="FV27" s="142">
        <f t="shared" si="16"/>
        <v>16</v>
      </c>
      <c r="FW27" s="12" t="s">
        <v>468</v>
      </c>
      <c r="FX27" s="142"/>
      <c r="FY27" s="142" t="s">
        <v>680</v>
      </c>
      <c r="FZ27" s="150"/>
      <c r="GA27" s="150"/>
      <c r="GB27" s="150"/>
      <c r="GC27" s="150"/>
      <c r="GD27" s="150"/>
      <c r="GE27" s="150"/>
      <c r="GG27" s="142">
        <f t="shared" si="17"/>
        <v>16</v>
      </c>
      <c r="GH27" s="12" t="s">
        <v>468</v>
      </c>
      <c r="GI27" s="142"/>
      <c r="GJ27" s="142" t="s">
        <v>680</v>
      </c>
      <c r="GK27" s="150"/>
      <c r="GL27" s="150"/>
      <c r="GM27" s="150"/>
      <c r="GN27" s="150"/>
      <c r="GO27" s="150"/>
      <c r="GP27" s="150"/>
      <c r="GR27" s="142">
        <f t="shared" si="18"/>
        <v>16</v>
      </c>
      <c r="GS27" s="12" t="s">
        <v>468</v>
      </c>
      <c r="GT27" s="243"/>
      <c r="GU27" s="243"/>
      <c r="GV27" s="47"/>
      <c r="GW27" s="47"/>
      <c r="GX27" s="47"/>
      <c r="GY27" s="47"/>
      <c r="GZ27" s="47"/>
      <c r="HA27" s="47"/>
      <c r="HC27" s="142">
        <f t="shared" si="19"/>
        <v>16</v>
      </c>
      <c r="HD27" s="12" t="s">
        <v>468</v>
      </c>
      <c r="HE27" s="243"/>
      <c r="HF27" s="243"/>
    </row>
    <row r="28" spans="2:214" x14ac:dyDescent="0.25">
      <c r="B28" s="142">
        <f t="shared" si="0"/>
        <v>17</v>
      </c>
      <c r="C28" s="12" t="s">
        <v>469</v>
      </c>
      <c r="D28" s="142" t="s">
        <v>548</v>
      </c>
      <c r="E28" s="142"/>
      <c r="F28" s="150"/>
      <c r="G28" s="150"/>
      <c r="H28" s="150"/>
      <c r="I28" s="150"/>
      <c r="J28" s="150"/>
      <c r="K28" s="150"/>
      <c r="M28" s="142">
        <f t="shared" si="1"/>
        <v>17</v>
      </c>
      <c r="N28" s="12" t="s">
        <v>469</v>
      </c>
      <c r="O28" s="142" t="s">
        <v>548</v>
      </c>
      <c r="P28" s="142"/>
      <c r="Q28" s="150"/>
      <c r="R28" s="150"/>
      <c r="S28" s="150"/>
      <c r="T28" s="150"/>
      <c r="U28" s="150"/>
      <c r="V28" s="150"/>
      <c r="X28" s="142">
        <f t="shared" si="2"/>
        <v>17</v>
      </c>
      <c r="Y28" s="12" t="s">
        <v>469</v>
      </c>
      <c r="Z28" s="243" t="s">
        <v>548</v>
      </c>
      <c r="AA28" s="243"/>
      <c r="AB28" s="47"/>
      <c r="AC28" s="47"/>
      <c r="AD28" s="47"/>
      <c r="AE28" s="47"/>
      <c r="AF28" s="47"/>
      <c r="AG28" s="47"/>
      <c r="AI28" s="142">
        <f t="shared" si="3"/>
        <v>17</v>
      </c>
      <c r="AJ28" s="12" t="s">
        <v>469</v>
      </c>
      <c r="AK28" s="243" t="s">
        <v>548</v>
      </c>
      <c r="AL28" s="243"/>
      <c r="AM28" s="47"/>
      <c r="AN28" s="47"/>
      <c r="AO28" s="47"/>
      <c r="AP28" s="47"/>
      <c r="AQ28" s="47"/>
      <c r="AR28" s="47"/>
      <c r="AT28" s="142">
        <f t="shared" si="4"/>
        <v>17</v>
      </c>
      <c r="AU28" s="12" t="s">
        <v>469</v>
      </c>
      <c r="AV28" s="243"/>
      <c r="AW28" s="243" t="s">
        <v>680</v>
      </c>
      <c r="AX28" s="47"/>
      <c r="AY28" s="47"/>
      <c r="AZ28" s="47"/>
      <c r="BA28" s="47"/>
      <c r="BB28" s="47"/>
      <c r="BC28" s="47"/>
      <c r="BE28" s="142">
        <f t="shared" si="5"/>
        <v>17</v>
      </c>
      <c r="BF28" s="12" t="s">
        <v>469</v>
      </c>
      <c r="BG28" s="243"/>
      <c r="BH28" s="243" t="s">
        <v>548</v>
      </c>
      <c r="BI28" s="47"/>
      <c r="BJ28" s="47"/>
      <c r="BK28" s="47"/>
      <c r="BL28" s="47"/>
      <c r="BM28" s="47"/>
      <c r="BN28" s="47"/>
      <c r="BP28" s="142">
        <f t="shared" si="6"/>
        <v>17</v>
      </c>
      <c r="BQ28" s="12" t="s">
        <v>469</v>
      </c>
      <c r="BR28" s="243"/>
      <c r="BS28" s="243" t="s">
        <v>548</v>
      </c>
      <c r="BT28" s="47"/>
      <c r="BU28" s="47"/>
      <c r="BV28" s="47"/>
      <c r="BW28" s="47"/>
      <c r="BX28" s="47"/>
      <c r="BY28" s="47"/>
      <c r="CA28" s="142">
        <f t="shared" si="7"/>
        <v>17</v>
      </c>
      <c r="CB28" s="12" t="s">
        <v>469</v>
      </c>
      <c r="CC28" s="243" t="s">
        <v>548</v>
      </c>
      <c r="CD28" s="243"/>
      <c r="CE28" s="47"/>
      <c r="CF28" s="47"/>
      <c r="CG28" s="47"/>
      <c r="CH28" s="47"/>
      <c r="CI28" s="47"/>
      <c r="CJ28" s="47"/>
      <c r="CL28" s="142">
        <f t="shared" si="8"/>
        <v>17</v>
      </c>
      <c r="CM28" s="12" t="s">
        <v>469</v>
      </c>
      <c r="CN28" s="243" t="s">
        <v>548</v>
      </c>
      <c r="CO28" s="243"/>
      <c r="CP28" s="47"/>
      <c r="CQ28" s="47"/>
      <c r="CR28" s="47"/>
      <c r="CS28" s="47"/>
      <c r="CT28" s="47"/>
      <c r="CU28" s="47"/>
      <c r="CW28" s="142">
        <f t="shared" si="9"/>
        <v>17</v>
      </c>
      <c r="CX28" s="12" t="s">
        <v>469</v>
      </c>
      <c r="CY28" s="243" t="s">
        <v>548</v>
      </c>
      <c r="CZ28" s="243"/>
      <c r="DA28" s="47"/>
      <c r="DB28" s="47"/>
      <c r="DC28" s="47"/>
      <c r="DD28" s="47"/>
      <c r="DE28" s="47"/>
      <c r="DF28" s="47"/>
      <c r="DH28" s="142">
        <f t="shared" si="10"/>
        <v>17</v>
      </c>
      <c r="DI28" s="12" t="s">
        <v>469</v>
      </c>
      <c r="DJ28" s="243" t="s">
        <v>548</v>
      </c>
      <c r="DK28" s="243"/>
      <c r="DL28" s="47"/>
      <c r="DM28" s="47"/>
      <c r="DN28" s="47"/>
      <c r="DO28" s="47"/>
      <c r="DP28" s="47"/>
      <c r="DQ28" s="47"/>
      <c r="DS28" s="142">
        <f t="shared" si="11"/>
        <v>17</v>
      </c>
      <c r="DT28" s="12" t="s">
        <v>469</v>
      </c>
      <c r="DU28" s="243" t="s">
        <v>548</v>
      </c>
      <c r="DV28" s="243"/>
      <c r="DW28" s="47"/>
      <c r="DX28" s="47"/>
      <c r="DY28" s="47"/>
      <c r="DZ28" s="47"/>
      <c r="EA28" s="47"/>
      <c r="EB28" s="47"/>
      <c r="ED28" s="142">
        <f t="shared" si="12"/>
        <v>17</v>
      </c>
      <c r="EE28" s="12" t="s">
        <v>469</v>
      </c>
      <c r="EF28" s="142" t="s">
        <v>548</v>
      </c>
      <c r="EG28" s="142"/>
      <c r="EH28" s="150"/>
      <c r="EI28" s="150"/>
      <c r="EJ28" s="150"/>
      <c r="EK28" s="150"/>
      <c r="EL28" s="150"/>
      <c r="EM28" s="150"/>
      <c r="EO28" s="142">
        <f t="shared" si="13"/>
        <v>17</v>
      </c>
      <c r="EP28" s="12" t="s">
        <v>469</v>
      </c>
      <c r="EQ28" s="142"/>
      <c r="ER28" s="142" t="s">
        <v>548</v>
      </c>
      <c r="ES28" s="150"/>
      <c r="ET28" s="150"/>
      <c r="EU28" s="150"/>
      <c r="EV28" s="150"/>
      <c r="EW28" s="150"/>
      <c r="EX28" s="150"/>
      <c r="EZ28" s="142">
        <f t="shared" si="14"/>
        <v>17</v>
      </c>
      <c r="FA28" s="12" t="s">
        <v>469</v>
      </c>
      <c r="FB28" s="142" t="s">
        <v>548</v>
      </c>
      <c r="FC28" s="142"/>
      <c r="FD28" s="150"/>
      <c r="FE28" s="150"/>
      <c r="FF28" s="150"/>
      <c r="FG28" s="150"/>
      <c r="FH28" s="150"/>
      <c r="FI28" s="150"/>
      <c r="FK28" s="142">
        <f t="shared" si="15"/>
        <v>17</v>
      </c>
      <c r="FL28" s="12" t="s">
        <v>469</v>
      </c>
      <c r="FM28" s="142" t="s">
        <v>548</v>
      </c>
      <c r="FN28" s="142"/>
      <c r="FO28" s="150"/>
      <c r="FP28" s="150"/>
      <c r="FQ28" s="150"/>
      <c r="FR28" s="150"/>
      <c r="FS28" s="150"/>
      <c r="FT28" s="150"/>
      <c r="FV28" s="142">
        <f t="shared" si="16"/>
        <v>17</v>
      </c>
      <c r="FW28" s="12" t="s">
        <v>469</v>
      </c>
      <c r="FX28" s="142" t="s">
        <v>680</v>
      </c>
      <c r="FY28" s="142"/>
      <c r="FZ28" s="150"/>
      <c r="GA28" s="150"/>
      <c r="GB28" s="150"/>
      <c r="GC28" s="150"/>
      <c r="GD28" s="150"/>
      <c r="GE28" s="150"/>
      <c r="GG28" s="142">
        <f t="shared" si="17"/>
        <v>17</v>
      </c>
      <c r="GH28" s="12" t="s">
        <v>469</v>
      </c>
      <c r="GI28" s="142" t="s">
        <v>680</v>
      </c>
      <c r="GJ28" s="142"/>
      <c r="GK28" s="150"/>
      <c r="GL28" s="150"/>
      <c r="GM28" s="150"/>
      <c r="GN28" s="150"/>
      <c r="GO28" s="150"/>
      <c r="GP28" s="150"/>
      <c r="GR28" s="142">
        <f t="shared" si="18"/>
        <v>17</v>
      </c>
      <c r="GS28" s="12" t="s">
        <v>469</v>
      </c>
      <c r="GT28" s="243"/>
      <c r="GU28" s="243"/>
      <c r="GV28" s="47"/>
      <c r="GW28" s="47"/>
      <c r="GX28" s="47"/>
      <c r="GY28" s="47"/>
      <c r="GZ28" s="47"/>
      <c r="HA28" s="47"/>
      <c r="HC28" s="142">
        <f t="shared" si="19"/>
        <v>17</v>
      </c>
      <c r="HD28" s="12" t="s">
        <v>469</v>
      </c>
      <c r="HE28" s="243"/>
      <c r="HF28" s="243"/>
    </row>
    <row r="29" spans="2:214" x14ac:dyDescent="0.25">
      <c r="B29" s="142">
        <f t="shared" si="0"/>
        <v>18</v>
      </c>
      <c r="C29" s="12" t="s">
        <v>470</v>
      </c>
      <c r="D29" s="142" t="s">
        <v>548</v>
      </c>
      <c r="E29" s="142"/>
      <c r="F29" s="150"/>
      <c r="G29" s="150"/>
      <c r="H29" s="150"/>
      <c r="I29" s="150"/>
      <c r="J29" s="150"/>
      <c r="K29" s="150"/>
      <c r="M29" s="142">
        <f t="shared" si="1"/>
        <v>18</v>
      </c>
      <c r="N29" s="12" t="s">
        <v>470</v>
      </c>
      <c r="O29" s="142" t="s">
        <v>548</v>
      </c>
      <c r="P29" s="142"/>
      <c r="Q29" s="150"/>
      <c r="R29" s="150"/>
      <c r="S29" s="150"/>
      <c r="T29" s="150"/>
      <c r="U29" s="150"/>
      <c r="V29" s="150"/>
      <c r="X29" s="142">
        <f t="shared" si="2"/>
        <v>18</v>
      </c>
      <c r="Y29" s="12" t="s">
        <v>470</v>
      </c>
      <c r="Z29" s="243" t="s">
        <v>548</v>
      </c>
      <c r="AA29" s="243"/>
      <c r="AB29" s="47"/>
      <c r="AC29" s="47"/>
      <c r="AD29" s="47"/>
      <c r="AE29" s="47"/>
      <c r="AF29" s="47"/>
      <c r="AG29" s="47"/>
      <c r="AI29" s="142">
        <f t="shared" si="3"/>
        <v>18</v>
      </c>
      <c r="AJ29" s="12" t="s">
        <v>470</v>
      </c>
      <c r="AK29" s="243" t="s">
        <v>548</v>
      </c>
      <c r="AL29" s="243"/>
      <c r="AM29" s="47"/>
      <c r="AN29" s="47"/>
      <c r="AO29" s="47"/>
      <c r="AP29" s="47"/>
      <c r="AQ29" s="47"/>
      <c r="AR29" s="47"/>
      <c r="AT29" s="142">
        <f t="shared" si="4"/>
        <v>18</v>
      </c>
      <c r="AU29" s="12" t="s">
        <v>470</v>
      </c>
      <c r="AV29" s="243"/>
      <c r="AW29" s="243" t="s">
        <v>680</v>
      </c>
      <c r="AX29" s="47"/>
      <c r="AY29" s="47"/>
      <c r="AZ29" s="47"/>
      <c r="BA29" s="47"/>
      <c r="BB29" s="47"/>
      <c r="BC29" s="47"/>
      <c r="BE29" s="142">
        <f t="shared" si="5"/>
        <v>18</v>
      </c>
      <c r="BF29" s="12" t="s">
        <v>470</v>
      </c>
      <c r="BG29" s="243" t="s">
        <v>548</v>
      </c>
      <c r="BH29" s="243"/>
      <c r="BI29" s="47"/>
      <c r="BJ29" s="47"/>
      <c r="BK29" s="47"/>
      <c r="BL29" s="47"/>
      <c r="BM29" s="47"/>
      <c r="BN29" s="47"/>
      <c r="BP29" s="142">
        <f t="shared" si="6"/>
        <v>18</v>
      </c>
      <c r="BQ29" s="12" t="s">
        <v>470</v>
      </c>
      <c r="BR29" s="243"/>
      <c r="BS29" s="243" t="s">
        <v>548</v>
      </c>
      <c r="BT29" s="47"/>
      <c r="BU29" s="47"/>
      <c r="BV29" s="47"/>
      <c r="BW29" s="47"/>
      <c r="BX29" s="47"/>
      <c r="BY29" s="47"/>
      <c r="CA29" s="142">
        <f t="shared" si="7"/>
        <v>18</v>
      </c>
      <c r="CB29" s="12" t="s">
        <v>470</v>
      </c>
      <c r="CC29" s="243" t="s">
        <v>548</v>
      </c>
      <c r="CD29" s="243"/>
      <c r="CE29" s="47"/>
      <c r="CF29" s="47"/>
      <c r="CG29" s="47"/>
      <c r="CH29" s="47"/>
      <c r="CI29" s="47"/>
      <c r="CJ29" s="47"/>
      <c r="CL29" s="142">
        <f t="shared" si="8"/>
        <v>18</v>
      </c>
      <c r="CM29" s="12" t="s">
        <v>470</v>
      </c>
      <c r="CN29" s="243" t="s">
        <v>548</v>
      </c>
      <c r="CO29" s="243"/>
      <c r="CP29" s="47"/>
      <c r="CQ29" s="47"/>
      <c r="CR29" s="47"/>
      <c r="CS29" s="47"/>
      <c r="CT29" s="47"/>
      <c r="CU29" s="47"/>
      <c r="CW29" s="142">
        <f t="shared" si="9"/>
        <v>18</v>
      </c>
      <c r="CX29" s="12" t="s">
        <v>470</v>
      </c>
      <c r="CY29" s="243" t="s">
        <v>548</v>
      </c>
      <c r="CZ29" s="243"/>
      <c r="DA29" s="47"/>
      <c r="DB29" s="47"/>
      <c r="DC29" s="47"/>
      <c r="DD29" s="47"/>
      <c r="DE29" s="47"/>
      <c r="DF29" s="47"/>
      <c r="DH29" s="142">
        <f t="shared" si="10"/>
        <v>18</v>
      </c>
      <c r="DI29" s="12" t="s">
        <v>470</v>
      </c>
      <c r="DJ29" s="243"/>
      <c r="DK29" s="243" t="s">
        <v>548</v>
      </c>
      <c r="DL29" s="47"/>
      <c r="DM29" s="47"/>
      <c r="DN29" s="47"/>
      <c r="DO29" s="47"/>
      <c r="DP29" s="47"/>
      <c r="DQ29" s="47"/>
      <c r="DS29" s="142">
        <f t="shared" si="11"/>
        <v>18</v>
      </c>
      <c r="DT29" s="12" t="s">
        <v>470</v>
      </c>
      <c r="DU29" s="243"/>
      <c r="DV29" s="243" t="s">
        <v>548</v>
      </c>
      <c r="DW29" s="47"/>
      <c r="DX29" s="47"/>
      <c r="DY29" s="47"/>
      <c r="DZ29" s="47"/>
      <c r="EA29" s="47"/>
      <c r="EB29" s="47"/>
      <c r="ED29" s="142">
        <f t="shared" si="12"/>
        <v>18</v>
      </c>
      <c r="EE29" s="12" t="s">
        <v>470</v>
      </c>
      <c r="EF29" s="142"/>
      <c r="EG29" s="142" t="s">
        <v>548</v>
      </c>
      <c r="EH29" s="150"/>
      <c r="EI29" s="150"/>
      <c r="EJ29" s="150"/>
      <c r="EK29" s="150"/>
      <c r="EL29" s="150"/>
      <c r="EM29" s="150"/>
      <c r="EO29" s="142">
        <f t="shared" si="13"/>
        <v>18</v>
      </c>
      <c r="EP29" s="12" t="s">
        <v>470</v>
      </c>
      <c r="EQ29" s="142"/>
      <c r="ER29" s="142" t="s">
        <v>548</v>
      </c>
      <c r="ES29" s="150"/>
      <c r="ET29" s="150"/>
      <c r="EU29" s="150"/>
      <c r="EV29" s="150"/>
      <c r="EW29" s="150"/>
      <c r="EX29" s="150"/>
      <c r="EZ29" s="142">
        <f t="shared" si="14"/>
        <v>18</v>
      </c>
      <c r="FA29" s="12" t="s">
        <v>470</v>
      </c>
      <c r="FB29" s="142" t="s">
        <v>548</v>
      </c>
      <c r="FC29" s="142"/>
      <c r="FD29" s="150"/>
      <c r="FE29" s="150"/>
      <c r="FF29" s="150"/>
      <c r="FG29" s="150"/>
      <c r="FH29" s="150"/>
      <c r="FI29" s="150"/>
      <c r="FK29" s="142">
        <f t="shared" si="15"/>
        <v>18</v>
      </c>
      <c r="FL29" s="12" t="s">
        <v>470</v>
      </c>
      <c r="FM29" s="142" t="s">
        <v>548</v>
      </c>
      <c r="FN29" s="142"/>
      <c r="FO29" s="150"/>
      <c r="FP29" s="150"/>
      <c r="FQ29" s="150"/>
      <c r="FR29" s="150"/>
      <c r="FS29" s="150"/>
      <c r="FT29" s="150"/>
      <c r="FV29" s="142">
        <f t="shared" si="16"/>
        <v>18</v>
      </c>
      <c r="FW29" s="12" t="s">
        <v>470</v>
      </c>
      <c r="FX29" s="142" t="s">
        <v>680</v>
      </c>
      <c r="FY29" s="142"/>
      <c r="FZ29" s="150"/>
      <c r="GA29" s="150"/>
      <c r="GB29" s="150"/>
      <c r="GC29" s="150"/>
      <c r="GD29" s="150"/>
      <c r="GE29" s="150"/>
      <c r="GG29" s="142">
        <f t="shared" si="17"/>
        <v>18</v>
      </c>
      <c r="GH29" s="12" t="s">
        <v>470</v>
      </c>
      <c r="GI29" s="142" t="s">
        <v>680</v>
      </c>
      <c r="GJ29" s="142"/>
      <c r="GK29" s="150"/>
      <c r="GL29" s="150"/>
      <c r="GM29" s="150"/>
      <c r="GN29" s="150"/>
      <c r="GO29" s="150"/>
      <c r="GP29" s="150"/>
      <c r="GR29" s="142">
        <f t="shared" si="18"/>
        <v>18</v>
      </c>
      <c r="GS29" s="12" t="s">
        <v>470</v>
      </c>
      <c r="GT29" s="243"/>
      <c r="GU29" s="243"/>
      <c r="GV29" s="47"/>
      <c r="GW29" s="47"/>
      <c r="GX29" s="47"/>
      <c r="GY29" s="47"/>
      <c r="GZ29" s="47"/>
      <c r="HA29" s="47"/>
      <c r="HC29" s="142">
        <f t="shared" si="19"/>
        <v>18</v>
      </c>
      <c r="HD29" s="12" t="s">
        <v>470</v>
      </c>
      <c r="HE29" s="243"/>
      <c r="HF29" s="243"/>
    </row>
    <row r="30" spans="2:214" ht="15.75" thickBot="1" x14ac:dyDescent="0.3">
      <c r="B30" s="143">
        <f t="shared" si="0"/>
        <v>19</v>
      </c>
      <c r="C30" s="14" t="s">
        <v>471</v>
      </c>
      <c r="D30" s="143"/>
      <c r="E30" s="143" t="s">
        <v>548</v>
      </c>
      <c r="F30" s="150"/>
      <c r="G30" s="150"/>
      <c r="H30" s="150"/>
      <c r="I30" s="150"/>
      <c r="J30" s="150"/>
      <c r="K30" s="150"/>
      <c r="M30" s="143">
        <f t="shared" si="1"/>
        <v>19</v>
      </c>
      <c r="N30" s="14" t="s">
        <v>471</v>
      </c>
      <c r="O30" s="143"/>
      <c r="P30" s="143" t="s">
        <v>548</v>
      </c>
      <c r="Q30" s="150"/>
      <c r="R30" s="150"/>
      <c r="S30" s="150"/>
      <c r="T30" s="150"/>
      <c r="U30" s="150"/>
      <c r="V30" s="150"/>
      <c r="X30" s="143">
        <f t="shared" si="2"/>
        <v>19</v>
      </c>
      <c r="Y30" s="14" t="s">
        <v>471</v>
      </c>
      <c r="Z30" s="244" t="s">
        <v>548</v>
      </c>
      <c r="AA30" s="244"/>
      <c r="AB30" s="47"/>
      <c r="AC30" s="47"/>
      <c r="AD30" s="47"/>
      <c r="AE30" s="47"/>
      <c r="AF30" s="47"/>
      <c r="AG30" s="47"/>
      <c r="AI30" s="143">
        <f t="shared" si="3"/>
        <v>19</v>
      </c>
      <c r="AJ30" s="14" t="s">
        <v>471</v>
      </c>
      <c r="AK30" s="244"/>
      <c r="AL30" s="244" t="s">
        <v>548</v>
      </c>
      <c r="AM30" s="47"/>
      <c r="AN30" s="47"/>
      <c r="AO30" s="47"/>
      <c r="AP30" s="47"/>
      <c r="AQ30" s="47"/>
      <c r="AR30" s="47"/>
      <c r="AT30" s="143">
        <f t="shared" si="4"/>
        <v>19</v>
      </c>
      <c r="AU30" s="14" t="s">
        <v>471</v>
      </c>
      <c r="AV30" s="244"/>
      <c r="AW30" s="244" t="s">
        <v>680</v>
      </c>
      <c r="AX30" s="47"/>
      <c r="AY30" s="47"/>
      <c r="AZ30" s="47"/>
      <c r="BA30" s="47"/>
      <c r="BB30" s="47"/>
      <c r="BC30" s="47"/>
      <c r="BE30" s="143">
        <f t="shared" si="5"/>
        <v>19</v>
      </c>
      <c r="BF30" s="14" t="s">
        <v>471</v>
      </c>
      <c r="BG30" s="244" t="s">
        <v>548</v>
      </c>
      <c r="BH30" s="244"/>
      <c r="BI30" s="47"/>
      <c r="BJ30" s="47"/>
      <c r="BK30" s="47"/>
      <c r="BL30" s="47"/>
      <c r="BM30" s="47"/>
      <c r="BN30" s="47"/>
      <c r="BP30" s="143">
        <f t="shared" si="6"/>
        <v>19</v>
      </c>
      <c r="BQ30" s="14" t="s">
        <v>471</v>
      </c>
      <c r="BR30" s="244"/>
      <c r="BS30" s="244" t="s">
        <v>548</v>
      </c>
      <c r="BT30" s="47"/>
      <c r="BU30" s="47"/>
      <c r="BV30" s="47"/>
      <c r="BW30" s="47"/>
      <c r="BX30" s="47"/>
      <c r="BY30" s="47"/>
      <c r="CA30" s="143">
        <f t="shared" si="7"/>
        <v>19</v>
      </c>
      <c r="CB30" s="14" t="s">
        <v>471</v>
      </c>
      <c r="CC30" s="244"/>
      <c r="CD30" s="244" t="s">
        <v>548</v>
      </c>
      <c r="CE30" s="47"/>
      <c r="CF30" s="47"/>
      <c r="CG30" s="47"/>
      <c r="CH30" s="47"/>
      <c r="CI30" s="47"/>
      <c r="CJ30" s="47"/>
      <c r="CL30" s="143">
        <f t="shared" si="8"/>
        <v>19</v>
      </c>
      <c r="CM30" s="14" t="s">
        <v>471</v>
      </c>
      <c r="CN30" s="244"/>
      <c r="CO30" s="244" t="s">
        <v>680</v>
      </c>
      <c r="CP30" s="47"/>
      <c r="CQ30" s="47"/>
      <c r="CR30" s="47"/>
      <c r="CS30" s="47"/>
      <c r="CT30" s="47"/>
      <c r="CU30" s="47"/>
      <c r="CW30" s="143">
        <f t="shared" si="9"/>
        <v>19</v>
      </c>
      <c r="CX30" s="14" t="s">
        <v>471</v>
      </c>
      <c r="CY30" s="244" t="s">
        <v>548</v>
      </c>
      <c r="CZ30" s="244"/>
      <c r="DA30" s="47"/>
      <c r="DB30" s="47"/>
      <c r="DC30" s="47"/>
      <c r="DD30" s="47"/>
      <c r="DE30" s="47"/>
      <c r="DF30" s="47"/>
      <c r="DH30" s="143">
        <f t="shared" si="10"/>
        <v>19</v>
      </c>
      <c r="DI30" s="14" t="s">
        <v>471</v>
      </c>
      <c r="DJ30" s="244"/>
      <c r="DK30" s="244" t="s">
        <v>548</v>
      </c>
      <c r="DL30" s="47"/>
      <c r="DM30" s="47"/>
      <c r="DN30" s="47"/>
      <c r="DO30" s="47"/>
      <c r="DP30" s="47"/>
      <c r="DQ30" s="47"/>
      <c r="DS30" s="143">
        <f t="shared" si="11"/>
        <v>19</v>
      </c>
      <c r="DT30" s="14" t="s">
        <v>471</v>
      </c>
      <c r="DU30" s="244"/>
      <c r="DV30" s="244" t="s">
        <v>548</v>
      </c>
      <c r="DW30" s="47"/>
      <c r="DX30" s="47"/>
      <c r="DY30" s="47"/>
      <c r="DZ30" s="47"/>
      <c r="EA30" s="47"/>
      <c r="EB30" s="47"/>
      <c r="ED30" s="143">
        <f t="shared" si="12"/>
        <v>19</v>
      </c>
      <c r="EE30" s="14" t="s">
        <v>471</v>
      </c>
      <c r="EF30" s="143"/>
      <c r="EG30" s="143" t="s">
        <v>548</v>
      </c>
      <c r="EH30" s="150"/>
      <c r="EI30" s="150"/>
      <c r="EJ30" s="150"/>
      <c r="EK30" s="150"/>
      <c r="EL30" s="150"/>
      <c r="EM30" s="150"/>
      <c r="EO30" s="143">
        <f t="shared" si="13"/>
        <v>19</v>
      </c>
      <c r="EP30" s="14" t="s">
        <v>471</v>
      </c>
      <c r="EQ30" s="143"/>
      <c r="ER30" s="143" t="s">
        <v>548</v>
      </c>
      <c r="ES30" s="150"/>
      <c r="ET30" s="150"/>
      <c r="EU30" s="150"/>
      <c r="EV30" s="150"/>
      <c r="EW30" s="150"/>
      <c r="EX30" s="150"/>
      <c r="EZ30" s="143">
        <f t="shared" si="14"/>
        <v>19</v>
      </c>
      <c r="FA30" s="14" t="s">
        <v>471</v>
      </c>
      <c r="FB30" s="143"/>
      <c r="FC30" s="143" t="s">
        <v>548</v>
      </c>
      <c r="FD30" s="150"/>
      <c r="FE30" s="150"/>
      <c r="FF30" s="150"/>
      <c r="FG30" s="150"/>
      <c r="FH30" s="150"/>
      <c r="FI30" s="150"/>
      <c r="FK30" s="143">
        <f t="shared" si="15"/>
        <v>19</v>
      </c>
      <c r="FL30" s="14" t="s">
        <v>471</v>
      </c>
      <c r="FM30" s="143"/>
      <c r="FN30" s="143" t="s">
        <v>548</v>
      </c>
      <c r="FO30" s="150"/>
      <c r="FP30" s="150"/>
      <c r="FQ30" s="150"/>
      <c r="FR30" s="150"/>
      <c r="FS30" s="150"/>
      <c r="FT30" s="150"/>
      <c r="FV30" s="143">
        <f t="shared" si="16"/>
        <v>19</v>
      </c>
      <c r="FW30" s="14" t="s">
        <v>471</v>
      </c>
      <c r="FX30" s="143"/>
      <c r="FY30" s="143" t="s">
        <v>680</v>
      </c>
      <c r="FZ30" s="150"/>
      <c r="GA30" s="150"/>
      <c r="GB30" s="150"/>
      <c r="GC30" s="150"/>
      <c r="GD30" s="150"/>
      <c r="GE30" s="150"/>
      <c r="GG30" s="143">
        <f t="shared" si="17"/>
        <v>19</v>
      </c>
      <c r="GH30" s="14" t="s">
        <v>471</v>
      </c>
      <c r="GI30" s="143"/>
      <c r="GJ30" s="143" t="s">
        <v>680</v>
      </c>
      <c r="GK30" s="150"/>
      <c r="GL30" s="150"/>
      <c r="GM30" s="150"/>
      <c r="GN30" s="150"/>
      <c r="GO30" s="150"/>
      <c r="GP30" s="150"/>
      <c r="GR30" s="143">
        <f t="shared" si="18"/>
        <v>19</v>
      </c>
      <c r="GS30" s="14" t="s">
        <v>471</v>
      </c>
      <c r="GT30" s="244"/>
      <c r="GU30" s="244"/>
      <c r="GV30" s="47"/>
      <c r="GW30" s="47"/>
      <c r="GX30" s="47"/>
      <c r="GY30" s="47"/>
      <c r="GZ30" s="47"/>
      <c r="HA30" s="47"/>
      <c r="HC30" s="143">
        <f t="shared" si="19"/>
        <v>19</v>
      </c>
      <c r="HD30" s="14" t="s">
        <v>471</v>
      </c>
      <c r="HE30" s="244"/>
      <c r="HF30" s="244"/>
    </row>
    <row r="31" spans="2:214" s="76" customFormat="1" ht="15.75" thickBot="1" x14ac:dyDescent="0.3">
      <c r="B31" s="154" t="s">
        <v>393</v>
      </c>
      <c r="C31" s="163"/>
      <c r="D31" s="147">
        <f>+COUNTA(D12:D30)</f>
        <v>11</v>
      </c>
      <c r="E31" s="147">
        <f>+COUNTA(E12:E30)</f>
        <v>8</v>
      </c>
      <c r="F31" s="120"/>
      <c r="G31" s="120"/>
      <c r="H31" s="120"/>
      <c r="I31" s="120"/>
      <c r="J31" s="120"/>
      <c r="K31" s="120"/>
      <c r="M31" s="154" t="s">
        <v>393</v>
      </c>
      <c r="N31" s="163"/>
      <c r="O31" s="147">
        <f>+COUNTA(O12:O30)</f>
        <v>12</v>
      </c>
      <c r="P31" s="147">
        <f>+COUNTA(P12:P30)</f>
        <v>7</v>
      </c>
      <c r="Q31" s="120"/>
      <c r="R31" s="120"/>
      <c r="S31" s="120"/>
      <c r="T31" s="120"/>
      <c r="U31" s="120"/>
      <c r="V31" s="120"/>
      <c r="X31" s="154" t="s">
        <v>393</v>
      </c>
      <c r="Y31" s="163"/>
      <c r="Z31" s="147">
        <f>+COUNTA(Z12:Z30)</f>
        <v>17</v>
      </c>
      <c r="AA31" s="147">
        <f>+COUNTA(AA12:AA30)</f>
        <v>2</v>
      </c>
      <c r="AB31" s="120"/>
      <c r="AC31" s="120"/>
      <c r="AD31" s="120"/>
      <c r="AE31" s="120"/>
      <c r="AF31" s="120"/>
      <c r="AG31" s="120"/>
      <c r="AI31" s="154" t="s">
        <v>393</v>
      </c>
      <c r="AJ31" s="163"/>
      <c r="AK31" s="147">
        <f>+COUNTA(AK12:AK30)</f>
        <v>12</v>
      </c>
      <c r="AL31" s="147">
        <f>+COUNTA(AL12:AL30)</f>
        <v>7</v>
      </c>
      <c r="AM31" s="120"/>
      <c r="AN31" s="120"/>
      <c r="AO31" s="120"/>
      <c r="AP31" s="120"/>
      <c r="AQ31" s="120"/>
      <c r="AR31" s="120"/>
      <c r="AT31" s="154" t="s">
        <v>393</v>
      </c>
      <c r="AU31" s="163"/>
      <c r="AV31" s="147">
        <f>+COUNTA(AV12:AV30)</f>
        <v>13</v>
      </c>
      <c r="AW31" s="147">
        <f>+COUNTA(AW12:AW30)</f>
        <v>6</v>
      </c>
      <c r="AX31" s="120"/>
      <c r="AY31" s="120"/>
      <c r="AZ31" s="120"/>
      <c r="BA31" s="120"/>
      <c r="BB31" s="120"/>
      <c r="BC31" s="120"/>
      <c r="BE31" s="154" t="s">
        <v>393</v>
      </c>
      <c r="BF31" s="163"/>
      <c r="BG31" s="147">
        <f>+COUNTA(BG12:BG30)</f>
        <v>17</v>
      </c>
      <c r="BH31" s="147">
        <f>+COUNTA(BH12:BH30)</f>
        <v>2</v>
      </c>
      <c r="BI31" s="120"/>
      <c r="BJ31" s="120"/>
      <c r="BK31" s="120"/>
      <c r="BL31" s="120"/>
      <c r="BM31" s="120"/>
      <c r="BN31" s="120"/>
      <c r="BP31" s="154" t="s">
        <v>393</v>
      </c>
      <c r="BQ31" s="163"/>
      <c r="BR31" s="147">
        <f>+COUNTA(BR12:BR30)</f>
        <v>8</v>
      </c>
      <c r="BS31" s="147">
        <f>+COUNTA(BS12:BS30)</f>
        <v>11</v>
      </c>
      <c r="BT31" s="120"/>
      <c r="BU31" s="120"/>
      <c r="BV31" s="120"/>
      <c r="BW31" s="120"/>
      <c r="BX31" s="120"/>
      <c r="BY31" s="120"/>
      <c r="CA31" s="154" t="s">
        <v>393</v>
      </c>
      <c r="CB31" s="163"/>
      <c r="CC31" s="147">
        <f>+COUNTA(CC12:CC30)</f>
        <v>17</v>
      </c>
      <c r="CD31" s="147">
        <f>+COUNTA(CD12:CD30)</f>
        <v>2</v>
      </c>
      <c r="CE31" s="120"/>
      <c r="CF31" s="120"/>
      <c r="CG31" s="120"/>
      <c r="CH31" s="120"/>
      <c r="CI31" s="120"/>
      <c r="CJ31" s="120"/>
      <c r="CL31" s="154" t="s">
        <v>393</v>
      </c>
      <c r="CM31" s="163"/>
      <c r="CN31" s="147">
        <f>+COUNTA(CN12:CN30)</f>
        <v>12</v>
      </c>
      <c r="CO31" s="147">
        <f>+COUNTA(CO12:CO30)</f>
        <v>5</v>
      </c>
      <c r="CP31" s="120"/>
      <c r="CQ31" s="120"/>
      <c r="CR31" s="120"/>
      <c r="CS31" s="120"/>
      <c r="CT31" s="120"/>
      <c r="CU31" s="120"/>
      <c r="CW31" s="154" t="s">
        <v>393</v>
      </c>
      <c r="CX31" s="163"/>
      <c r="CY31" s="147">
        <f>+COUNTA(CY12:CY30)</f>
        <v>16</v>
      </c>
      <c r="CZ31" s="147">
        <f>+COUNTA(CZ12:CZ30)</f>
        <v>3</v>
      </c>
      <c r="DA31" s="120"/>
      <c r="DB31" s="120"/>
      <c r="DC31" s="120"/>
      <c r="DD31" s="120"/>
      <c r="DE31" s="120"/>
      <c r="DF31" s="120"/>
      <c r="DH31" s="154" t="s">
        <v>393</v>
      </c>
      <c r="DI31" s="163"/>
      <c r="DJ31" s="147">
        <f>+COUNTA(DJ12:DJ30)</f>
        <v>12</v>
      </c>
      <c r="DK31" s="147">
        <f>+COUNTA(DK12:DK30)</f>
        <v>7</v>
      </c>
      <c r="DL31" s="120"/>
      <c r="DM31" s="120"/>
      <c r="DN31" s="120"/>
      <c r="DO31" s="120"/>
      <c r="DP31" s="120"/>
      <c r="DQ31" s="120"/>
      <c r="DS31" s="154" t="s">
        <v>393</v>
      </c>
      <c r="DT31" s="163"/>
      <c r="DU31" s="147">
        <f>+COUNTA(DU12:DU30)</f>
        <v>16</v>
      </c>
      <c r="DV31" s="147">
        <f>+COUNTA(DV12:DV30)</f>
        <v>3</v>
      </c>
      <c r="DW31" s="120"/>
      <c r="DX31" s="120"/>
      <c r="DY31" s="120"/>
      <c r="DZ31" s="120"/>
      <c r="EA31" s="120"/>
      <c r="EB31" s="120"/>
      <c r="ED31" s="154" t="s">
        <v>393</v>
      </c>
      <c r="EE31" s="163"/>
      <c r="EF31" s="147">
        <f>+COUNTA(EF12:EF30)</f>
        <v>16</v>
      </c>
      <c r="EG31" s="147">
        <f>+COUNTA(EG12:EG30)</f>
        <v>3</v>
      </c>
      <c r="EH31" s="120"/>
      <c r="EI31" s="120"/>
      <c r="EJ31" s="120"/>
      <c r="EK31" s="120"/>
      <c r="EL31" s="120"/>
      <c r="EM31" s="120"/>
      <c r="EO31" s="154" t="s">
        <v>393</v>
      </c>
      <c r="EP31" s="163"/>
      <c r="EQ31" s="147">
        <f>+COUNTA(EQ12:EQ30)</f>
        <v>11</v>
      </c>
      <c r="ER31" s="147">
        <f>+COUNTA(ER12:ER30)</f>
        <v>8</v>
      </c>
      <c r="ES31" s="120"/>
      <c r="ET31" s="120"/>
      <c r="EU31" s="120"/>
      <c r="EV31" s="120"/>
      <c r="EW31" s="120"/>
      <c r="EX31" s="120"/>
      <c r="EZ31" s="154" t="s">
        <v>393</v>
      </c>
      <c r="FA31" s="163"/>
      <c r="FB31" s="147">
        <f>+COUNTA(FB12:FB30)</f>
        <v>11</v>
      </c>
      <c r="FC31" s="147">
        <f>+COUNTA(FC12:FC30)</f>
        <v>8</v>
      </c>
      <c r="FD31" s="120"/>
      <c r="FE31" s="120"/>
      <c r="FF31" s="120"/>
      <c r="FG31" s="120"/>
      <c r="FH31" s="120"/>
      <c r="FI31" s="120"/>
      <c r="FK31" s="154" t="s">
        <v>393</v>
      </c>
      <c r="FL31" s="163"/>
      <c r="FM31" s="147">
        <f>+COUNTA(FM12:FM30)</f>
        <v>13</v>
      </c>
      <c r="FN31" s="147">
        <f>+COUNTA(FN12:FN30)</f>
        <v>6</v>
      </c>
      <c r="FO31" s="120"/>
      <c r="FP31" s="120"/>
      <c r="FQ31" s="120"/>
      <c r="FR31" s="120"/>
      <c r="FS31" s="120"/>
      <c r="FT31" s="120"/>
      <c r="FV31" s="154" t="s">
        <v>393</v>
      </c>
      <c r="FW31" s="163"/>
      <c r="FX31" s="147">
        <f>+COUNTA(FX12:FX30)</f>
        <v>16</v>
      </c>
      <c r="FY31" s="147">
        <f>+COUNTA(FY12:FY30)</f>
        <v>3</v>
      </c>
      <c r="FZ31" s="120"/>
      <c r="GA31" s="120"/>
      <c r="GB31" s="120"/>
      <c r="GC31" s="120"/>
      <c r="GD31" s="120"/>
      <c r="GE31" s="120"/>
      <c r="GG31" s="154" t="s">
        <v>393</v>
      </c>
      <c r="GH31" s="163"/>
      <c r="GI31" s="147">
        <f>+COUNTA(GI12:GI30)</f>
        <v>14</v>
      </c>
      <c r="GJ31" s="147">
        <f>+COUNTA(GJ12:GJ30)</f>
        <v>5</v>
      </c>
      <c r="GK31" s="120"/>
      <c r="GL31" s="120"/>
      <c r="GM31" s="120"/>
      <c r="GN31" s="120"/>
      <c r="GO31" s="120"/>
      <c r="GP31" s="120"/>
      <c r="GR31" s="154" t="s">
        <v>393</v>
      </c>
      <c r="GS31" s="163"/>
      <c r="GT31" s="147">
        <f>+COUNTA(GT12:GT30)</f>
        <v>0</v>
      </c>
      <c r="GU31" s="147">
        <f>+COUNTA(GU12:GU30)</f>
        <v>0</v>
      </c>
      <c r="GV31" s="120"/>
      <c r="GW31" s="120"/>
      <c r="GX31" s="120"/>
      <c r="GY31" s="120"/>
      <c r="GZ31" s="120"/>
      <c r="HA31" s="120"/>
      <c r="HC31" s="154" t="s">
        <v>393</v>
      </c>
      <c r="HD31" s="163"/>
      <c r="HE31" s="147">
        <f>+COUNTA(HE12:HE30)</f>
        <v>0</v>
      </c>
      <c r="HF31" s="147">
        <f>+COUNTA(HF12:HF30)</f>
        <v>0</v>
      </c>
    </row>
    <row r="32" spans="2:214" s="76" customFormat="1" ht="15.75" thickBot="1" x14ac:dyDescent="0.3">
      <c r="B32" s="154" t="s">
        <v>472</v>
      </c>
      <c r="C32" s="163"/>
      <c r="D32" s="148">
        <f>+IF(D31=0,"",IF(D31&lt;=5,3,IF(AND(D31&gt;5,D31&lt;=11),4,5)))</f>
        <v>4</v>
      </c>
      <c r="E32" s="148"/>
      <c r="F32" s="264"/>
      <c r="G32" s="264"/>
      <c r="H32" s="264"/>
      <c r="I32" s="264"/>
      <c r="J32" s="264"/>
      <c r="K32" s="264"/>
      <c r="L32" s="265"/>
      <c r="M32" s="154" t="s">
        <v>472</v>
      </c>
      <c r="N32" s="163"/>
      <c r="O32" s="148">
        <f>+IF(O31=0,"",IF(O31&lt;=5,3,IF(AND(O31&gt;5,O31&lt;=11),4,5)))</f>
        <v>5</v>
      </c>
      <c r="P32" s="148"/>
      <c r="Q32" s="264"/>
      <c r="R32" s="264"/>
      <c r="S32" s="264"/>
      <c r="T32" s="264"/>
      <c r="U32" s="264"/>
      <c r="V32" s="264"/>
      <c r="W32" s="265"/>
      <c r="X32" s="154" t="s">
        <v>472</v>
      </c>
      <c r="Y32" s="163"/>
      <c r="Z32" s="148">
        <f>+IF(Z31=0,"",IF(Z31&lt;=5,3,IF(AND(Z31&gt;5,Z31&lt;=11),4,5)))</f>
        <v>5</v>
      </c>
      <c r="AA32" s="148"/>
      <c r="AB32" s="264"/>
      <c r="AC32" s="264"/>
      <c r="AD32" s="264"/>
      <c r="AE32" s="264"/>
      <c r="AF32" s="264"/>
      <c r="AG32" s="264"/>
      <c r="AH32" s="265"/>
      <c r="AI32" s="154" t="s">
        <v>472</v>
      </c>
      <c r="AJ32" s="163"/>
      <c r="AK32" s="148">
        <f>+IF(AK31=0,"",IF(AK31&lt;=5,3,IF(AND(AK31&gt;5,AK31&lt;=11),4,5)))</f>
        <v>5</v>
      </c>
      <c r="AL32" s="148"/>
      <c r="AM32" s="264"/>
      <c r="AN32" s="264"/>
      <c r="AO32" s="264"/>
      <c r="AP32" s="264"/>
      <c r="AQ32" s="264"/>
      <c r="AR32" s="264"/>
      <c r="AS32" s="265"/>
      <c r="AT32" s="154" t="s">
        <v>472</v>
      </c>
      <c r="AU32" s="163"/>
      <c r="AV32" s="148">
        <f>+IF(AV31=0,"",IF(AV31&lt;=5,3,IF(AND(AV31&gt;5,AV31&lt;=11),4,5)))</f>
        <v>5</v>
      </c>
      <c r="AW32" s="148"/>
      <c r="AX32" s="264"/>
      <c r="AY32" s="264"/>
      <c r="AZ32" s="264"/>
      <c r="BA32" s="264"/>
      <c r="BB32" s="264"/>
      <c r="BC32" s="264"/>
      <c r="BD32" s="265"/>
      <c r="BE32" s="154" t="s">
        <v>472</v>
      </c>
      <c r="BF32" s="163"/>
      <c r="BG32" s="148">
        <f>+IF(BG31=0,"",IF(BG31&lt;=5,3,IF(AND(BG31&gt;5,BG31&lt;=11),4,5)))</f>
        <v>5</v>
      </c>
      <c r="BH32" s="148"/>
      <c r="BI32" s="264"/>
      <c r="BJ32" s="264"/>
      <c r="BK32" s="264"/>
      <c r="BL32" s="264"/>
      <c r="BM32" s="264"/>
      <c r="BN32" s="264"/>
      <c r="BO32" s="265"/>
      <c r="BP32" s="154" t="s">
        <v>472</v>
      </c>
      <c r="BQ32" s="163"/>
      <c r="BR32" s="148">
        <f>+IF(BR31=0,"",IF(BR31&lt;=5,3,IF(AND(BR31&gt;5,BR31&lt;=11),4,5)))</f>
        <v>4</v>
      </c>
      <c r="BS32" s="148"/>
      <c r="BT32" s="264"/>
      <c r="BU32" s="264"/>
      <c r="BV32" s="264"/>
      <c r="BW32" s="264"/>
      <c r="BX32" s="264"/>
      <c r="BY32" s="264"/>
      <c r="BZ32" s="265"/>
      <c r="CA32" s="154" t="s">
        <v>472</v>
      </c>
      <c r="CB32" s="163"/>
      <c r="CC32" s="148">
        <f>+IF(CC31=0,"",IF(CC31&lt;=5,3,IF(AND(CC31&gt;5,CC31&lt;=11),4,5)))</f>
        <v>5</v>
      </c>
      <c r="CD32" s="148"/>
      <c r="CE32" s="264"/>
      <c r="CF32" s="264"/>
      <c r="CG32" s="264"/>
      <c r="CH32" s="264"/>
      <c r="CI32" s="264"/>
      <c r="CJ32" s="264"/>
      <c r="CK32" s="265"/>
      <c r="CL32" s="154" t="s">
        <v>472</v>
      </c>
      <c r="CM32" s="163"/>
      <c r="CN32" s="148">
        <f>+IF(CN31=0,"",IF(CN31&lt;=5,3,IF(AND(CN31&gt;5,CN31&lt;=11),4,5)))</f>
        <v>5</v>
      </c>
      <c r="CO32" s="148"/>
      <c r="CP32" s="264"/>
      <c r="CQ32" s="264"/>
      <c r="CR32" s="264"/>
      <c r="CS32" s="264"/>
      <c r="CT32" s="264"/>
      <c r="CU32" s="264"/>
      <c r="CV32" s="265"/>
      <c r="CW32" s="154" t="s">
        <v>472</v>
      </c>
      <c r="CX32" s="163"/>
      <c r="CY32" s="148">
        <f>+IF(CY31=0,"",IF(CY31&lt;=5,3,IF(AND(CY31&gt;5,CY31&lt;=11),4,5)))</f>
        <v>5</v>
      </c>
      <c r="CZ32" s="148"/>
      <c r="DA32" s="264"/>
      <c r="DB32" s="264"/>
      <c r="DC32" s="264"/>
      <c r="DD32" s="264"/>
      <c r="DE32" s="264"/>
      <c r="DF32" s="264"/>
      <c r="DG32" s="265"/>
      <c r="DH32" s="154" t="s">
        <v>472</v>
      </c>
      <c r="DI32" s="163"/>
      <c r="DJ32" s="148">
        <f>+IF(DJ31=0,"",IF(DJ31&lt;=5,3,IF(AND(DJ31&gt;5,DJ31&lt;=11),4,5)))</f>
        <v>5</v>
      </c>
      <c r="DK32" s="148"/>
      <c r="DL32" s="264"/>
      <c r="DM32" s="264"/>
      <c r="DN32" s="264"/>
      <c r="DO32" s="264"/>
      <c r="DP32" s="264"/>
      <c r="DQ32" s="264"/>
      <c r="DR32" s="265"/>
      <c r="DS32" s="154" t="s">
        <v>472</v>
      </c>
      <c r="DT32" s="163"/>
      <c r="DU32" s="148">
        <f>+IF(DU31=0,"",IF(DU31&lt;=5,3,IF(AND(DU31&gt;5,DU31&lt;=11),4,5)))</f>
        <v>5</v>
      </c>
      <c r="DV32" s="148"/>
      <c r="DW32" s="264"/>
      <c r="DX32" s="264"/>
      <c r="DY32" s="264"/>
      <c r="DZ32" s="264"/>
      <c r="EA32" s="264"/>
      <c r="EB32" s="264"/>
      <c r="EC32" s="265"/>
      <c r="ED32" s="154" t="s">
        <v>472</v>
      </c>
      <c r="EE32" s="163"/>
      <c r="EF32" s="148">
        <f>+IF(EF31=0,"",IF(EF31&lt;=5,3,IF(AND(EF31&gt;5,EF31&lt;=11),4,5)))</f>
        <v>5</v>
      </c>
      <c r="EG32" s="148"/>
      <c r="EH32" s="264"/>
      <c r="EI32" s="264"/>
      <c r="EJ32" s="264"/>
      <c r="EK32" s="264"/>
      <c r="EL32" s="264"/>
      <c r="EM32" s="264"/>
      <c r="EN32" s="265"/>
      <c r="EO32" s="154" t="s">
        <v>472</v>
      </c>
      <c r="EP32" s="163"/>
      <c r="EQ32" s="148">
        <f>+IF(EQ31=0,"",IF(EQ31&lt;=5,3,IF(AND(EQ31&gt;5,EQ31&lt;=11),4,5)))</f>
        <v>4</v>
      </c>
      <c r="ER32" s="148"/>
      <c r="ES32" s="264"/>
      <c r="ET32" s="264"/>
      <c r="EU32" s="264"/>
      <c r="EV32" s="264"/>
      <c r="EW32" s="264"/>
      <c r="EX32" s="264"/>
      <c r="EY32" s="265"/>
      <c r="EZ32" s="154" t="s">
        <v>472</v>
      </c>
      <c r="FA32" s="163"/>
      <c r="FB32" s="148">
        <f>+IF(FB31=0,"",IF(FB31&lt;=5,3,IF(AND(FB31&gt;5,FB31&lt;=11),4,5)))</f>
        <v>4</v>
      </c>
      <c r="FC32" s="148"/>
      <c r="FD32" s="264"/>
      <c r="FE32" s="264"/>
      <c r="FF32" s="264"/>
      <c r="FG32" s="264"/>
      <c r="FH32" s="264"/>
      <c r="FI32" s="264"/>
      <c r="FJ32" s="265"/>
      <c r="FK32" s="154" t="s">
        <v>472</v>
      </c>
      <c r="FL32" s="163"/>
      <c r="FM32" s="148">
        <f>+IF(FM31=0,"",IF(FM31&lt;=5,3,IF(AND(FM31&gt;5,FM31&lt;=11),4,5)))</f>
        <v>5</v>
      </c>
      <c r="FN32" s="148"/>
      <c r="FO32" s="264"/>
      <c r="FP32" s="264"/>
      <c r="FQ32" s="264"/>
      <c r="FR32" s="264"/>
      <c r="FS32" s="264"/>
      <c r="FT32" s="264"/>
      <c r="FU32" s="265"/>
      <c r="FV32" s="154" t="s">
        <v>472</v>
      </c>
      <c r="FW32" s="163"/>
      <c r="FX32" s="148">
        <f>+IF(FX31=0,"",IF(FX31&lt;=5,3,IF(AND(FX31&gt;5,FX31&lt;=11),4,5)))</f>
        <v>5</v>
      </c>
      <c r="FY32" s="148"/>
      <c r="FZ32" s="264"/>
      <c r="GA32" s="264"/>
      <c r="GB32" s="264"/>
      <c r="GC32" s="264"/>
      <c r="GD32" s="264"/>
      <c r="GE32" s="264"/>
      <c r="GF32" s="265"/>
      <c r="GG32" s="154" t="s">
        <v>472</v>
      </c>
      <c r="GH32" s="163"/>
      <c r="GI32" s="148">
        <f>+IF(GI31=0,"",IF(GI31&lt;=5,3,IF(AND(GI31&gt;5,GI31&lt;=11),4,5)))</f>
        <v>5</v>
      </c>
      <c r="GJ32" s="148"/>
      <c r="GK32" s="264"/>
      <c r="GL32" s="264"/>
      <c r="GM32" s="264"/>
      <c r="GN32" s="264"/>
      <c r="GO32" s="264"/>
      <c r="GP32" s="264"/>
      <c r="GQ32" s="265"/>
      <c r="GR32" s="154" t="s">
        <v>472</v>
      </c>
      <c r="GS32" s="163"/>
      <c r="GT32" s="148" t="str">
        <f>+IF(GT31=0,"",IF(GT31&lt;=5,3,IF(AND(GT31&gt;5,GT31&lt;=11),4,5)))</f>
        <v/>
      </c>
      <c r="GU32" s="148"/>
      <c r="GV32" s="155"/>
      <c r="GW32" s="155"/>
      <c r="GX32" s="155"/>
      <c r="GY32" s="155"/>
      <c r="GZ32" s="155"/>
      <c r="HA32" s="155"/>
      <c r="HC32" s="154" t="s">
        <v>472</v>
      </c>
      <c r="HD32" s="163"/>
      <c r="HE32" s="148" t="str">
        <f>+IF(HE31=0,"",IF(HE31&lt;=5,3,IF(AND(HE31&gt;5,HE31&lt;=11),4,5)))</f>
        <v/>
      </c>
      <c r="HF32" s="148"/>
    </row>
    <row r="33" spans="1:215" x14ac:dyDescent="0.25">
      <c r="B33" s="65"/>
      <c r="C33" s="48"/>
      <c r="D33" s="65"/>
      <c r="E33" s="65"/>
      <c r="F33" s="65"/>
      <c r="G33" s="65"/>
      <c r="H33" s="65"/>
      <c r="I33" s="65"/>
      <c r="J33" s="65"/>
      <c r="K33" s="65"/>
      <c r="M33" s="65"/>
      <c r="N33" s="48"/>
      <c r="O33" s="65"/>
      <c r="P33" s="65"/>
      <c r="Q33" s="65"/>
      <c r="R33" s="65"/>
      <c r="S33" s="65"/>
      <c r="T33" s="65"/>
      <c r="U33" s="65"/>
      <c r="V33" s="65"/>
      <c r="X33" s="65"/>
      <c r="Y33" s="48"/>
      <c r="Z33" s="65"/>
      <c r="AA33" s="65"/>
      <c r="AB33" s="65"/>
      <c r="AC33" s="65"/>
      <c r="AD33" s="65"/>
      <c r="AE33" s="65"/>
      <c r="AF33" s="65"/>
      <c r="AG33" s="65"/>
      <c r="AI33" s="65"/>
      <c r="AJ33" s="48"/>
      <c r="AK33" s="65"/>
      <c r="AL33" s="65"/>
      <c r="AM33" s="65"/>
      <c r="AN33" s="65"/>
      <c r="AO33" s="65"/>
      <c r="AP33" s="65"/>
      <c r="AQ33" s="65"/>
      <c r="AR33" s="65"/>
      <c r="AT33" s="65"/>
      <c r="AU33" s="48"/>
      <c r="AV33" s="65"/>
      <c r="AW33" s="65"/>
      <c r="AX33" s="65"/>
      <c r="AY33" s="65"/>
      <c r="AZ33" s="65"/>
      <c r="BA33" s="65"/>
      <c r="BB33" s="65"/>
      <c r="BC33" s="65"/>
      <c r="BE33" s="65"/>
      <c r="BF33" s="48"/>
      <c r="BG33" s="65"/>
      <c r="BH33" s="65"/>
      <c r="BI33" s="65"/>
      <c r="BJ33" s="65"/>
      <c r="BK33" s="65"/>
      <c r="BL33" s="65"/>
      <c r="BM33" s="65"/>
      <c r="BN33" s="65"/>
      <c r="BP33" s="65"/>
      <c r="BQ33" s="48"/>
      <c r="BR33" s="65"/>
      <c r="BS33" s="65"/>
      <c r="BT33" s="65"/>
      <c r="BU33" s="65"/>
      <c r="BV33" s="65"/>
      <c r="BW33" s="65"/>
      <c r="BX33" s="65"/>
      <c r="BY33" s="65"/>
      <c r="CA33" s="65"/>
      <c r="CB33" s="48"/>
      <c r="CC33" s="65"/>
      <c r="CD33" s="65"/>
      <c r="CE33" s="65"/>
      <c r="CF33" s="65"/>
      <c r="CG33" s="65"/>
      <c r="CH33" s="65"/>
      <c r="CI33" s="65"/>
      <c r="CJ33" s="65"/>
      <c r="CL33" s="65"/>
      <c r="CM33" s="48"/>
      <c r="CN33" s="65"/>
      <c r="CO33" s="65"/>
      <c r="CP33" s="65"/>
      <c r="CQ33" s="65"/>
      <c r="CR33" s="65"/>
      <c r="CS33" s="65"/>
      <c r="CT33" s="65"/>
      <c r="CU33" s="65"/>
      <c r="CW33" s="65"/>
      <c r="CX33" s="48"/>
      <c r="CY33" s="65"/>
      <c r="CZ33" s="65"/>
      <c r="DA33" s="65"/>
      <c r="DB33" s="65"/>
      <c r="DC33" s="65"/>
      <c r="DD33" s="65"/>
      <c r="DE33" s="65"/>
      <c r="DF33" s="65"/>
      <c r="DH33" s="65"/>
      <c r="DI33" s="48"/>
      <c r="DJ33" s="65"/>
      <c r="DK33" s="65"/>
      <c r="DL33" s="65"/>
      <c r="DM33" s="65"/>
      <c r="DN33" s="65"/>
      <c r="DO33" s="65"/>
      <c r="DP33" s="65"/>
      <c r="DQ33" s="65"/>
      <c r="DS33" s="65"/>
      <c r="DT33" s="48"/>
      <c r="DU33" s="65"/>
      <c r="DV33" s="65"/>
      <c r="DW33" s="65"/>
      <c r="DX33" s="65"/>
      <c r="DY33" s="65"/>
      <c r="DZ33" s="65"/>
      <c r="EA33" s="65"/>
      <c r="EB33" s="65"/>
      <c r="ED33" s="65"/>
      <c r="EE33" s="48"/>
      <c r="EF33" s="65"/>
      <c r="EG33" s="65"/>
      <c r="EH33" s="65"/>
      <c r="EI33" s="65"/>
      <c r="EJ33" s="65"/>
      <c r="EK33" s="65"/>
      <c r="EL33" s="65"/>
      <c r="EM33" s="65"/>
      <c r="EO33" s="65"/>
      <c r="EP33" s="48"/>
      <c r="EQ33" s="65"/>
      <c r="ER33" s="65"/>
      <c r="ES33" s="65"/>
      <c r="ET33" s="65"/>
      <c r="EU33" s="65"/>
      <c r="EV33" s="65"/>
      <c r="EW33" s="65"/>
      <c r="EX33" s="65"/>
      <c r="EZ33" s="65"/>
      <c r="FA33" s="48"/>
      <c r="FB33" s="65"/>
      <c r="FC33" s="65"/>
      <c r="FD33" s="65"/>
      <c r="FE33" s="65"/>
      <c r="FF33" s="65"/>
      <c r="FG33" s="65"/>
      <c r="FH33" s="65"/>
      <c r="FI33" s="65"/>
      <c r="FK33" s="65"/>
      <c r="FL33" s="48"/>
      <c r="FM33" s="65"/>
      <c r="FN33" s="65"/>
      <c r="FO33" s="65"/>
      <c r="FP33" s="65"/>
      <c r="FQ33" s="65"/>
      <c r="FR33" s="65"/>
      <c r="FS33" s="65"/>
      <c r="FT33" s="65"/>
      <c r="FV33" s="65"/>
      <c r="FW33" s="48"/>
      <c r="FX33" s="65"/>
      <c r="FY33" s="65"/>
      <c r="FZ33" s="65"/>
      <c r="GA33" s="65"/>
      <c r="GB33" s="65"/>
      <c r="GC33" s="65"/>
      <c r="GD33" s="65"/>
      <c r="GE33" s="65"/>
      <c r="GG33" s="65"/>
      <c r="GH33" s="48"/>
      <c r="GI33" s="65"/>
      <c r="GJ33" s="65"/>
      <c r="GK33" s="65"/>
      <c r="GL33" s="65"/>
      <c r="GM33" s="65"/>
      <c r="GN33" s="65"/>
      <c r="GO33" s="65"/>
      <c r="GP33" s="65"/>
      <c r="GR33" s="65"/>
      <c r="GS33" s="48"/>
      <c r="GT33" s="65"/>
      <c r="GU33" s="65"/>
      <c r="GV33" s="65"/>
      <c r="GW33" s="65"/>
      <c r="GX33" s="65"/>
      <c r="GY33" s="65"/>
      <c r="GZ33" s="65"/>
      <c r="HA33" s="65"/>
      <c r="HC33" s="65"/>
      <c r="HD33" s="48"/>
      <c r="HE33" s="65"/>
      <c r="HF33" s="65"/>
    </row>
    <row r="34" spans="1:215" ht="90" x14ac:dyDescent="0.25">
      <c r="C34" s="7" t="s">
        <v>473</v>
      </c>
      <c r="N34" s="7" t="s">
        <v>473</v>
      </c>
      <c r="Y34" s="7" t="s">
        <v>473</v>
      </c>
      <c r="AJ34" s="7" t="s">
        <v>473</v>
      </c>
      <c r="AU34" s="7" t="s">
        <v>473</v>
      </c>
      <c r="BF34" s="7" t="s">
        <v>473</v>
      </c>
      <c r="BQ34" s="7" t="s">
        <v>473</v>
      </c>
      <c r="CB34" s="7" t="s">
        <v>473</v>
      </c>
      <c r="CM34" s="7" t="s">
        <v>473</v>
      </c>
      <c r="CX34" s="7" t="s">
        <v>473</v>
      </c>
      <c r="DI34" s="7" t="s">
        <v>473</v>
      </c>
      <c r="DT34" s="7" t="s">
        <v>473</v>
      </c>
      <c r="EE34" s="7" t="s">
        <v>473</v>
      </c>
      <c r="EP34" s="7" t="s">
        <v>473</v>
      </c>
      <c r="FA34" s="7" t="s">
        <v>473</v>
      </c>
      <c r="FL34" s="7" t="s">
        <v>473</v>
      </c>
      <c r="FW34" s="7" t="s">
        <v>473</v>
      </c>
      <c r="GH34" s="7" t="s">
        <v>473</v>
      </c>
      <c r="GS34" s="7" t="s">
        <v>473</v>
      </c>
      <c r="HD34" s="7" t="s">
        <v>473</v>
      </c>
    </row>
    <row r="36" spans="1:215" ht="30" x14ac:dyDescent="0.25">
      <c r="C36" s="7" t="s">
        <v>474</v>
      </c>
      <c r="N36" s="7" t="s">
        <v>474</v>
      </c>
      <c r="Y36" s="7" t="s">
        <v>474</v>
      </c>
      <c r="AJ36" s="7" t="s">
        <v>474</v>
      </c>
      <c r="AU36" s="7" t="s">
        <v>474</v>
      </c>
      <c r="BF36" s="7" t="s">
        <v>474</v>
      </c>
      <c r="BQ36" s="7" t="s">
        <v>474</v>
      </c>
      <c r="CB36" s="7" t="s">
        <v>474</v>
      </c>
      <c r="CM36" s="7" t="s">
        <v>474</v>
      </c>
      <c r="CX36" s="7" t="s">
        <v>474</v>
      </c>
      <c r="DI36" s="7" t="s">
        <v>474</v>
      </c>
      <c r="DT36" s="7" t="s">
        <v>474</v>
      </c>
      <c r="EE36" s="7" t="s">
        <v>474</v>
      </c>
      <c r="EP36" s="7" t="s">
        <v>474</v>
      </c>
      <c r="FA36" s="7" t="s">
        <v>474</v>
      </c>
      <c r="FL36" s="7" t="s">
        <v>474</v>
      </c>
      <c r="FW36" s="7" t="s">
        <v>474</v>
      </c>
      <c r="GH36" s="7" t="s">
        <v>474</v>
      </c>
      <c r="GS36" s="7" t="s">
        <v>474</v>
      </c>
      <c r="HD36" s="7" t="s">
        <v>474</v>
      </c>
    </row>
    <row r="38" spans="1:215" ht="60" x14ac:dyDescent="0.25">
      <c r="C38" s="7" t="s">
        <v>475</v>
      </c>
      <c r="N38" s="7" t="s">
        <v>475</v>
      </c>
      <c r="Y38" s="7" t="s">
        <v>475</v>
      </c>
      <c r="AJ38" s="7" t="s">
        <v>475</v>
      </c>
      <c r="AU38" s="7" t="s">
        <v>475</v>
      </c>
      <c r="BF38" s="7" t="s">
        <v>475</v>
      </c>
      <c r="BQ38" s="7" t="s">
        <v>475</v>
      </c>
      <c r="CB38" s="7" t="s">
        <v>475</v>
      </c>
      <c r="CM38" s="7" t="s">
        <v>475</v>
      </c>
      <c r="CX38" s="7" t="s">
        <v>475</v>
      </c>
      <c r="DI38" s="7" t="s">
        <v>475</v>
      </c>
      <c r="DT38" s="7" t="s">
        <v>475</v>
      </c>
      <c r="EE38" s="7" t="s">
        <v>475</v>
      </c>
      <c r="EP38" s="7" t="s">
        <v>475</v>
      </c>
      <c r="FA38" s="7" t="s">
        <v>475</v>
      </c>
      <c r="FL38" s="7" t="s">
        <v>475</v>
      </c>
      <c r="FW38" s="7" t="s">
        <v>475</v>
      </c>
      <c r="GH38" s="7" t="s">
        <v>475</v>
      </c>
      <c r="GS38" s="7" t="s">
        <v>475</v>
      </c>
      <c r="HD38" s="7" t="s">
        <v>475</v>
      </c>
    </row>
    <row r="40" spans="1:215" s="113" customFormat="1" x14ac:dyDescent="0.25">
      <c r="A40"/>
      <c r="B40" s="1" t="s">
        <v>369</v>
      </c>
      <c r="C40" s="21"/>
      <c r="D40" s="21"/>
      <c r="E40" s="21"/>
      <c r="F40" s="10"/>
      <c r="G40" s="10"/>
      <c r="H40" s="10"/>
      <c r="I40" s="10"/>
      <c r="J40" s="10"/>
      <c r="K40" s="10"/>
      <c r="L40" s="10"/>
      <c r="M40" s="1" t="s">
        <v>369</v>
      </c>
      <c r="N40" s="21"/>
      <c r="O40" s="21"/>
      <c r="P40" s="21"/>
      <c r="Q40" s="10"/>
      <c r="X40" s="1" t="s">
        <v>369</v>
      </c>
      <c r="Y40" s="21"/>
      <c r="Z40" s="21"/>
      <c r="AA40" s="21"/>
      <c r="AB40" s="10"/>
      <c r="AI40" s="1" t="s">
        <v>369</v>
      </c>
      <c r="AJ40" s="21"/>
      <c r="AK40" s="21"/>
      <c r="AL40" s="21"/>
      <c r="AM40" s="10"/>
      <c r="AT40" s="1" t="s">
        <v>369</v>
      </c>
      <c r="AU40" s="21"/>
      <c r="AV40" s="21"/>
      <c r="AW40" s="21"/>
      <c r="AX40" s="10"/>
      <c r="BE40" s="1" t="s">
        <v>369</v>
      </c>
      <c r="BF40" s="21"/>
      <c r="BG40" s="21"/>
      <c r="BH40" s="21"/>
      <c r="BI40" s="10"/>
      <c r="BP40" s="1" t="s">
        <v>369</v>
      </c>
      <c r="BQ40" s="21"/>
      <c r="BR40" s="21"/>
      <c r="BS40" s="21"/>
      <c r="BT40" s="10"/>
      <c r="CA40" s="1" t="s">
        <v>369</v>
      </c>
      <c r="CB40" s="21"/>
      <c r="CC40" s="21"/>
      <c r="CD40" s="21"/>
      <c r="CE40" s="10"/>
      <c r="CL40" s="1" t="s">
        <v>369</v>
      </c>
      <c r="CM40" s="21"/>
      <c r="CN40" s="21"/>
      <c r="CO40" s="21"/>
      <c r="CP40" s="10"/>
      <c r="CW40" s="1" t="s">
        <v>369</v>
      </c>
      <c r="CX40" s="21"/>
      <c r="CY40" s="21"/>
      <c r="CZ40" s="21"/>
      <c r="DA40" s="10"/>
      <c r="DH40" s="1" t="s">
        <v>369</v>
      </c>
      <c r="DI40" s="21"/>
      <c r="DJ40" s="21"/>
      <c r="DK40" s="21"/>
      <c r="DL40" s="10"/>
      <c r="DS40" s="1" t="s">
        <v>369</v>
      </c>
      <c r="DT40" s="21"/>
      <c r="DU40" s="21"/>
      <c r="DV40" s="21"/>
      <c r="DW40" s="10"/>
      <c r="ED40" s="1" t="s">
        <v>369</v>
      </c>
      <c r="EE40" s="21"/>
      <c r="EF40" s="21"/>
      <c r="EG40" s="21"/>
      <c r="EH40" s="10"/>
      <c r="EO40" s="1" t="s">
        <v>369</v>
      </c>
      <c r="EP40" s="21"/>
      <c r="EQ40" s="21"/>
      <c r="ER40" s="21"/>
      <c r="ES40" s="10"/>
      <c r="EZ40" s="1" t="s">
        <v>369</v>
      </c>
      <c r="FA40" s="21"/>
      <c r="FB40" s="21"/>
      <c r="FC40" s="21"/>
      <c r="FD40" s="10"/>
      <c r="FK40" s="1" t="s">
        <v>369</v>
      </c>
      <c r="FL40" s="21"/>
      <c r="FM40" s="21"/>
      <c r="FN40" s="21"/>
      <c r="FO40" s="10"/>
      <c r="FV40" s="1" t="s">
        <v>369</v>
      </c>
      <c r="FW40" s="21"/>
      <c r="FX40" s="21"/>
      <c r="FY40" s="21"/>
      <c r="FZ40" s="10"/>
      <c r="GG40" s="1" t="s">
        <v>369</v>
      </c>
      <c r="GH40" s="21"/>
      <c r="GI40" s="21"/>
      <c r="GJ40" s="21"/>
      <c r="GK40" s="10"/>
      <c r="GR40" s="1" t="s">
        <v>369</v>
      </c>
      <c r="GS40" s="21"/>
      <c r="GT40" s="21"/>
      <c r="GU40" s="21"/>
      <c r="GV40" s="10"/>
      <c r="HC40" s="1" t="s">
        <v>369</v>
      </c>
      <c r="HD40" s="21"/>
      <c r="HE40" s="21"/>
      <c r="HF40" s="21"/>
      <c r="HG40" s="10"/>
    </row>
    <row r="41" spans="1:215" ht="15.75" thickBot="1" x14ac:dyDescent="0.3">
      <c r="B41" s="1"/>
      <c r="C41" s="21"/>
      <c r="D41" s="21"/>
      <c r="E41" s="21"/>
      <c r="F41" s="10"/>
      <c r="G41" s="10"/>
      <c r="H41" s="10"/>
      <c r="I41" s="10"/>
      <c r="J41" s="10"/>
      <c r="K41" s="10"/>
      <c r="L41" s="10"/>
      <c r="M41" s="1"/>
      <c r="N41" s="21"/>
      <c r="O41" s="21"/>
      <c r="P41" s="21"/>
      <c r="Q41" s="10"/>
      <c r="X41" s="1"/>
      <c r="Y41" s="21"/>
      <c r="Z41" s="21"/>
      <c r="AA41" s="21"/>
      <c r="AB41" s="10"/>
      <c r="AI41" s="1"/>
      <c r="AJ41" s="21"/>
      <c r="AK41" s="21"/>
      <c r="AL41" s="21"/>
      <c r="AM41" s="10"/>
      <c r="AT41" s="1"/>
      <c r="AU41" s="21"/>
      <c r="AV41" s="21"/>
      <c r="AW41" s="21"/>
      <c r="AX41" s="10"/>
      <c r="BE41" s="1"/>
      <c r="BF41" s="21"/>
      <c r="BG41" s="21"/>
      <c r="BH41" s="21"/>
      <c r="BI41" s="10"/>
      <c r="BP41" s="1"/>
      <c r="BQ41" s="21"/>
      <c r="BR41" s="21"/>
      <c r="BS41" s="21"/>
      <c r="BT41" s="10"/>
      <c r="CA41" s="1"/>
      <c r="CB41" s="21"/>
      <c r="CC41" s="21"/>
      <c r="CD41" s="21"/>
      <c r="CE41" s="10"/>
      <c r="CL41" s="1"/>
      <c r="CM41" s="21"/>
      <c r="CN41" s="21"/>
      <c r="CO41" s="21"/>
      <c r="CP41" s="10"/>
      <c r="CW41" s="1"/>
      <c r="CX41" s="21"/>
      <c r="CY41" s="21"/>
      <c r="CZ41" s="21"/>
      <c r="DA41" s="10"/>
      <c r="DH41" s="1"/>
      <c r="DI41" s="21"/>
      <c r="DJ41" s="21"/>
      <c r="DK41" s="21"/>
      <c r="DL41" s="10"/>
      <c r="DS41" s="1"/>
      <c r="DT41" s="21"/>
      <c r="DU41" s="21"/>
      <c r="DV41" s="21"/>
      <c r="DW41" s="10"/>
      <c r="ED41" s="1"/>
      <c r="EE41" s="21"/>
      <c r="EF41" s="21"/>
      <c r="EG41" s="21"/>
      <c r="EH41" s="10"/>
      <c r="EO41" s="1"/>
      <c r="EP41" s="21"/>
      <c r="EQ41" s="21"/>
      <c r="ER41" s="21"/>
      <c r="ES41" s="10"/>
      <c r="EZ41" s="1"/>
      <c r="FA41" s="21"/>
      <c r="FB41" s="21"/>
      <c r="FC41" s="21"/>
      <c r="FD41" s="10"/>
      <c r="FK41" s="1"/>
      <c r="FL41" s="21"/>
      <c r="FM41" s="21"/>
      <c r="FN41" s="21"/>
      <c r="FO41" s="10"/>
      <c r="FV41" s="1"/>
      <c r="FW41" s="21"/>
      <c r="FX41" s="21"/>
      <c r="FY41" s="21"/>
      <c r="FZ41" s="10"/>
      <c r="GG41" s="1"/>
      <c r="GH41" s="21"/>
      <c r="GI41" s="21"/>
      <c r="GJ41" s="21"/>
      <c r="GK41" s="10"/>
      <c r="GR41" s="1"/>
      <c r="GS41" s="21"/>
      <c r="GT41" s="21"/>
      <c r="GU41" s="21"/>
      <c r="GV41" s="10"/>
      <c r="HC41" s="1"/>
      <c r="HD41" s="21"/>
      <c r="HE41" s="21"/>
      <c r="HF41" s="21"/>
      <c r="HG41" s="10"/>
    </row>
    <row r="42" spans="1:215" ht="15.75" thickBot="1" x14ac:dyDescent="0.3">
      <c r="B42" s="18" t="s">
        <v>353</v>
      </c>
      <c r="C42" s="3" t="s">
        <v>481</v>
      </c>
      <c r="D42" s="21"/>
      <c r="E42" s="21"/>
      <c r="F42" s="10"/>
      <c r="G42" s="10"/>
      <c r="H42" s="10"/>
      <c r="I42" s="10"/>
      <c r="J42" s="10"/>
      <c r="K42" s="10"/>
      <c r="L42" s="10"/>
      <c r="M42" s="18" t="s">
        <v>353</v>
      </c>
      <c r="N42" s="3" t="s">
        <v>481</v>
      </c>
      <c r="O42" s="21"/>
      <c r="P42" s="21"/>
      <c r="Q42" s="10"/>
      <c r="R42" s="151"/>
      <c r="S42" s="151"/>
      <c r="T42" s="151"/>
      <c r="U42" s="151"/>
      <c r="V42" s="151"/>
      <c r="X42" s="18" t="s">
        <v>353</v>
      </c>
      <c r="Y42" s="3" t="s">
        <v>481</v>
      </c>
      <c r="Z42" s="21"/>
      <c r="AA42" s="21"/>
      <c r="AB42" s="10"/>
      <c r="AC42" s="151"/>
      <c r="AD42" s="151"/>
      <c r="AE42" s="151"/>
      <c r="AF42" s="151"/>
      <c r="AG42" s="151"/>
      <c r="AI42" s="18" t="s">
        <v>353</v>
      </c>
      <c r="AJ42" s="3" t="s">
        <v>481</v>
      </c>
      <c r="AK42" s="21"/>
      <c r="AL42" s="21"/>
      <c r="AM42" s="10"/>
      <c r="AN42" s="151"/>
      <c r="AO42" s="151"/>
      <c r="AP42" s="151"/>
      <c r="AQ42" s="151"/>
      <c r="AR42" s="151"/>
      <c r="AT42" s="18" t="s">
        <v>353</v>
      </c>
      <c r="AU42" s="3" t="s">
        <v>481</v>
      </c>
      <c r="AV42" s="21"/>
      <c r="AW42" s="21"/>
      <c r="AX42" s="10"/>
      <c r="AY42" s="151"/>
      <c r="AZ42" s="151"/>
      <c r="BA42" s="151"/>
      <c r="BB42" s="151"/>
      <c r="BC42" s="151"/>
      <c r="BE42" s="18" t="s">
        <v>353</v>
      </c>
      <c r="BF42" s="3" t="s">
        <v>481</v>
      </c>
      <c r="BG42" s="21"/>
      <c r="BH42" s="21"/>
      <c r="BI42" s="10"/>
      <c r="BJ42" s="151"/>
      <c r="BK42" s="151"/>
      <c r="BL42" s="151"/>
      <c r="BM42" s="151"/>
      <c r="BN42" s="151"/>
      <c r="BP42" s="18" t="s">
        <v>353</v>
      </c>
      <c r="BQ42" s="3" t="s">
        <v>481</v>
      </c>
      <c r="BR42" s="21"/>
      <c r="BS42" s="21"/>
      <c r="BT42" s="10"/>
      <c r="BU42" s="151"/>
      <c r="BV42" s="151"/>
      <c r="BW42" s="151"/>
      <c r="BX42" s="151"/>
      <c r="BY42" s="151"/>
      <c r="CA42" s="18" t="s">
        <v>353</v>
      </c>
      <c r="CB42" s="3" t="s">
        <v>481</v>
      </c>
      <c r="CC42" s="21"/>
      <c r="CD42" s="21"/>
      <c r="CE42" s="10"/>
      <c r="CF42" s="151"/>
      <c r="CG42" s="151"/>
      <c r="CH42" s="151"/>
      <c r="CI42" s="151"/>
      <c r="CJ42" s="151"/>
      <c r="CL42" s="18" t="s">
        <v>353</v>
      </c>
      <c r="CM42" s="3" t="s">
        <v>481</v>
      </c>
      <c r="CN42" s="21"/>
      <c r="CO42" s="21"/>
      <c r="CP42" s="10"/>
      <c r="CQ42" s="151"/>
      <c r="CR42" s="151"/>
      <c r="CS42" s="151"/>
      <c r="CT42" s="151"/>
      <c r="CU42" s="151"/>
      <c r="CW42" s="18" t="s">
        <v>353</v>
      </c>
      <c r="CX42" s="3" t="s">
        <v>481</v>
      </c>
      <c r="CY42" s="21"/>
      <c r="CZ42" s="21"/>
      <c r="DA42" s="10"/>
      <c r="DB42" s="151"/>
      <c r="DC42" s="151"/>
      <c r="DD42" s="151"/>
      <c r="DE42" s="151"/>
      <c r="DF42" s="151"/>
      <c r="DH42" s="18" t="s">
        <v>353</v>
      </c>
      <c r="DI42" s="3" t="s">
        <v>481</v>
      </c>
      <c r="DJ42" s="21"/>
      <c r="DK42" s="21"/>
      <c r="DL42" s="10"/>
      <c r="DM42" s="151"/>
      <c r="DN42" s="151"/>
      <c r="DO42" s="151"/>
      <c r="DP42" s="151"/>
      <c r="DQ42" s="151"/>
      <c r="DS42" s="18" t="s">
        <v>353</v>
      </c>
      <c r="DT42" s="3" t="s">
        <v>481</v>
      </c>
      <c r="DU42" s="21"/>
      <c r="DV42" s="21"/>
      <c r="DW42" s="10"/>
      <c r="DX42" s="151"/>
      <c r="DY42" s="151"/>
      <c r="DZ42" s="151"/>
      <c r="EA42" s="151"/>
      <c r="EB42" s="151"/>
      <c r="ED42" s="18" t="s">
        <v>353</v>
      </c>
      <c r="EE42" s="3" t="s">
        <v>481</v>
      </c>
      <c r="EF42" s="21"/>
      <c r="EG42" s="21"/>
      <c r="EH42" s="10"/>
      <c r="EI42" s="151"/>
      <c r="EJ42" s="151"/>
      <c r="EK42" s="151"/>
      <c r="EL42" s="151"/>
      <c r="EM42" s="151"/>
      <c r="EO42" s="18" t="s">
        <v>353</v>
      </c>
      <c r="EP42" s="3" t="s">
        <v>481</v>
      </c>
      <c r="EQ42" s="21"/>
      <c r="ER42" s="21"/>
      <c r="ES42" s="10"/>
      <c r="ET42" s="151"/>
      <c r="EU42" s="151"/>
      <c r="EV42" s="151"/>
      <c r="EW42" s="151"/>
      <c r="EX42" s="151"/>
      <c r="EZ42" s="18" t="s">
        <v>353</v>
      </c>
      <c r="FA42" s="3" t="s">
        <v>481</v>
      </c>
      <c r="FB42" s="21"/>
      <c r="FC42" s="21"/>
      <c r="FD42" s="10"/>
      <c r="FE42" s="151"/>
      <c r="FF42" s="151"/>
      <c r="FG42" s="151"/>
      <c r="FH42" s="151"/>
      <c r="FI42" s="151"/>
      <c r="FK42" s="18" t="s">
        <v>353</v>
      </c>
      <c r="FL42" s="3" t="s">
        <v>481</v>
      </c>
      <c r="FM42" s="21"/>
      <c r="FN42" s="21"/>
      <c r="FO42" s="10"/>
      <c r="FP42" s="151"/>
      <c r="FQ42" s="151"/>
      <c r="FR42" s="151"/>
      <c r="FS42" s="151"/>
      <c r="FT42" s="151"/>
      <c r="FV42" s="18" t="s">
        <v>353</v>
      </c>
      <c r="FW42" s="3" t="s">
        <v>481</v>
      </c>
      <c r="FX42" s="21"/>
      <c r="FY42" s="21"/>
      <c r="FZ42" s="10"/>
      <c r="GA42" s="151"/>
      <c r="GB42" s="151"/>
      <c r="GC42" s="151"/>
      <c r="GD42" s="151"/>
      <c r="GE42" s="151"/>
      <c r="GG42" s="18" t="s">
        <v>353</v>
      </c>
      <c r="GH42" s="3" t="s">
        <v>481</v>
      </c>
      <c r="GI42" s="21"/>
      <c r="GJ42" s="21"/>
      <c r="GK42" s="10"/>
      <c r="GL42" s="151"/>
      <c r="GM42" s="151"/>
      <c r="GN42" s="151"/>
      <c r="GO42" s="151"/>
      <c r="GP42" s="151"/>
      <c r="GR42" s="18" t="s">
        <v>353</v>
      </c>
      <c r="GS42" s="3" t="s">
        <v>481</v>
      </c>
      <c r="GT42" s="21"/>
      <c r="GU42" s="21"/>
      <c r="GV42" s="10"/>
      <c r="GW42" s="151"/>
      <c r="GX42" s="151"/>
      <c r="GY42" s="151"/>
      <c r="GZ42" s="151"/>
      <c r="HA42" s="151"/>
      <c r="HC42" s="18" t="s">
        <v>353</v>
      </c>
      <c r="HD42" s="3" t="s">
        <v>481</v>
      </c>
      <c r="HE42" s="21"/>
      <c r="HF42" s="21"/>
      <c r="HG42" s="10"/>
    </row>
    <row r="43" spans="1:215" ht="105.75" thickBot="1" x14ac:dyDescent="0.3">
      <c r="B43" s="110">
        <v>1</v>
      </c>
      <c r="C43" s="111" t="s">
        <v>764</v>
      </c>
      <c r="F43" s="10"/>
      <c r="G43" s="10"/>
      <c r="H43" s="10"/>
      <c r="I43" s="10"/>
      <c r="J43" s="10"/>
      <c r="K43" s="10"/>
      <c r="L43" s="10"/>
      <c r="M43" s="110">
        <v>1</v>
      </c>
      <c r="N43" s="111" t="s">
        <v>575</v>
      </c>
      <c r="Q43" s="10"/>
      <c r="R43" s="152"/>
      <c r="S43" s="152"/>
      <c r="T43" s="152"/>
      <c r="U43" s="152"/>
      <c r="V43" s="152"/>
      <c r="X43" s="110">
        <v>1</v>
      </c>
      <c r="Y43" s="111" t="s">
        <v>768</v>
      </c>
      <c r="AB43" s="10"/>
      <c r="AC43" s="152"/>
      <c r="AD43" s="152"/>
      <c r="AE43" s="152"/>
      <c r="AF43" s="152"/>
      <c r="AG43" s="152"/>
      <c r="AI43" s="110">
        <v>1</v>
      </c>
      <c r="AJ43" s="111" t="s">
        <v>770</v>
      </c>
      <c r="AM43" s="10"/>
      <c r="AN43" s="152"/>
      <c r="AO43" s="152"/>
      <c r="AP43" s="152"/>
      <c r="AQ43" s="152"/>
      <c r="AR43" s="152"/>
      <c r="AT43" s="110">
        <v>1</v>
      </c>
      <c r="AU43" s="111" t="s">
        <v>599</v>
      </c>
      <c r="AX43" s="10"/>
      <c r="AY43" s="152"/>
      <c r="AZ43" s="152"/>
      <c r="BA43" s="152"/>
      <c r="BB43" s="152"/>
      <c r="BC43" s="152"/>
      <c r="BE43" s="110">
        <v>1</v>
      </c>
      <c r="BF43" s="111" t="s">
        <v>609</v>
      </c>
      <c r="BI43" s="10"/>
      <c r="BJ43" s="152"/>
      <c r="BK43" s="152"/>
      <c r="BL43" s="152"/>
      <c r="BM43" s="152"/>
      <c r="BN43" s="152"/>
      <c r="BP43" s="110">
        <v>1</v>
      </c>
      <c r="BQ43" s="111" t="s">
        <v>620</v>
      </c>
      <c r="BT43" s="10"/>
      <c r="BU43" s="152"/>
      <c r="BV43" s="152"/>
      <c r="BW43" s="152"/>
      <c r="BX43" s="152"/>
      <c r="BY43" s="152"/>
      <c r="CA43" s="110">
        <v>1</v>
      </c>
      <c r="CB43" s="111" t="s">
        <v>759</v>
      </c>
      <c r="CE43" s="10"/>
      <c r="CF43" s="152"/>
      <c r="CG43" s="152"/>
      <c r="CH43" s="152"/>
      <c r="CI43" s="152"/>
      <c r="CJ43" s="152"/>
      <c r="CL43" s="110">
        <v>1</v>
      </c>
      <c r="CM43" s="111" t="s">
        <v>631</v>
      </c>
      <c r="CP43" s="10"/>
      <c r="CQ43" s="152"/>
      <c r="CR43" s="152"/>
      <c r="CS43" s="152"/>
      <c r="CT43" s="152"/>
      <c r="CU43" s="152"/>
      <c r="CW43" s="110">
        <v>1</v>
      </c>
      <c r="CX43" s="111" t="s">
        <v>633</v>
      </c>
      <c r="DA43" s="10"/>
      <c r="DB43" s="152"/>
      <c r="DC43" s="152"/>
      <c r="DD43" s="152"/>
      <c r="DE43" s="152"/>
      <c r="DF43" s="152"/>
      <c r="DH43" s="110">
        <v>1</v>
      </c>
      <c r="DI43" s="111" t="s">
        <v>647</v>
      </c>
      <c r="DL43" s="10"/>
      <c r="DM43" s="152"/>
      <c r="DN43" s="152"/>
      <c r="DO43" s="152"/>
      <c r="DP43" s="152"/>
      <c r="DQ43" s="152"/>
      <c r="DS43" s="110">
        <v>1</v>
      </c>
      <c r="DT43" s="111" t="s">
        <v>780</v>
      </c>
      <c r="DW43" s="10"/>
      <c r="DX43" s="152"/>
      <c r="DY43" s="152"/>
      <c r="DZ43" s="152"/>
      <c r="EA43" s="152"/>
      <c r="EB43" s="152"/>
      <c r="ED43" s="110">
        <v>1</v>
      </c>
      <c r="EE43" s="111" t="s">
        <v>781</v>
      </c>
      <c r="EH43" s="10"/>
      <c r="EI43" s="152"/>
      <c r="EJ43" s="152"/>
      <c r="EK43" s="152"/>
      <c r="EL43" s="152"/>
      <c r="EM43" s="152"/>
      <c r="EO43" s="110">
        <v>1</v>
      </c>
      <c r="EP43" s="111" t="s">
        <v>684</v>
      </c>
      <c r="ES43" s="10"/>
      <c r="ET43" s="152"/>
      <c r="EU43" s="152"/>
      <c r="EV43" s="152"/>
      <c r="EW43" s="152"/>
      <c r="EX43" s="152"/>
      <c r="EZ43" s="110">
        <v>1</v>
      </c>
      <c r="FA43" s="111" t="s">
        <v>693</v>
      </c>
      <c r="FD43" s="10"/>
      <c r="FE43" s="152"/>
      <c r="FF43" s="152"/>
      <c r="FG43" s="152"/>
      <c r="FH43" s="152"/>
      <c r="FI43" s="152"/>
      <c r="FK43" s="110">
        <v>1</v>
      </c>
      <c r="FL43" s="111" t="s">
        <v>704</v>
      </c>
      <c r="FO43" s="10"/>
      <c r="FP43" s="152"/>
      <c r="FQ43" s="152"/>
      <c r="FR43" s="152"/>
      <c r="FS43" s="152"/>
      <c r="FT43" s="152"/>
      <c r="FV43" s="110">
        <v>1</v>
      </c>
      <c r="FW43" s="111" t="s">
        <v>783</v>
      </c>
      <c r="FZ43" s="10"/>
      <c r="GA43" s="152"/>
      <c r="GB43" s="152"/>
      <c r="GC43" s="152"/>
      <c r="GD43" s="152"/>
      <c r="GE43" s="152"/>
      <c r="GG43" s="110">
        <v>1</v>
      </c>
      <c r="GH43" s="111" t="s">
        <v>709</v>
      </c>
      <c r="GK43" s="10"/>
      <c r="GL43" s="152"/>
      <c r="GM43" s="152"/>
      <c r="GN43" s="152"/>
      <c r="GO43" s="152"/>
      <c r="GP43" s="152"/>
      <c r="GR43" s="110">
        <v>1</v>
      </c>
      <c r="GS43" s="111"/>
      <c r="GV43" s="10"/>
      <c r="GW43" s="152"/>
      <c r="GX43" s="152"/>
      <c r="GY43" s="152"/>
      <c r="GZ43" s="152"/>
      <c r="HA43" s="152"/>
      <c r="HC43" s="110">
        <v>1</v>
      </c>
      <c r="HD43" s="111"/>
      <c r="HG43" s="10"/>
    </row>
    <row r="44" spans="1:215" ht="15.75" thickBot="1" x14ac:dyDescent="0.3">
      <c r="B44" s="166"/>
      <c r="C44" s="167"/>
      <c r="F44" s="10"/>
      <c r="G44" s="10"/>
      <c r="H44" s="10"/>
      <c r="I44" s="10"/>
      <c r="J44" s="10"/>
      <c r="K44" s="10"/>
      <c r="L44" s="10"/>
      <c r="M44" s="166"/>
      <c r="N44" s="167"/>
      <c r="Q44" s="10"/>
      <c r="R44" s="152"/>
      <c r="S44" s="152"/>
      <c r="T44" s="152"/>
      <c r="U44" s="152"/>
      <c r="V44" s="152"/>
      <c r="X44" s="166"/>
      <c r="Y44" s="167"/>
      <c r="AB44" s="10"/>
      <c r="AC44" s="152"/>
      <c r="AD44" s="152"/>
      <c r="AE44" s="152"/>
      <c r="AF44" s="152"/>
      <c r="AG44" s="152"/>
      <c r="AI44" s="166"/>
      <c r="AJ44" s="167"/>
      <c r="AM44" s="10"/>
      <c r="AN44" s="152"/>
      <c r="AO44" s="152"/>
      <c r="AP44" s="152"/>
      <c r="AQ44" s="152"/>
      <c r="AR44" s="152"/>
      <c r="AT44" s="166"/>
      <c r="AU44" s="167"/>
      <c r="AX44" s="10"/>
      <c r="AY44" s="152"/>
      <c r="AZ44" s="152"/>
      <c r="BA44" s="152"/>
      <c r="BB44" s="152"/>
      <c r="BC44" s="152"/>
      <c r="BE44" s="166"/>
      <c r="BF44" s="167"/>
      <c r="BI44" s="10"/>
      <c r="BJ44" s="152"/>
      <c r="BK44" s="152"/>
      <c r="BL44" s="152"/>
      <c r="BM44" s="152"/>
      <c r="BN44" s="152"/>
      <c r="BP44" s="166"/>
      <c r="BQ44" s="167"/>
      <c r="BT44" s="10"/>
      <c r="BU44" s="152"/>
      <c r="BV44" s="152"/>
      <c r="BW44" s="152"/>
      <c r="BX44" s="152"/>
      <c r="BY44" s="152"/>
      <c r="CA44" s="166"/>
      <c r="CB44" s="167"/>
      <c r="CE44" s="10"/>
      <c r="CF44" s="152"/>
      <c r="CG44" s="152"/>
      <c r="CH44" s="152"/>
      <c r="CI44" s="152"/>
      <c r="CJ44" s="152"/>
      <c r="CL44" s="166"/>
      <c r="CM44" s="167"/>
      <c r="CP44" s="10"/>
      <c r="CQ44" s="152"/>
      <c r="CR44" s="152"/>
      <c r="CS44" s="152"/>
      <c r="CT44" s="152"/>
      <c r="CU44" s="152"/>
      <c r="CW44" s="166"/>
      <c r="CX44" s="167"/>
      <c r="DA44" s="10"/>
      <c r="DB44" s="152"/>
      <c r="DC44" s="152"/>
      <c r="DD44" s="152"/>
      <c r="DE44" s="152"/>
      <c r="DF44" s="152"/>
      <c r="DH44" s="166"/>
      <c r="DI44" s="167"/>
      <c r="DL44" s="10"/>
      <c r="DM44" s="152"/>
      <c r="DN44" s="152"/>
      <c r="DO44" s="152"/>
      <c r="DP44" s="152"/>
      <c r="DQ44" s="152"/>
      <c r="DS44" s="166"/>
      <c r="DT44" s="167"/>
      <c r="DW44" s="10"/>
      <c r="DX44" s="152"/>
      <c r="DY44" s="152"/>
      <c r="DZ44" s="152"/>
      <c r="EA44" s="152"/>
      <c r="EB44" s="152"/>
      <c r="ED44" s="166"/>
      <c r="EE44" s="167"/>
      <c r="EH44" s="10"/>
      <c r="EI44" s="152"/>
      <c r="EJ44" s="152"/>
      <c r="EK44" s="152"/>
      <c r="EL44" s="152"/>
      <c r="EM44" s="152"/>
      <c r="EO44" s="166"/>
      <c r="EP44" s="167"/>
      <c r="ES44" s="10"/>
      <c r="ET44" s="152"/>
      <c r="EU44" s="152"/>
      <c r="EV44" s="152"/>
      <c r="EW44" s="152"/>
      <c r="EX44" s="152"/>
      <c r="EZ44" s="166"/>
      <c r="FA44" s="167"/>
      <c r="FD44" s="10"/>
      <c r="FE44" s="152"/>
      <c r="FF44" s="152"/>
      <c r="FG44" s="152"/>
      <c r="FH44" s="152"/>
      <c r="FI44" s="152"/>
      <c r="FK44" s="166"/>
      <c r="FL44" s="167"/>
      <c r="FO44" s="10"/>
      <c r="FP44" s="152"/>
      <c r="FQ44" s="152"/>
      <c r="FR44" s="152"/>
      <c r="FS44" s="152"/>
      <c r="FT44" s="152"/>
      <c r="FV44" s="166"/>
      <c r="FW44" s="167"/>
      <c r="FZ44" s="10"/>
      <c r="GA44" s="152"/>
      <c r="GB44" s="152"/>
      <c r="GC44" s="152"/>
      <c r="GD44" s="152"/>
      <c r="GE44" s="152"/>
      <c r="GG44" s="166"/>
      <c r="GH44" s="167"/>
      <c r="GK44" s="10"/>
      <c r="GL44" s="152"/>
      <c r="GM44" s="152"/>
      <c r="GN44" s="152"/>
      <c r="GO44" s="152"/>
      <c r="GP44" s="152"/>
      <c r="GR44" s="166"/>
      <c r="GS44" s="167"/>
      <c r="GV44" s="10"/>
      <c r="GW44" s="152"/>
      <c r="GX44" s="152"/>
      <c r="GY44" s="152"/>
      <c r="GZ44" s="152"/>
      <c r="HA44" s="152"/>
      <c r="HC44" s="166"/>
      <c r="HD44" s="167"/>
      <c r="HG44" s="10"/>
    </row>
    <row r="45" spans="1:215" ht="15.75" thickBot="1" x14ac:dyDescent="0.3">
      <c r="B45" s="18" t="s">
        <v>370</v>
      </c>
      <c r="C45" s="18" t="s">
        <v>371</v>
      </c>
      <c r="D45" s="18" t="s">
        <v>372</v>
      </c>
      <c r="E45" s="18" t="s">
        <v>6</v>
      </c>
      <c r="F45" s="10"/>
      <c r="G45" s="10"/>
      <c r="H45" s="10"/>
      <c r="I45" s="10"/>
      <c r="J45" s="10"/>
      <c r="K45" s="10"/>
      <c r="L45" s="10"/>
      <c r="M45" s="18" t="s">
        <v>370</v>
      </c>
      <c r="N45" s="18" t="s">
        <v>371</v>
      </c>
      <c r="O45" s="18" t="s">
        <v>372</v>
      </c>
      <c r="P45" s="18" t="s">
        <v>6</v>
      </c>
      <c r="Q45" s="10"/>
      <c r="R45" s="152"/>
      <c r="S45" s="152"/>
      <c r="T45" s="152"/>
      <c r="U45" s="152"/>
      <c r="V45" s="152"/>
      <c r="X45" s="18" t="s">
        <v>370</v>
      </c>
      <c r="Y45" s="18" t="s">
        <v>371</v>
      </c>
      <c r="Z45" s="18" t="s">
        <v>372</v>
      </c>
      <c r="AA45" s="18" t="s">
        <v>6</v>
      </c>
      <c r="AB45" s="10"/>
      <c r="AC45" s="152"/>
      <c r="AD45" s="152"/>
      <c r="AE45" s="152"/>
      <c r="AF45" s="152"/>
      <c r="AG45" s="152"/>
      <c r="AI45" s="18" t="s">
        <v>370</v>
      </c>
      <c r="AJ45" s="18" t="s">
        <v>371</v>
      </c>
      <c r="AK45" s="18" t="s">
        <v>372</v>
      </c>
      <c r="AL45" s="18" t="s">
        <v>6</v>
      </c>
      <c r="AM45" s="10"/>
      <c r="AN45" s="152"/>
      <c r="AO45" s="152"/>
      <c r="AP45" s="152"/>
      <c r="AQ45" s="152"/>
      <c r="AR45" s="152"/>
      <c r="AT45" s="18" t="s">
        <v>370</v>
      </c>
      <c r="AU45" s="18" t="s">
        <v>371</v>
      </c>
      <c r="AV45" s="18" t="s">
        <v>372</v>
      </c>
      <c r="AW45" s="18" t="s">
        <v>6</v>
      </c>
      <c r="AX45" s="10"/>
      <c r="AY45" s="152"/>
      <c r="AZ45" s="152"/>
      <c r="BA45" s="152"/>
      <c r="BB45" s="152"/>
      <c r="BC45" s="152"/>
      <c r="BE45" s="18" t="s">
        <v>370</v>
      </c>
      <c r="BF45" s="18" t="s">
        <v>371</v>
      </c>
      <c r="BG45" s="18" t="s">
        <v>372</v>
      </c>
      <c r="BH45" s="18" t="s">
        <v>6</v>
      </c>
      <c r="BI45" s="10"/>
      <c r="BJ45" s="152"/>
      <c r="BK45" s="152"/>
      <c r="BL45" s="152"/>
      <c r="BM45" s="152"/>
      <c r="BN45" s="152"/>
      <c r="BP45" s="18" t="s">
        <v>370</v>
      </c>
      <c r="BQ45" s="18" t="s">
        <v>371</v>
      </c>
      <c r="BR45" s="18" t="s">
        <v>372</v>
      </c>
      <c r="BS45" s="18" t="s">
        <v>6</v>
      </c>
      <c r="BT45" s="10"/>
      <c r="BU45" s="152"/>
      <c r="BV45" s="152"/>
      <c r="BW45" s="152"/>
      <c r="BX45" s="152"/>
      <c r="BY45" s="152"/>
      <c r="CA45" s="18" t="s">
        <v>370</v>
      </c>
      <c r="CB45" s="18" t="s">
        <v>371</v>
      </c>
      <c r="CC45" s="18" t="s">
        <v>372</v>
      </c>
      <c r="CD45" s="18" t="s">
        <v>6</v>
      </c>
      <c r="CE45" s="10"/>
      <c r="CF45" s="152"/>
      <c r="CG45" s="152"/>
      <c r="CH45" s="152"/>
      <c r="CI45" s="152"/>
      <c r="CJ45" s="152"/>
      <c r="CL45" s="18" t="s">
        <v>370</v>
      </c>
      <c r="CM45" s="18" t="s">
        <v>371</v>
      </c>
      <c r="CN45" s="18" t="s">
        <v>372</v>
      </c>
      <c r="CO45" s="18" t="s">
        <v>6</v>
      </c>
      <c r="CP45" s="10"/>
      <c r="CQ45" s="152"/>
      <c r="CR45" s="152"/>
      <c r="CS45" s="152"/>
      <c r="CT45" s="152"/>
      <c r="CU45" s="152"/>
      <c r="CW45" s="18" t="s">
        <v>370</v>
      </c>
      <c r="CX45" s="18" t="s">
        <v>371</v>
      </c>
      <c r="CY45" s="18" t="s">
        <v>372</v>
      </c>
      <c r="CZ45" s="18" t="s">
        <v>6</v>
      </c>
      <c r="DA45" s="10"/>
      <c r="DB45" s="152"/>
      <c r="DC45" s="152"/>
      <c r="DD45" s="152"/>
      <c r="DE45" s="152"/>
      <c r="DF45" s="152"/>
      <c r="DH45" s="18" t="s">
        <v>370</v>
      </c>
      <c r="DI45" s="18" t="s">
        <v>371</v>
      </c>
      <c r="DJ45" s="18" t="s">
        <v>372</v>
      </c>
      <c r="DK45" s="18" t="s">
        <v>6</v>
      </c>
      <c r="DL45" s="10"/>
      <c r="DM45" s="152"/>
      <c r="DN45" s="152"/>
      <c r="DO45" s="152"/>
      <c r="DP45" s="152"/>
      <c r="DQ45" s="152"/>
      <c r="DS45" s="18" t="s">
        <v>370</v>
      </c>
      <c r="DT45" s="18" t="s">
        <v>371</v>
      </c>
      <c r="DU45" s="18" t="s">
        <v>372</v>
      </c>
      <c r="DV45" s="18" t="s">
        <v>6</v>
      </c>
      <c r="DW45" s="10"/>
      <c r="DX45" s="152"/>
      <c r="DY45" s="152"/>
      <c r="DZ45" s="152"/>
      <c r="EA45" s="152"/>
      <c r="EB45" s="152"/>
      <c r="ED45" s="18" t="s">
        <v>370</v>
      </c>
      <c r="EE45" s="18" t="s">
        <v>371</v>
      </c>
      <c r="EF45" s="18" t="s">
        <v>372</v>
      </c>
      <c r="EG45" s="18" t="s">
        <v>6</v>
      </c>
      <c r="EH45" s="10"/>
      <c r="EI45" s="152"/>
      <c r="EJ45" s="152"/>
      <c r="EK45" s="152"/>
      <c r="EL45" s="152"/>
      <c r="EM45" s="152"/>
      <c r="EO45" s="18" t="s">
        <v>370</v>
      </c>
      <c r="EP45" s="18" t="s">
        <v>371</v>
      </c>
      <c r="EQ45" s="18" t="s">
        <v>372</v>
      </c>
      <c r="ER45" s="18" t="s">
        <v>6</v>
      </c>
      <c r="ES45" s="10"/>
      <c r="ET45" s="152"/>
      <c r="EU45" s="152"/>
      <c r="EV45" s="152"/>
      <c r="EW45" s="152"/>
      <c r="EX45" s="152"/>
      <c r="EZ45" s="18" t="s">
        <v>370</v>
      </c>
      <c r="FA45" s="18" t="s">
        <v>371</v>
      </c>
      <c r="FB45" s="18" t="s">
        <v>372</v>
      </c>
      <c r="FC45" s="18" t="s">
        <v>6</v>
      </c>
      <c r="FD45" s="10"/>
      <c r="FE45" s="152"/>
      <c r="FF45" s="152"/>
      <c r="FG45" s="152"/>
      <c r="FH45" s="152"/>
      <c r="FI45" s="152"/>
      <c r="FK45" s="18" t="s">
        <v>370</v>
      </c>
      <c r="FL45" s="18" t="s">
        <v>371</v>
      </c>
      <c r="FM45" s="18" t="s">
        <v>372</v>
      </c>
      <c r="FN45" s="18" t="s">
        <v>6</v>
      </c>
      <c r="FO45" s="10"/>
      <c r="FP45" s="152"/>
      <c r="FQ45" s="152"/>
      <c r="FR45" s="152"/>
      <c r="FS45" s="152"/>
      <c r="FT45" s="152"/>
      <c r="FV45" s="18" t="s">
        <v>370</v>
      </c>
      <c r="FW45" s="18" t="s">
        <v>371</v>
      </c>
      <c r="FX45" s="18" t="s">
        <v>372</v>
      </c>
      <c r="FY45" s="18" t="s">
        <v>6</v>
      </c>
      <c r="FZ45" s="10"/>
      <c r="GA45" s="152"/>
      <c r="GB45" s="152"/>
      <c r="GC45" s="152"/>
      <c r="GD45" s="152"/>
      <c r="GE45" s="152"/>
      <c r="GG45" s="18" t="s">
        <v>370</v>
      </c>
      <c r="GH45" s="18" t="s">
        <v>371</v>
      </c>
      <c r="GI45" s="18" t="s">
        <v>372</v>
      </c>
      <c r="GJ45" s="18" t="s">
        <v>6</v>
      </c>
      <c r="GK45" s="10"/>
      <c r="GL45" s="152"/>
      <c r="GM45" s="152"/>
      <c r="GN45" s="152"/>
      <c r="GO45" s="152"/>
      <c r="GP45" s="152"/>
      <c r="GR45" s="18" t="s">
        <v>370</v>
      </c>
      <c r="GS45" s="18" t="s">
        <v>371</v>
      </c>
      <c r="GT45" s="18" t="s">
        <v>372</v>
      </c>
      <c r="GU45" s="18" t="s">
        <v>6</v>
      </c>
      <c r="GV45" s="10"/>
      <c r="GW45" s="152"/>
      <c r="GX45" s="152"/>
      <c r="GY45" s="152"/>
      <c r="GZ45" s="152"/>
      <c r="HA45" s="152"/>
      <c r="HC45" s="18" t="s">
        <v>370</v>
      </c>
      <c r="HD45" s="18" t="s">
        <v>371</v>
      </c>
      <c r="HE45" s="18" t="s">
        <v>372</v>
      </c>
      <c r="HF45" s="18" t="s">
        <v>6</v>
      </c>
      <c r="HG45" s="10"/>
    </row>
    <row r="46" spans="1:215" x14ac:dyDescent="0.25">
      <c r="B46" s="318" t="s">
        <v>373</v>
      </c>
      <c r="C46" s="58" t="s">
        <v>374</v>
      </c>
      <c r="D46" s="245" t="s">
        <v>375</v>
      </c>
      <c r="E46" s="134">
        <f>+IF(D46="","",VLOOKUP(D46,[1]Parámetros!$B$100:$C$116,2,0))</f>
        <v>15</v>
      </c>
      <c r="F46" s="10"/>
      <c r="G46" s="10"/>
      <c r="H46" s="10"/>
      <c r="I46" s="10"/>
      <c r="J46" s="10"/>
      <c r="K46" s="10"/>
      <c r="L46" s="10"/>
      <c r="M46" s="318" t="s">
        <v>373</v>
      </c>
      <c r="N46" s="58" t="s">
        <v>374</v>
      </c>
      <c r="O46" s="245" t="s">
        <v>375</v>
      </c>
      <c r="P46" s="134">
        <f>+IF(O46="","",VLOOKUP(O46,[1]Parámetros!$B$100:$C$116,2,0))</f>
        <v>15</v>
      </c>
      <c r="Q46" s="10"/>
      <c r="R46" s="152"/>
      <c r="S46" s="152"/>
      <c r="T46" s="152"/>
      <c r="U46" s="152"/>
      <c r="V46" s="152"/>
      <c r="X46" s="318" t="s">
        <v>373</v>
      </c>
      <c r="Y46" s="58" t="s">
        <v>374</v>
      </c>
      <c r="Z46" s="245" t="s">
        <v>375</v>
      </c>
      <c r="AA46" s="134">
        <f>+IF(Z46="","",VLOOKUP(Z46,[1]Parámetros!$B$100:$C$116,2,0))</f>
        <v>15</v>
      </c>
      <c r="AB46" s="10"/>
      <c r="AC46" s="152"/>
      <c r="AD46" s="152"/>
      <c r="AE46" s="152"/>
      <c r="AF46" s="152"/>
      <c r="AG46" s="152"/>
      <c r="AI46" s="318" t="s">
        <v>373</v>
      </c>
      <c r="AJ46" s="58" t="s">
        <v>374</v>
      </c>
      <c r="AK46" s="245" t="s">
        <v>375</v>
      </c>
      <c r="AL46" s="134">
        <f>+IF(AK46="","",VLOOKUP(AK46,[1]Parámetros!$B$100:$C$116,2,0))</f>
        <v>15</v>
      </c>
      <c r="AM46" s="10"/>
      <c r="AN46" s="152"/>
      <c r="AO46" s="152"/>
      <c r="AP46" s="152"/>
      <c r="AQ46" s="152"/>
      <c r="AR46" s="152"/>
      <c r="AT46" s="318" t="s">
        <v>373</v>
      </c>
      <c r="AU46" s="58" t="s">
        <v>374</v>
      </c>
      <c r="AV46" s="245" t="s">
        <v>375</v>
      </c>
      <c r="AW46" s="134">
        <f>+IF(AV46="","",VLOOKUP(AV46,[1]Parámetros!$B$100:$C$116,2,0))</f>
        <v>15</v>
      </c>
      <c r="AX46" s="10"/>
      <c r="AY46" s="152"/>
      <c r="AZ46" s="152"/>
      <c r="BA46" s="152"/>
      <c r="BB46" s="152"/>
      <c r="BC46" s="152"/>
      <c r="BE46" s="318" t="s">
        <v>373</v>
      </c>
      <c r="BF46" s="58" t="s">
        <v>374</v>
      </c>
      <c r="BG46" s="245" t="s">
        <v>375</v>
      </c>
      <c r="BH46" s="134">
        <f>+IF(BG46="","",VLOOKUP(BG46,[1]Parámetros!$B$100:$C$116,2,0))</f>
        <v>15</v>
      </c>
      <c r="BI46" s="10"/>
      <c r="BJ46" s="152"/>
      <c r="BK46" s="152"/>
      <c r="BL46" s="152"/>
      <c r="BM46" s="152"/>
      <c r="BN46" s="152"/>
      <c r="BP46" s="318" t="s">
        <v>373</v>
      </c>
      <c r="BQ46" s="58" t="s">
        <v>374</v>
      </c>
      <c r="BR46" s="245" t="s">
        <v>375</v>
      </c>
      <c r="BS46" s="134">
        <f>+IF(BR46="","",VLOOKUP(BR46,[1]Parámetros!$B$100:$C$116,2,0))</f>
        <v>15</v>
      </c>
      <c r="BT46" s="10"/>
      <c r="BU46" s="152"/>
      <c r="BV46" s="152"/>
      <c r="BW46" s="152"/>
      <c r="BX46" s="152"/>
      <c r="BY46" s="152"/>
      <c r="CA46" s="318" t="s">
        <v>373</v>
      </c>
      <c r="CB46" s="58" t="s">
        <v>374</v>
      </c>
      <c r="CC46" s="245" t="s">
        <v>375</v>
      </c>
      <c r="CD46" s="134">
        <f>+IF(CC46="","",VLOOKUP(CC46,[1]Parámetros!$B$100:$C$116,2,0))</f>
        <v>15</v>
      </c>
      <c r="CE46" s="10"/>
      <c r="CF46" s="152"/>
      <c r="CG46" s="152"/>
      <c r="CH46" s="152"/>
      <c r="CI46" s="152"/>
      <c r="CJ46" s="152"/>
      <c r="CL46" s="318" t="s">
        <v>373</v>
      </c>
      <c r="CM46" s="58" t="s">
        <v>374</v>
      </c>
      <c r="CN46" s="245" t="s">
        <v>375</v>
      </c>
      <c r="CO46" s="134">
        <f>+IF(CN46="","",VLOOKUP(CN46,[1]Parámetros!$B$100:$C$116,2,0))</f>
        <v>15</v>
      </c>
      <c r="CP46" s="10"/>
      <c r="CQ46" s="152"/>
      <c r="CR46" s="152"/>
      <c r="CS46" s="152"/>
      <c r="CT46" s="152"/>
      <c r="CU46" s="152"/>
      <c r="CW46" s="318" t="s">
        <v>373</v>
      </c>
      <c r="CX46" s="58" t="s">
        <v>374</v>
      </c>
      <c r="CY46" s="245" t="s">
        <v>375</v>
      </c>
      <c r="CZ46" s="134">
        <f>+IF(CY46="","",VLOOKUP(CY46,[1]Parámetros!$B$100:$C$116,2,0))</f>
        <v>15</v>
      </c>
      <c r="DA46" s="10"/>
      <c r="DB46" s="152"/>
      <c r="DC46" s="152"/>
      <c r="DD46" s="152"/>
      <c r="DE46" s="152"/>
      <c r="DF46" s="152"/>
      <c r="DH46" s="318" t="s">
        <v>373</v>
      </c>
      <c r="DI46" s="58" t="s">
        <v>374</v>
      </c>
      <c r="DJ46" s="245" t="s">
        <v>375</v>
      </c>
      <c r="DK46" s="134">
        <f>+IF(DJ46="","",VLOOKUP(DJ46,[1]Parámetros!$B$100:$C$116,2,0))</f>
        <v>15</v>
      </c>
      <c r="DL46" s="10"/>
      <c r="DM46" s="152"/>
      <c r="DN46" s="152"/>
      <c r="DO46" s="152"/>
      <c r="DP46" s="152"/>
      <c r="DQ46" s="152"/>
      <c r="DS46" s="318" t="s">
        <v>373</v>
      </c>
      <c r="DT46" s="58" t="s">
        <v>374</v>
      </c>
      <c r="DU46" s="245" t="s">
        <v>375</v>
      </c>
      <c r="DV46" s="134">
        <f>+IF(DU46="","",VLOOKUP(DU46,[1]Parámetros!$B$100:$C$116,2,0))</f>
        <v>15</v>
      </c>
      <c r="DW46" s="10"/>
      <c r="DX46" s="152"/>
      <c r="DY46" s="152"/>
      <c r="DZ46" s="152"/>
      <c r="EA46" s="152"/>
      <c r="EB46" s="152"/>
      <c r="ED46" s="318" t="s">
        <v>373</v>
      </c>
      <c r="EE46" s="58" t="s">
        <v>374</v>
      </c>
      <c r="EF46" s="245" t="s">
        <v>375</v>
      </c>
      <c r="EG46" s="134">
        <f>+IF(EF46="","",VLOOKUP(EF46,[1]Parámetros!$B$100:$C$116,2,0))</f>
        <v>15</v>
      </c>
      <c r="EH46" s="10"/>
      <c r="EI46" s="152"/>
      <c r="EJ46" s="152"/>
      <c r="EK46" s="152"/>
      <c r="EL46" s="152"/>
      <c r="EM46" s="152"/>
      <c r="EO46" s="318" t="s">
        <v>373</v>
      </c>
      <c r="EP46" s="58" t="s">
        <v>374</v>
      </c>
      <c r="EQ46" s="245" t="s">
        <v>375</v>
      </c>
      <c r="ER46" s="134">
        <f>+IF(EQ46="","",VLOOKUP(EQ46,[1]Parámetros!$B$100:$C$116,2,0))</f>
        <v>15</v>
      </c>
      <c r="ES46" s="10"/>
      <c r="ET46" s="152"/>
      <c r="EU46" s="152"/>
      <c r="EV46" s="152"/>
      <c r="EW46" s="152"/>
      <c r="EX46" s="152"/>
      <c r="EZ46" s="318" t="s">
        <v>373</v>
      </c>
      <c r="FA46" s="58" t="s">
        <v>374</v>
      </c>
      <c r="FB46" s="245" t="s">
        <v>375</v>
      </c>
      <c r="FC46" s="134">
        <f>+IF(FB46="","",VLOOKUP(FB46,[1]Parámetros!$B$100:$C$116,2,0))</f>
        <v>15</v>
      </c>
      <c r="FD46" s="10"/>
      <c r="FE46" s="152"/>
      <c r="FF46" s="152"/>
      <c r="FG46" s="152"/>
      <c r="FH46" s="152"/>
      <c r="FI46" s="152"/>
      <c r="FK46" s="318" t="s">
        <v>373</v>
      </c>
      <c r="FL46" s="58" t="s">
        <v>374</v>
      </c>
      <c r="FM46" s="245" t="s">
        <v>375</v>
      </c>
      <c r="FN46" s="134">
        <f>+IF(FM46="","",VLOOKUP(FM46,[1]Parámetros!$B$100:$C$116,2,0))</f>
        <v>15</v>
      </c>
      <c r="FO46" s="10"/>
      <c r="FP46" s="152"/>
      <c r="FQ46" s="152"/>
      <c r="FR46" s="152"/>
      <c r="FS46" s="152"/>
      <c r="FT46" s="152"/>
      <c r="FV46" s="318" t="s">
        <v>373</v>
      </c>
      <c r="FW46" s="58" t="s">
        <v>374</v>
      </c>
      <c r="FX46" s="245" t="s">
        <v>375</v>
      </c>
      <c r="FY46" s="134">
        <f>+IF(FX46="","",VLOOKUP(FX46,[1]Parámetros!$B$100:$C$116,2,0))</f>
        <v>15</v>
      </c>
      <c r="FZ46" s="10"/>
      <c r="GA46" s="152"/>
      <c r="GB46" s="152"/>
      <c r="GC46" s="152"/>
      <c r="GD46" s="152"/>
      <c r="GE46" s="152"/>
      <c r="GG46" s="318" t="s">
        <v>373</v>
      </c>
      <c r="GH46" s="58" t="s">
        <v>374</v>
      </c>
      <c r="GI46" s="245" t="s">
        <v>375</v>
      </c>
      <c r="GJ46" s="134">
        <f>+IF(GI46="","",VLOOKUP(GI46,[1]Parámetros!$B$100:$C$116,2,0))</f>
        <v>15</v>
      </c>
      <c r="GK46" s="10"/>
      <c r="GL46" s="152"/>
      <c r="GM46" s="152"/>
      <c r="GN46" s="152"/>
      <c r="GO46" s="152"/>
      <c r="GP46" s="152"/>
      <c r="GR46" s="318" t="s">
        <v>373</v>
      </c>
      <c r="GS46" s="58" t="s">
        <v>374</v>
      </c>
      <c r="GT46" s="245"/>
      <c r="GU46" s="134" t="str">
        <f>+IF(GT46="","",VLOOKUP(GT46,[1]Parámetros!$B$100:$C$116,2,0))</f>
        <v/>
      </c>
      <c r="GV46" s="10"/>
      <c r="GW46" s="152"/>
      <c r="GX46" s="152"/>
      <c r="GY46" s="152"/>
      <c r="GZ46" s="152"/>
      <c r="HA46" s="152"/>
      <c r="HC46" s="318" t="s">
        <v>373</v>
      </c>
      <c r="HD46" s="58" t="s">
        <v>374</v>
      </c>
      <c r="HE46" s="245"/>
      <c r="HF46" s="134" t="str">
        <f>+IF(HE46="","",VLOOKUP(HE46,[1]Parámetros!$B$100:$C$116,2,0))</f>
        <v/>
      </c>
      <c r="HG46" s="10"/>
    </row>
    <row r="47" spans="1:215" ht="30" x14ac:dyDescent="0.25">
      <c r="B47" s="319"/>
      <c r="C47" s="56" t="s">
        <v>376</v>
      </c>
      <c r="D47" s="246" t="s">
        <v>377</v>
      </c>
      <c r="E47" s="134">
        <f>+IF(D47="","",VLOOKUP(D47,[1]Parámetros!$B$100:$C$116,2,0))</f>
        <v>15</v>
      </c>
      <c r="F47" s="10"/>
      <c r="G47" s="10"/>
      <c r="H47" s="10"/>
      <c r="I47" s="10"/>
      <c r="J47" s="10"/>
      <c r="K47" s="10"/>
      <c r="L47" s="10"/>
      <c r="M47" s="319"/>
      <c r="N47" s="56" t="s">
        <v>376</v>
      </c>
      <c r="O47" s="246" t="s">
        <v>377</v>
      </c>
      <c r="P47" s="134">
        <f>+IF(O47="","",VLOOKUP(O47,[1]Parámetros!$B$100:$C$116,2,0))</f>
        <v>15</v>
      </c>
      <c r="Q47" s="10"/>
      <c r="R47" s="152"/>
      <c r="S47" s="152"/>
      <c r="T47" s="152"/>
      <c r="U47" s="152"/>
      <c r="V47" s="152"/>
      <c r="X47" s="319"/>
      <c r="Y47" s="56" t="s">
        <v>376</v>
      </c>
      <c r="Z47" s="246" t="s">
        <v>377</v>
      </c>
      <c r="AA47" s="134">
        <f>+IF(Z47="","",VLOOKUP(Z47,[1]Parámetros!$B$100:$C$116,2,0))</f>
        <v>15</v>
      </c>
      <c r="AB47" s="10"/>
      <c r="AC47" s="152"/>
      <c r="AD47" s="152"/>
      <c r="AE47" s="152"/>
      <c r="AF47" s="152"/>
      <c r="AG47" s="152"/>
      <c r="AI47" s="319"/>
      <c r="AJ47" s="56" t="s">
        <v>376</v>
      </c>
      <c r="AK47" s="246" t="s">
        <v>377</v>
      </c>
      <c r="AL47" s="134">
        <f>+IF(AK47="","",VLOOKUP(AK47,[1]Parámetros!$B$100:$C$116,2,0))</f>
        <v>15</v>
      </c>
      <c r="AM47" s="10"/>
      <c r="AN47" s="152"/>
      <c r="AO47" s="152"/>
      <c r="AP47" s="152"/>
      <c r="AQ47" s="152"/>
      <c r="AR47" s="152"/>
      <c r="AT47" s="319"/>
      <c r="AU47" s="56" t="s">
        <v>376</v>
      </c>
      <c r="AV47" s="246" t="s">
        <v>377</v>
      </c>
      <c r="AW47" s="134">
        <f>+IF(AV47="","",VLOOKUP(AV47,[1]Parámetros!$B$100:$C$116,2,0))</f>
        <v>15</v>
      </c>
      <c r="AX47" s="10"/>
      <c r="AY47" s="152"/>
      <c r="AZ47" s="152"/>
      <c r="BA47" s="152"/>
      <c r="BB47" s="152"/>
      <c r="BC47" s="152"/>
      <c r="BE47" s="319"/>
      <c r="BF47" s="56" t="s">
        <v>376</v>
      </c>
      <c r="BG47" s="246" t="s">
        <v>377</v>
      </c>
      <c r="BH47" s="134">
        <f>+IF(BG47="","",VLOOKUP(BG47,[1]Parámetros!$B$100:$C$116,2,0))</f>
        <v>15</v>
      </c>
      <c r="BI47" s="10"/>
      <c r="BJ47" s="152"/>
      <c r="BK47" s="152"/>
      <c r="BL47" s="152"/>
      <c r="BM47" s="152"/>
      <c r="BN47" s="152"/>
      <c r="BP47" s="319"/>
      <c r="BQ47" s="56" t="s">
        <v>376</v>
      </c>
      <c r="BR47" s="246" t="s">
        <v>377</v>
      </c>
      <c r="BS47" s="134">
        <f>+IF(BR47="","",VLOOKUP(BR47,[1]Parámetros!$B$100:$C$116,2,0))</f>
        <v>15</v>
      </c>
      <c r="BT47" s="10"/>
      <c r="BU47" s="152"/>
      <c r="BV47" s="152"/>
      <c r="BW47" s="152"/>
      <c r="BX47" s="152"/>
      <c r="BY47" s="152"/>
      <c r="CA47" s="319"/>
      <c r="CB47" s="56" t="s">
        <v>376</v>
      </c>
      <c r="CC47" s="246" t="s">
        <v>377</v>
      </c>
      <c r="CD47" s="134">
        <f>+IF(CC47="","",VLOOKUP(CC47,[1]Parámetros!$B$100:$C$116,2,0))</f>
        <v>15</v>
      </c>
      <c r="CE47" s="10"/>
      <c r="CF47" s="152"/>
      <c r="CG47" s="152"/>
      <c r="CH47" s="152"/>
      <c r="CI47" s="152"/>
      <c r="CJ47" s="152"/>
      <c r="CL47" s="319"/>
      <c r="CM47" s="56" t="s">
        <v>376</v>
      </c>
      <c r="CN47" s="246" t="s">
        <v>377</v>
      </c>
      <c r="CO47" s="134">
        <f>+IF(CN47="","",VLOOKUP(CN47,[1]Parámetros!$B$100:$C$116,2,0))</f>
        <v>15</v>
      </c>
      <c r="CP47" s="10"/>
      <c r="CQ47" s="152"/>
      <c r="CR47" s="152"/>
      <c r="CS47" s="152"/>
      <c r="CT47" s="152"/>
      <c r="CU47" s="152"/>
      <c r="CW47" s="319"/>
      <c r="CX47" s="56" t="s">
        <v>376</v>
      </c>
      <c r="CY47" s="246" t="s">
        <v>377</v>
      </c>
      <c r="CZ47" s="134">
        <f>+IF(CY47="","",VLOOKUP(CY47,[1]Parámetros!$B$100:$C$116,2,0))</f>
        <v>15</v>
      </c>
      <c r="DA47" s="10"/>
      <c r="DB47" s="152"/>
      <c r="DC47" s="152"/>
      <c r="DD47" s="152"/>
      <c r="DE47" s="152"/>
      <c r="DF47" s="152"/>
      <c r="DH47" s="319"/>
      <c r="DI47" s="56" t="s">
        <v>376</v>
      </c>
      <c r="DJ47" s="246" t="s">
        <v>377</v>
      </c>
      <c r="DK47" s="134">
        <f>+IF(DJ47="","",VLOOKUP(DJ47,[1]Parámetros!$B$100:$C$116,2,0))</f>
        <v>15</v>
      </c>
      <c r="DL47" s="10"/>
      <c r="DM47" s="152"/>
      <c r="DN47" s="152"/>
      <c r="DO47" s="152"/>
      <c r="DP47" s="152"/>
      <c r="DQ47" s="152"/>
      <c r="DS47" s="319"/>
      <c r="DT47" s="56" t="s">
        <v>376</v>
      </c>
      <c r="DU47" s="246" t="s">
        <v>377</v>
      </c>
      <c r="DV47" s="134">
        <f>+IF(DU47="","",VLOOKUP(DU47,[1]Parámetros!$B$100:$C$116,2,0))</f>
        <v>15</v>
      </c>
      <c r="DW47" s="10"/>
      <c r="DX47" s="152"/>
      <c r="DY47" s="152"/>
      <c r="DZ47" s="152"/>
      <c r="EA47" s="152"/>
      <c r="EB47" s="152"/>
      <c r="ED47" s="319"/>
      <c r="EE47" s="56" t="s">
        <v>376</v>
      </c>
      <c r="EF47" s="246" t="s">
        <v>377</v>
      </c>
      <c r="EG47" s="134">
        <f>+IF(EF47="","",VLOOKUP(EF47,[1]Parámetros!$B$100:$C$116,2,0))</f>
        <v>15</v>
      </c>
      <c r="EH47" s="10"/>
      <c r="EI47" s="152"/>
      <c r="EJ47" s="152"/>
      <c r="EK47" s="152"/>
      <c r="EL47" s="152"/>
      <c r="EM47" s="152"/>
      <c r="EO47" s="319"/>
      <c r="EP47" s="56" t="s">
        <v>376</v>
      </c>
      <c r="EQ47" s="246" t="s">
        <v>377</v>
      </c>
      <c r="ER47" s="134">
        <f>+IF(EQ47="","",VLOOKUP(EQ47,[1]Parámetros!$B$100:$C$116,2,0))</f>
        <v>15</v>
      </c>
      <c r="ES47" s="10"/>
      <c r="ET47" s="152"/>
      <c r="EU47" s="152"/>
      <c r="EV47" s="152"/>
      <c r="EW47" s="152"/>
      <c r="EX47" s="152"/>
      <c r="EZ47" s="319"/>
      <c r="FA47" s="56" t="s">
        <v>376</v>
      </c>
      <c r="FB47" s="246" t="s">
        <v>377</v>
      </c>
      <c r="FC47" s="134">
        <f>+IF(FB47="","",VLOOKUP(FB47,[1]Parámetros!$B$100:$C$116,2,0))</f>
        <v>15</v>
      </c>
      <c r="FD47" s="10"/>
      <c r="FE47" s="152"/>
      <c r="FF47" s="152"/>
      <c r="FG47" s="152"/>
      <c r="FH47" s="152"/>
      <c r="FI47" s="152"/>
      <c r="FK47" s="319"/>
      <c r="FL47" s="56" t="s">
        <v>376</v>
      </c>
      <c r="FM47" s="246" t="s">
        <v>377</v>
      </c>
      <c r="FN47" s="134">
        <f>+IF(FM47="","",VLOOKUP(FM47,[1]Parámetros!$B$100:$C$116,2,0))</f>
        <v>15</v>
      </c>
      <c r="FO47" s="10"/>
      <c r="FP47" s="152"/>
      <c r="FQ47" s="152"/>
      <c r="FR47" s="152"/>
      <c r="FS47" s="152"/>
      <c r="FT47" s="152"/>
      <c r="FV47" s="319"/>
      <c r="FW47" s="56" t="s">
        <v>376</v>
      </c>
      <c r="FX47" s="246" t="s">
        <v>377</v>
      </c>
      <c r="FY47" s="134">
        <f>+IF(FX47="","",VLOOKUP(FX47,[1]Parámetros!$B$100:$C$116,2,0))</f>
        <v>15</v>
      </c>
      <c r="FZ47" s="10"/>
      <c r="GA47" s="152"/>
      <c r="GB47" s="152"/>
      <c r="GC47" s="152"/>
      <c r="GD47" s="152"/>
      <c r="GE47" s="152"/>
      <c r="GG47" s="319"/>
      <c r="GH47" s="56" t="s">
        <v>376</v>
      </c>
      <c r="GI47" s="246" t="s">
        <v>377</v>
      </c>
      <c r="GJ47" s="134">
        <f>+IF(GI47="","",VLOOKUP(GI47,[1]Parámetros!$B$100:$C$116,2,0))</f>
        <v>15</v>
      </c>
      <c r="GK47" s="10"/>
      <c r="GL47" s="152"/>
      <c r="GM47" s="152"/>
      <c r="GN47" s="152"/>
      <c r="GO47" s="152"/>
      <c r="GP47" s="152"/>
      <c r="GR47" s="319"/>
      <c r="GS47" s="56" t="s">
        <v>376</v>
      </c>
      <c r="GT47" s="246"/>
      <c r="GU47" s="134" t="str">
        <f>+IF(GT47="","",VLOOKUP(GT47,[1]Parámetros!$B$100:$C$116,2,0))</f>
        <v/>
      </c>
      <c r="GV47" s="10"/>
      <c r="GW47" s="152"/>
      <c r="GX47" s="152"/>
      <c r="GY47" s="152"/>
      <c r="GZ47" s="152"/>
      <c r="HA47" s="152"/>
      <c r="HC47" s="319"/>
      <c r="HD47" s="56" t="s">
        <v>376</v>
      </c>
      <c r="HE47" s="246"/>
      <c r="HF47" s="134" t="str">
        <f>+IF(HE47="","",VLOOKUP(HE47,[1]Parámetros!$B$100:$C$116,2,0))</f>
        <v/>
      </c>
      <c r="HG47" s="10"/>
    </row>
    <row r="48" spans="1:215" ht="30" x14ac:dyDescent="0.25">
      <c r="B48" s="56" t="s">
        <v>378</v>
      </c>
      <c r="C48" s="56" t="s">
        <v>379</v>
      </c>
      <c r="D48" s="246" t="s">
        <v>380</v>
      </c>
      <c r="E48" s="134">
        <f>+IF(D48="","",VLOOKUP(D48,[1]Parámetros!$B$100:$C$116,2,0))</f>
        <v>15</v>
      </c>
      <c r="F48" s="10"/>
      <c r="G48" s="10"/>
      <c r="H48" s="10"/>
      <c r="I48" s="10"/>
      <c r="J48" s="10"/>
      <c r="K48" s="10"/>
      <c r="L48" s="10"/>
      <c r="M48" s="56" t="s">
        <v>378</v>
      </c>
      <c r="N48" s="56" t="s">
        <v>379</v>
      </c>
      <c r="O48" s="246" t="s">
        <v>416</v>
      </c>
      <c r="P48" s="134">
        <f>+IF(O48="","",VLOOKUP(O48,[1]Parámetros!$B$100:$C$116,2,0))</f>
        <v>0</v>
      </c>
      <c r="Q48" s="10"/>
      <c r="R48" s="152"/>
      <c r="S48" s="152"/>
      <c r="T48" s="152"/>
      <c r="U48" s="152"/>
      <c r="V48" s="152"/>
      <c r="X48" s="56" t="s">
        <v>378</v>
      </c>
      <c r="Y48" s="56" t="s">
        <v>379</v>
      </c>
      <c r="Z48" s="246" t="s">
        <v>380</v>
      </c>
      <c r="AA48" s="134">
        <f>+IF(Z48="","",VLOOKUP(Z48,[1]Parámetros!$B$100:$C$116,2,0))</f>
        <v>15</v>
      </c>
      <c r="AB48" s="10"/>
      <c r="AC48" s="152"/>
      <c r="AD48" s="152"/>
      <c r="AE48" s="152"/>
      <c r="AF48" s="152"/>
      <c r="AG48" s="152"/>
      <c r="AI48" s="56" t="s">
        <v>378</v>
      </c>
      <c r="AJ48" s="56" t="s">
        <v>379</v>
      </c>
      <c r="AK48" s="246" t="s">
        <v>380</v>
      </c>
      <c r="AL48" s="134">
        <f>+IF(AK48="","",VLOOKUP(AK48,[1]Parámetros!$B$100:$C$116,2,0))</f>
        <v>15</v>
      </c>
      <c r="AM48" s="10"/>
      <c r="AN48" s="152"/>
      <c r="AO48" s="152"/>
      <c r="AP48" s="152"/>
      <c r="AQ48" s="152"/>
      <c r="AR48" s="152"/>
      <c r="AT48" s="56" t="s">
        <v>378</v>
      </c>
      <c r="AU48" s="56" t="s">
        <v>379</v>
      </c>
      <c r="AV48" s="246" t="s">
        <v>380</v>
      </c>
      <c r="AW48" s="134">
        <f>+IF(AV48="","",VLOOKUP(AV48,[1]Parámetros!$B$100:$C$116,2,0))</f>
        <v>15</v>
      </c>
      <c r="AX48" s="10"/>
      <c r="AY48" s="152"/>
      <c r="AZ48" s="152"/>
      <c r="BA48" s="152"/>
      <c r="BB48" s="152"/>
      <c r="BC48" s="152"/>
      <c r="BE48" s="56" t="s">
        <v>378</v>
      </c>
      <c r="BF48" s="56" t="s">
        <v>379</v>
      </c>
      <c r="BG48" s="246" t="s">
        <v>380</v>
      </c>
      <c r="BH48" s="134">
        <f>+IF(BG48="","",VLOOKUP(BG48,[1]Parámetros!$B$100:$C$116,2,0))</f>
        <v>15</v>
      </c>
      <c r="BI48" s="10"/>
      <c r="BJ48" s="152"/>
      <c r="BK48" s="152"/>
      <c r="BL48" s="152"/>
      <c r="BM48" s="152"/>
      <c r="BN48" s="152"/>
      <c r="BP48" s="56" t="s">
        <v>378</v>
      </c>
      <c r="BQ48" s="56" t="s">
        <v>379</v>
      </c>
      <c r="BR48" s="246" t="s">
        <v>380</v>
      </c>
      <c r="BS48" s="134">
        <f>+IF(BR48="","",VLOOKUP(BR48,[1]Parámetros!$B$100:$C$116,2,0))</f>
        <v>15</v>
      </c>
      <c r="BT48" s="10"/>
      <c r="BU48" s="152"/>
      <c r="BV48" s="152"/>
      <c r="BW48" s="152"/>
      <c r="BX48" s="152"/>
      <c r="BY48" s="152"/>
      <c r="CA48" s="56" t="s">
        <v>378</v>
      </c>
      <c r="CB48" s="56" t="s">
        <v>379</v>
      </c>
      <c r="CC48" s="246" t="s">
        <v>380</v>
      </c>
      <c r="CD48" s="134">
        <f>+IF(CC48="","",VLOOKUP(CC48,[1]Parámetros!$B$100:$C$116,2,0))</f>
        <v>15</v>
      </c>
      <c r="CE48" s="10"/>
      <c r="CF48" s="152"/>
      <c r="CG48" s="152"/>
      <c r="CH48" s="152"/>
      <c r="CI48" s="152"/>
      <c r="CJ48" s="152"/>
      <c r="CL48" s="56" t="s">
        <v>378</v>
      </c>
      <c r="CM48" s="56" t="s">
        <v>379</v>
      </c>
      <c r="CN48" s="246" t="s">
        <v>380</v>
      </c>
      <c r="CO48" s="134">
        <f>+IF(CN48="","",VLOOKUP(CN48,[1]Parámetros!$B$100:$C$116,2,0))</f>
        <v>15</v>
      </c>
      <c r="CP48" s="10"/>
      <c r="CQ48" s="152"/>
      <c r="CR48" s="152"/>
      <c r="CS48" s="152"/>
      <c r="CT48" s="152"/>
      <c r="CU48" s="152"/>
      <c r="CW48" s="56" t="s">
        <v>378</v>
      </c>
      <c r="CX48" s="56" t="s">
        <v>379</v>
      </c>
      <c r="CY48" s="246" t="s">
        <v>380</v>
      </c>
      <c r="CZ48" s="134">
        <f>+IF(CY48="","",VLOOKUP(CY48,[1]Parámetros!$B$100:$C$116,2,0))</f>
        <v>15</v>
      </c>
      <c r="DA48" s="10"/>
      <c r="DB48" s="152"/>
      <c r="DC48" s="152"/>
      <c r="DD48" s="152"/>
      <c r="DE48" s="152"/>
      <c r="DF48" s="152"/>
      <c r="DH48" s="56" t="s">
        <v>378</v>
      </c>
      <c r="DI48" s="56" t="s">
        <v>379</v>
      </c>
      <c r="DJ48" s="246" t="s">
        <v>380</v>
      </c>
      <c r="DK48" s="134">
        <f>+IF(DJ48="","",VLOOKUP(DJ48,[1]Parámetros!$B$100:$C$116,2,0))</f>
        <v>15</v>
      </c>
      <c r="DL48" s="10"/>
      <c r="DM48" s="152"/>
      <c r="DN48" s="152"/>
      <c r="DO48" s="152"/>
      <c r="DP48" s="152"/>
      <c r="DQ48" s="152"/>
      <c r="DS48" s="56" t="s">
        <v>378</v>
      </c>
      <c r="DT48" s="56" t="s">
        <v>379</v>
      </c>
      <c r="DU48" s="246" t="s">
        <v>380</v>
      </c>
      <c r="DV48" s="134">
        <f>+IF(DU48="","",VLOOKUP(DU48,[1]Parámetros!$B$100:$C$116,2,0))</f>
        <v>15</v>
      </c>
      <c r="DW48" s="10"/>
      <c r="DX48" s="152"/>
      <c r="DY48" s="152"/>
      <c r="DZ48" s="152"/>
      <c r="EA48" s="152"/>
      <c r="EB48" s="152"/>
      <c r="ED48" s="56" t="s">
        <v>378</v>
      </c>
      <c r="EE48" s="56" t="s">
        <v>379</v>
      </c>
      <c r="EF48" s="246" t="s">
        <v>380</v>
      </c>
      <c r="EG48" s="134">
        <f>+IF(EF48="","",VLOOKUP(EF48,[1]Parámetros!$B$100:$C$116,2,0))</f>
        <v>15</v>
      </c>
      <c r="EH48" s="10"/>
      <c r="EI48" s="152"/>
      <c r="EJ48" s="152"/>
      <c r="EK48" s="152"/>
      <c r="EL48" s="152"/>
      <c r="EM48" s="152"/>
      <c r="EO48" s="56" t="s">
        <v>378</v>
      </c>
      <c r="EP48" s="56" t="s">
        <v>379</v>
      </c>
      <c r="EQ48" s="246" t="s">
        <v>380</v>
      </c>
      <c r="ER48" s="134">
        <f>+IF(EQ48="","",VLOOKUP(EQ48,[1]Parámetros!$B$100:$C$116,2,0))</f>
        <v>15</v>
      </c>
      <c r="ES48" s="10"/>
      <c r="ET48" s="152"/>
      <c r="EU48" s="152"/>
      <c r="EV48" s="152"/>
      <c r="EW48" s="152"/>
      <c r="EX48" s="152"/>
      <c r="EZ48" s="56" t="s">
        <v>378</v>
      </c>
      <c r="FA48" s="56" t="s">
        <v>379</v>
      </c>
      <c r="FB48" s="246" t="s">
        <v>380</v>
      </c>
      <c r="FC48" s="134">
        <f>+IF(FB48="","",VLOOKUP(FB48,[1]Parámetros!$B$100:$C$116,2,0))</f>
        <v>15</v>
      </c>
      <c r="FD48" s="10"/>
      <c r="FE48" s="152"/>
      <c r="FF48" s="152"/>
      <c r="FG48" s="152"/>
      <c r="FH48" s="152"/>
      <c r="FI48" s="152"/>
      <c r="FK48" s="56" t="s">
        <v>378</v>
      </c>
      <c r="FL48" s="56" t="s">
        <v>379</v>
      </c>
      <c r="FM48" s="246" t="s">
        <v>380</v>
      </c>
      <c r="FN48" s="134">
        <f>+IF(FM48="","",VLOOKUP(FM48,[1]Parámetros!$B$100:$C$116,2,0))</f>
        <v>15</v>
      </c>
      <c r="FO48" s="10"/>
      <c r="FP48" s="152"/>
      <c r="FQ48" s="152"/>
      <c r="FR48" s="152"/>
      <c r="FS48" s="152"/>
      <c r="FT48" s="152"/>
      <c r="FV48" s="56" t="s">
        <v>378</v>
      </c>
      <c r="FW48" s="56" t="s">
        <v>379</v>
      </c>
      <c r="FX48" s="246" t="s">
        <v>380</v>
      </c>
      <c r="FY48" s="134">
        <f>+IF(FX48="","",VLOOKUP(FX48,[1]Parámetros!$B$100:$C$116,2,0))</f>
        <v>15</v>
      </c>
      <c r="FZ48" s="10"/>
      <c r="GA48" s="152"/>
      <c r="GB48" s="152"/>
      <c r="GC48" s="152"/>
      <c r="GD48" s="152"/>
      <c r="GE48" s="152"/>
      <c r="GG48" s="56" t="s">
        <v>378</v>
      </c>
      <c r="GH48" s="56" t="s">
        <v>379</v>
      </c>
      <c r="GI48" s="246" t="s">
        <v>416</v>
      </c>
      <c r="GJ48" s="134">
        <f>+IF(GI48="","",VLOOKUP(GI48,[1]Parámetros!$B$100:$C$116,2,0))</f>
        <v>0</v>
      </c>
      <c r="GK48" s="10"/>
      <c r="GL48" s="152"/>
      <c r="GM48" s="152"/>
      <c r="GN48" s="152"/>
      <c r="GO48" s="152"/>
      <c r="GP48" s="152"/>
      <c r="GR48" s="56" t="s">
        <v>378</v>
      </c>
      <c r="GS48" s="56" t="s">
        <v>379</v>
      </c>
      <c r="GT48" s="246"/>
      <c r="GU48" s="134" t="str">
        <f>+IF(GT48="","",VLOOKUP(GT48,[1]Parámetros!$B$100:$C$116,2,0))</f>
        <v/>
      </c>
      <c r="GV48" s="10"/>
      <c r="GW48" s="152"/>
      <c r="GX48" s="152"/>
      <c r="GY48" s="152"/>
      <c r="GZ48" s="152"/>
      <c r="HA48" s="152"/>
      <c r="HC48" s="56" t="s">
        <v>378</v>
      </c>
      <c r="HD48" s="56" t="s">
        <v>379</v>
      </c>
      <c r="HE48" s="246"/>
      <c r="HF48" s="134" t="str">
        <f>+IF(HE48="","",VLOOKUP(HE48,[1]Parámetros!$B$100:$C$116,2,0))</f>
        <v/>
      </c>
      <c r="HG48" s="10"/>
    </row>
    <row r="49" spans="1:215" ht="45" x14ac:dyDescent="0.25">
      <c r="B49" s="56" t="s">
        <v>381</v>
      </c>
      <c r="C49" s="56" t="s">
        <v>382</v>
      </c>
      <c r="D49" s="246" t="s">
        <v>383</v>
      </c>
      <c r="E49" s="134">
        <f>+IF(D49="","",VLOOKUP(D49,[1]Parámetros!$B$100:$C$116,2,0))</f>
        <v>15</v>
      </c>
      <c r="F49" s="10"/>
      <c r="G49" s="10"/>
      <c r="H49" s="10"/>
      <c r="I49" s="10"/>
      <c r="J49" s="10"/>
      <c r="K49" s="10"/>
      <c r="L49" s="10"/>
      <c r="M49" s="56" t="s">
        <v>381</v>
      </c>
      <c r="N49" s="56" t="s">
        <v>382</v>
      </c>
      <c r="O49" s="246" t="s">
        <v>383</v>
      </c>
      <c r="P49" s="134">
        <f>+IF(O49="","",VLOOKUP(O49,[1]Parámetros!$B$100:$C$116,2,0))</f>
        <v>15</v>
      </c>
      <c r="Q49" s="10"/>
      <c r="R49" s="152"/>
      <c r="S49" s="152"/>
      <c r="T49" s="152"/>
      <c r="U49" s="152"/>
      <c r="V49" s="152"/>
      <c r="X49" s="56" t="s">
        <v>381</v>
      </c>
      <c r="Y49" s="56" t="s">
        <v>382</v>
      </c>
      <c r="Z49" s="246" t="s">
        <v>383</v>
      </c>
      <c r="AA49" s="134">
        <f>+IF(Z49="","",VLOOKUP(Z49,[1]Parámetros!$B$100:$C$116,2,0))</f>
        <v>15</v>
      </c>
      <c r="AB49" s="10"/>
      <c r="AC49" s="152"/>
      <c r="AD49" s="152"/>
      <c r="AE49" s="152"/>
      <c r="AF49" s="152"/>
      <c r="AG49" s="152"/>
      <c r="AI49" s="56" t="s">
        <v>381</v>
      </c>
      <c r="AJ49" s="56" t="s">
        <v>382</v>
      </c>
      <c r="AK49" s="246" t="s">
        <v>383</v>
      </c>
      <c r="AL49" s="134">
        <f>+IF(AK49="","",VLOOKUP(AK49,[1]Parámetros!$B$100:$C$116,2,0))</f>
        <v>15</v>
      </c>
      <c r="AM49" s="10"/>
      <c r="AN49" s="152"/>
      <c r="AO49" s="152"/>
      <c r="AP49" s="152"/>
      <c r="AQ49" s="152"/>
      <c r="AR49" s="152"/>
      <c r="AT49" s="56" t="s">
        <v>381</v>
      </c>
      <c r="AU49" s="56" t="s">
        <v>382</v>
      </c>
      <c r="AV49" s="246" t="s">
        <v>383</v>
      </c>
      <c r="AW49" s="134">
        <f>+IF(AV49="","",VLOOKUP(AV49,[1]Parámetros!$B$100:$C$116,2,0))</f>
        <v>15</v>
      </c>
      <c r="AX49" s="10"/>
      <c r="AY49" s="152"/>
      <c r="AZ49" s="152"/>
      <c r="BA49" s="152"/>
      <c r="BB49" s="152"/>
      <c r="BC49" s="152"/>
      <c r="BE49" s="56" t="s">
        <v>381</v>
      </c>
      <c r="BF49" s="56" t="s">
        <v>382</v>
      </c>
      <c r="BG49" s="246" t="s">
        <v>383</v>
      </c>
      <c r="BH49" s="134">
        <f>+IF(BG49="","",VLOOKUP(BG49,[1]Parámetros!$B$100:$C$116,2,0))</f>
        <v>15</v>
      </c>
      <c r="BI49" s="10"/>
      <c r="BJ49" s="152"/>
      <c r="BK49" s="152"/>
      <c r="BL49" s="152"/>
      <c r="BM49" s="152"/>
      <c r="BN49" s="152"/>
      <c r="BP49" s="56" t="s">
        <v>381</v>
      </c>
      <c r="BQ49" s="56" t="s">
        <v>382</v>
      </c>
      <c r="BR49" s="246" t="s">
        <v>383</v>
      </c>
      <c r="BS49" s="134">
        <f>+IF(BR49="","",VLOOKUP(BR49,[1]Parámetros!$B$100:$C$116,2,0))</f>
        <v>15</v>
      </c>
      <c r="BT49" s="10"/>
      <c r="BU49" s="152"/>
      <c r="BV49" s="152"/>
      <c r="BW49" s="152"/>
      <c r="BX49" s="152"/>
      <c r="BY49" s="152"/>
      <c r="CA49" s="56" t="s">
        <v>381</v>
      </c>
      <c r="CB49" s="56" t="s">
        <v>382</v>
      </c>
      <c r="CC49" s="246" t="s">
        <v>383</v>
      </c>
      <c r="CD49" s="134">
        <f>+IF(CC49="","",VLOOKUP(CC49,[1]Parámetros!$B$100:$C$116,2,0))</f>
        <v>15</v>
      </c>
      <c r="CE49" s="10"/>
      <c r="CF49" s="152"/>
      <c r="CG49" s="152"/>
      <c r="CH49" s="152"/>
      <c r="CI49" s="152"/>
      <c r="CJ49" s="152"/>
      <c r="CL49" s="56" t="s">
        <v>381</v>
      </c>
      <c r="CM49" s="56" t="s">
        <v>382</v>
      </c>
      <c r="CN49" s="246" t="s">
        <v>383</v>
      </c>
      <c r="CO49" s="134">
        <f>+IF(CN49="","",VLOOKUP(CN49,[1]Parámetros!$B$100:$C$116,2,0))</f>
        <v>15</v>
      </c>
      <c r="CP49" s="10"/>
      <c r="CQ49" s="152"/>
      <c r="CR49" s="152"/>
      <c r="CS49" s="152"/>
      <c r="CT49" s="152"/>
      <c r="CU49" s="152"/>
      <c r="CW49" s="56" t="s">
        <v>381</v>
      </c>
      <c r="CX49" s="56" t="s">
        <v>382</v>
      </c>
      <c r="CY49" s="246" t="s">
        <v>383</v>
      </c>
      <c r="CZ49" s="134">
        <f>+IF(CY49="","",VLOOKUP(CY49,[1]Parámetros!$B$100:$C$116,2,0))</f>
        <v>15</v>
      </c>
      <c r="DA49" s="10"/>
      <c r="DB49" s="152"/>
      <c r="DC49" s="152"/>
      <c r="DD49" s="152"/>
      <c r="DE49" s="152"/>
      <c r="DF49" s="152"/>
      <c r="DH49" s="56" t="s">
        <v>381</v>
      </c>
      <c r="DI49" s="56" t="s">
        <v>382</v>
      </c>
      <c r="DJ49" s="246" t="s">
        <v>383</v>
      </c>
      <c r="DK49" s="134">
        <f>+IF(DJ49="","",VLOOKUP(DJ49,[1]Parámetros!$B$100:$C$116,2,0))</f>
        <v>15</v>
      </c>
      <c r="DL49" s="10"/>
      <c r="DM49" s="152"/>
      <c r="DN49" s="152"/>
      <c r="DO49" s="152"/>
      <c r="DP49" s="152"/>
      <c r="DQ49" s="152"/>
      <c r="DS49" s="56" t="s">
        <v>381</v>
      </c>
      <c r="DT49" s="56" t="s">
        <v>382</v>
      </c>
      <c r="DU49" s="246" t="s">
        <v>383</v>
      </c>
      <c r="DV49" s="134">
        <f>+IF(DU49="","",VLOOKUP(DU49,[1]Parámetros!$B$100:$C$116,2,0))</f>
        <v>15</v>
      </c>
      <c r="DW49" s="10"/>
      <c r="DX49" s="152"/>
      <c r="DY49" s="152"/>
      <c r="DZ49" s="152"/>
      <c r="EA49" s="152"/>
      <c r="EB49" s="152"/>
      <c r="ED49" s="56" t="s">
        <v>381</v>
      </c>
      <c r="EE49" s="56" t="s">
        <v>382</v>
      </c>
      <c r="EF49" s="246" t="s">
        <v>417</v>
      </c>
      <c r="EG49" s="134">
        <f>+IF(EF49="","",VLOOKUP(EF49,[1]Parámetros!$B$100:$C$116,2,0))</f>
        <v>10</v>
      </c>
      <c r="EH49" s="10"/>
      <c r="EI49" s="152"/>
      <c r="EJ49" s="152"/>
      <c r="EK49" s="152"/>
      <c r="EL49" s="152"/>
      <c r="EM49" s="152"/>
      <c r="EO49" s="56" t="s">
        <v>381</v>
      </c>
      <c r="EP49" s="56" t="s">
        <v>382</v>
      </c>
      <c r="EQ49" s="246" t="s">
        <v>383</v>
      </c>
      <c r="ER49" s="134">
        <f>+IF(EQ49="","",VLOOKUP(EQ49,[1]Parámetros!$B$100:$C$116,2,0))</f>
        <v>15</v>
      </c>
      <c r="ES49" s="10"/>
      <c r="ET49" s="152"/>
      <c r="EU49" s="152"/>
      <c r="EV49" s="152"/>
      <c r="EW49" s="152"/>
      <c r="EX49" s="152"/>
      <c r="EZ49" s="56" t="s">
        <v>381</v>
      </c>
      <c r="FA49" s="56" t="s">
        <v>382</v>
      </c>
      <c r="FB49" s="246" t="s">
        <v>383</v>
      </c>
      <c r="FC49" s="134">
        <f>+IF(FB49="","",VLOOKUP(FB49,[1]Parámetros!$B$100:$C$116,2,0))</f>
        <v>15</v>
      </c>
      <c r="FD49" s="10"/>
      <c r="FE49" s="152"/>
      <c r="FF49" s="152"/>
      <c r="FG49" s="152"/>
      <c r="FH49" s="152"/>
      <c r="FI49" s="152"/>
      <c r="FK49" s="56" t="s">
        <v>381</v>
      </c>
      <c r="FL49" s="56" t="s">
        <v>382</v>
      </c>
      <c r="FM49" s="246" t="s">
        <v>383</v>
      </c>
      <c r="FN49" s="134">
        <f>+IF(FM49="","",VLOOKUP(FM49,[1]Parámetros!$B$100:$C$116,2,0))</f>
        <v>15</v>
      </c>
      <c r="FO49" s="10"/>
      <c r="FP49" s="152"/>
      <c r="FQ49" s="152"/>
      <c r="FR49" s="152"/>
      <c r="FS49" s="152"/>
      <c r="FT49" s="152"/>
      <c r="FV49" s="56" t="s">
        <v>381</v>
      </c>
      <c r="FW49" s="56" t="s">
        <v>382</v>
      </c>
      <c r="FX49" s="246" t="s">
        <v>383</v>
      </c>
      <c r="FY49" s="134">
        <f>+IF(FX49="","",VLOOKUP(FX49,[1]Parámetros!$B$100:$C$116,2,0))</f>
        <v>15</v>
      </c>
      <c r="FZ49" s="10"/>
      <c r="GA49" s="152"/>
      <c r="GB49" s="152"/>
      <c r="GC49" s="152"/>
      <c r="GD49" s="152"/>
      <c r="GE49" s="152"/>
      <c r="GG49" s="56" t="s">
        <v>381</v>
      </c>
      <c r="GH49" s="56" t="s">
        <v>382</v>
      </c>
      <c r="GI49" s="246" t="s">
        <v>383</v>
      </c>
      <c r="GJ49" s="134">
        <f>+IF(GI49="","",VLOOKUP(GI49,[1]Parámetros!$B$100:$C$116,2,0))</f>
        <v>15</v>
      </c>
      <c r="GK49" s="10"/>
      <c r="GL49" s="152"/>
      <c r="GM49" s="152"/>
      <c r="GN49" s="152"/>
      <c r="GO49" s="152"/>
      <c r="GP49" s="152"/>
      <c r="GR49" s="56" t="s">
        <v>381</v>
      </c>
      <c r="GS49" s="56" t="s">
        <v>382</v>
      </c>
      <c r="GT49" s="246"/>
      <c r="GU49" s="134" t="str">
        <f>+IF(GT49="","",VLOOKUP(GT49,[1]Parámetros!$B$100:$C$116,2,0))</f>
        <v/>
      </c>
      <c r="GV49" s="10"/>
      <c r="GW49" s="152"/>
      <c r="GX49" s="152"/>
      <c r="GY49" s="152"/>
      <c r="GZ49" s="152"/>
      <c r="HA49" s="152"/>
      <c r="HC49" s="56" t="s">
        <v>381</v>
      </c>
      <c r="HD49" s="56" t="s">
        <v>382</v>
      </c>
      <c r="HE49" s="246"/>
      <c r="HF49" s="134" t="str">
        <f>+IF(HE49="","",VLOOKUP(HE49,[1]Parámetros!$B$100:$C$116,2,0))</f>
        <v/>
      </c>
      <c r="HG49" s="10"/>
    </row>
    <row r="50" spans="1:215" s="157" customFormat="1" ht="30" x14ac:dyDescent="0.25">
      <c r="A50"/>
      <c r="B50" s="56" t="s">
        <v>384</v>
      </c>
      <c r="C50" s="56" t="s">
        <v>385</v>
      </c>
      <c r="D50" s="246" t="s">
        <v>386</v>
      </c>
      <c r="E50" s="134">
        <f>+IF(D50="","",VLOOKUP(D50,[1]Parámetros!$B$100:$C$116,2,0))</f>
        <v>15</v>
      </c>
      <c r="F50" s="10"/>
      <c r="G50" s="10"/>
      <c r="H50" s="10"/>
      <c r="I50" s="10"/>
      <c r="J50" s="10"/>
      <c r="K50" s="10"/>
      <c r="L50" s="10"/>
      <c r="M50" s="56" t="s">
        <v>384</v>
      </c>
      <c r="N50" s="56" t="s">
        <v>385</v>
      </c>
      <c r="O50" s="246" t="s">
        <v>386</v>
      </c>
      <c r="P50" s="134">
        <f>+IF(O50="","",VLOOKUP(O50,[1]Parámetros!$B$100:$C$116,2,0))</f>
        <v>15</v>
      </c>
      <c r="Q50" s="10"/>
      <c r="R50" s="156"/>
      <c r="S50" s="156"/>
      <c r="T50" s="156"/>
      <c r="U50" s="156"/>
      <c r="V50" s="156"/>
      <c r="X50" s="56" t="s">
        <v>384</v>
      </c>
      <c r="Y50" s="56" t="s">
        <v>385</v>
      </c>
      <c r="Z50" s="246" t="s">
        <v>386</v>
      </c>
      <c r="AA50" s="134">
        <f>+IF(Z50="","",VLOOKUP(Z50,[1]Parámetros!$B$100:$C$116,2,0))</f>
        <v>15</v>
      </c>
      <c r="AB50" s="10"/>
      <c r="AC50" s="156"/>
      <c r="AD50" s="156"/>
      <c r="AE50" s="156"/>
      <c r="AF50" s="156"/>
      <c r="AG50" s="156"/>
      <c r="AI50" s="56" t="s">
        <v>384</v>
      </c>
      <c r="AJ50" s="56" t="s">
        <v>385</v>
      </c>
      <c r="AK50" s="246" t="s">
        <v>386</v>
      </c>
      <c r="AL50" s="134">
        <f>+IF(AK50="","",VLOOKUP(AK50,[1]Parámetros!$B$100:$C$116,2,0))</f>
        <v>15</v>
      </c>
      <c r="AM50" s="10"/>
      <c r="AN50" s="156"/>
      <c r="AO50" s="156"/>
      <c r="AP50" s="156"/>
      <c r="AQ50" s="156"/>
      <c r="AR50" s="156"/>
      <c r="AT50" s="56" t="s">
        <v>384</v>
      </c>
      <c r="AU50" s="56" t="s">
        <v>385</v>
      </c>
      <c r="AV50" s="246" t="s">
        <v>386</v>
      </c>
      <c r="AW50" s="134">
        <f>+IF(AV50="","",VLOOKUP(AV50,[1]Parámetros!$B$100:$C$116,2,0))</f>
        <v>15</v>
      </c>
      <c r="AX50" s="10"/>
      <c r="AY50" s="156"/>
      <c r="AZ50" s="156"/>
      <c r="BA50" s="156"/>
      <c r="BB50" s="156"/>
      <c r="BC50" s="156"/>
      <c r="BE50" s="56" t="s">
        <v>384</v>
      </c>
      <c r="BF50" s="56" t="s">
        <v>385</v>
      </c>
      <c r="BG50" s="246" t="s">
        <v>386</v>
      </c>
      <c r="BH50" s="134">
        <f>+IF(BG50="","",VLOOKUP(BG50,[1]Parámetros!$B$100:$C$116,2,0))</f>
        <v>15</v>
      </c>
      <c r="BI50" s="10"/>
      <c r="BJ50" s="156"/>
      <c r="BK50" s="156"/>
      <c r="BL50" s="156"/>
      <c r="BM50" s="156"/>
      <c r="BN50" s="156"/>
      <c r="BP50" s="56" t="s">
        <v>384</v>
      </c>
      <c r="BQ50" s="56" t="s">
        <v>385</v>
      </c>
      <c r="BR50" s="246" t="s">
        <v>386</v>
      </c>
      <c r="BS50" s="134">
        <f>+IF(BR50="","",VLOOKUP(BR50,[1]Parámetros!$B$100:$C$116,2,0))</f>
        <v>15</v>
      </c>
      <c r="BT50" s="10"/>
      <c r="BU50" s="156"/>
      <c r="BV50" s="156"/>
      <c r="BW50" s="156"/>
      <c r="BX50" s="156"/>
      <c r="BY50" s="156"/>
      <c r="CA50" s="56" t="s">
        <v>384</v>
      </c>
      <c r="CB50" s="56" t="s">
        <v>385</v>
      </c>
      <c r="CC50" s="246" t="s">
        <v>386</v>
      </c>
      <c r="CD50" s="134">
        <f>+IF(CC50="","",VLOOKUP(CC50,[1]Parámetros!$B$100:$C$116,2,0))</f>
        <v>15</v>
      </c>
      <c r="CE50" s="10"/>
      <c r="CF50" s="156"/>
      <c r="CG50" s="156"/>
      <c r="CH50" s="156"/>
      <c r="CI50" s="156"/>
      <c r="CJ50" s="156"/>
      <c r="CL50" s="56" t="s">
        <v>384</v>
      </c>
      <c r="CM50" s="56" t="s">
        <v>385</v>
      </c>
      <c r="CN50" s="246" t="s">
        <v>386</v>
      </c>
      <c r="CO50" s="134">
        <f>+IF(CN50="","",VLOOKUP(CN50,[1]Parámetros!$B$100:$C$116,2,0))</f>
        <v>15</v>
      </c>
      <c r="CP50" s="10"/>
      <c r="CQ50" s="156"/>
      <c r="CR50" s="156"/>
      <c r="CS50" s="156"/>
      <c r="CT50" s="156"/>
      <c r="CU50" s="156"/>
      <c r="CW50" s="56" t="s">
        <v>384</v>
      </c>
      <c r="CX50" s="56" t="s">
        <v>385</v>
      </c>
      <c r="CY50" s="246" t="s">
        <v>386</v>
      </c>
      <c r="CZ50" s="134">
        <f>+IF(CY50="","",VLOOKUP(CY50,[1]Parámetros!$B$100:$C$116,2,0))</f>
        <v>15</v>
      </c>
      <c r="DA50" s="10"/>
      <c r="DB50" s="156"/>
      <c r="DC50" s="156"/>
      <c r="DD50" s="156"/>
      <c r="DE50" s="156"/>
      <c r="DF50" s="156"/>
      <c r="DH50" s="56" t="s">
        <v>384</v>
      </c>
      <c r="DI50" s="56" t="s">
        <v>385</v>
      </c>
      <c r="DJ50" s="246" t="s">
        <v>386</v>
      </c>
      <c r="DK50" s="134">
        <f>+IF(DJ50="","",VLOOKUP(DJ50,[1]Parámetros!$B$100:$C$116,2,0))</f>
        <v>15</v>
      </c>
      <c r="DL50" s="10"/>
      <c r="DM50" s="156"/>
      <c r="DN50" s="156"/>
      <c r="DO50" s="156"/>
      <c r="DP50" s="156"/>
      <c r="DQ50" s="156"/>
      <c r="DS50" s="56" t="s">
        <v>384</v>
      </c>
      <c r="DT50" s="56" t="s">
        <v>385</v>
      </c>
      <c r="DU50" s="246" t="s">
        <v>386</v>
      </c>
      <c r="DV50" s="134">
        <f>+IF(DU50="","",VLOOKUP(DU50,[1]Parámetros!$B$100:$C$116,2,0))</f>
        <v>15</v>
      </c>
      <c r="DW50" s="10"/>
      <c r="DX50" s="156"/>
      <c r="DY50" s="156"/>
      <c r="DZ50" s="156"/>
      <c r="EA50" s="156"/>
      <c r="EB50" s="156"/>
      <c r="ED50" s="56" t="s">
        <v>384</v>
      </c>
      <c r="EE50" s="56" t="s">
        <v>385</v>
      </c>
      <c r="EF50" s="246" t="s">
        <v>386</v>
      </c>
      <c r="EG50" s="134">
        <f>+IF(EF50="","",VLOOKUP(EF50,[1]Parámetros!$B$100:$C$116,2,0))</f>
        <v>15</v>
      </c>
      <c r="EH50" s="10"/>
      <c r="EI50" s="156"/>
      <c r="EJ50" s="156"/>
      <c r="EK50" s="156"/>
      <c r="EL50" s="156"/>
      <c r="EM50" s="156"/>
      <c r="EO50" s="56" t="s">
        <v>384</v>
      </c>
      <c r="EP50" s="56" t="s">
        <v>385</v>
      </c>
      <c r="EQ50" s="246" t="s">
        <v>386</v>
      </c>
      <c r="ER50" s="134">
        <f>+IF(EQ50="","",VLOOKUP(EQ50,[1]Parámetros!$B$100:$C$116,2,0))</f>
        <v>15</v>
      </c>
      <c r="ES50" s="10"/>
      <c r="ET50" s="156"/>
      <c r="EU50" s="156"/>
      <c r="EV50" s="156"/>
      <c r="EW50" s="156"/>
      <c r="EX50" s="156"/>
      <c r="EZ50" s="56" t="s">
        <v>384</v>
      </c>
      <c r="FA50" s="56" t="s">
        <v>385</v>
      </c>
      <c r="FB50" s="246" t="s">
        <v>386</v>
      </c>
      <c r="FC50" s="134">
        <f>+IF(FB50="","",VLOOKUP(FB50,[1]Parámetros!$B$100:$C$116,2,0))</f>
        <v>15</v>
      </c>
      <c r="FD50" s="10"/>
      <c r="FE50" s="156"/>
      <c r="FF50" s="156"/>
      <c r="FG50" s="156"/>
      <c r="FH50" s="156"/>
      <c r="FI50" s="156"/>
      <c r="FK50" s="56" t="s">
        <v>384</v>
      </c>
      <c r="FL50" s="56" t="s">
        <v>385</v>
      </c>
      <c r="FM50" s="246" t="s">
        <v>386</v>
      </c>
      <c r="FN50" s="134">
        <f>+IF(FM50="","",VLOOKUP(FM50,[1]Parámetros!$B$100:$C$116,2,0))</f>
        <v>15</v>
      </c>
      <c r="FO50" s="10"/>
      <c r="FP50" s="156"/>
      <c r="FQ50" s="156"/>
      <c r="FR50" s="156"/>
      <c r="FS50" s="156"/>
      <c r="FT50" s="156"/>
      <c r="FV50" s="56" t="s">
        <v>384</v>
      </c>
      <c r="FW50" s="56" t="s">
        <v>385</v>
      </c>
      <c r="FX50" s="246" t="s">
        <v>386</v>
      </c>
      <c r="FY50" s="134">
        <f>+IF(FX50="","",VLOOKUP(FX50,[1]Parámetros!$B$100:$C$116,2,0))</f>
        <v>15</v>
      </c>
      <c r="FZ50" s="10"/>
      <c r="GA50" s="156"/>
      <c r="GB50" s="156"/>
      <c r="GC50" s="156"/>
      <c r="GD50" s="156"/>
      <c r="GE50" s="156"/>
      <c r="GG50" s="56" t="s">
        <v>384</v>
      </c>
      <c r="GH50" s="56" t="s">
        <v>385</v>
      </c>
      <c r="GI50" s="246" t="s">
        <v>386</v>
      </c>
      <c r="GJ50" s="134">
        <f>+IF(GI50="","",VLOOKUP(GI50,[1]Parámetros!$B$100:$C$116,2,0))</f>
        <v>15</v>
      </c>
      <c r="GK50" s="10"/>
      <c r="GL50" s="156"/>
      <c r="GM50" s="156"/>
      <c r="GN50" s="156"/>
      <c r="GO50" s="156"/>
      <c r="GP50" s="156"/>
      <c r="GR50" s="56" t="s">
        <v>384</v>
      </c>
      <c r="GS50" s="56" t="s">
        <v>385</v>
      </c>
      <c r="GT50" s="246"/>
      <c r="GU50" s="134" t="str">
        <f>+IF(GT50="","",VLOOKUP(GT50,[1]Parámetros!$B$100:$C$116,2,0))</f>
        <v/>
      </c>
      <c r="GV50" s="10"/>
      <c r="GW50" s="156"/>
      <c r="GX50" s="156"/>
      <c r="GY50" s="156"/>
      <c r="GZ50" s="156"/>
      <c r="HA50" s="156"/>
      <c r="HC50" s="56" t="s">
        <v>384</v>
      </c>
      <c r="HD50" s="56" t="s">
        <v>385</v>
      </c>
      <c r="HE50" s="246"/>
      <c r="HF50" s="134" t="str">
        <f>+IF(HE50="","",VLOOKUP(HE50,[1]Parámetros!$B$100:$C$116,2,0))</f>
        <v/>
      </c>
      <c r="HG50" s="10"/>
    </row>
    <row r="51" spans="1:215" s="157" customFormat="1" ht="75" x14ac:dyDescent="0.25">
      <c r="A51"/>
      <c r="B51" s="56" t="s">
        <v>387</v>
      </c>
      <c r="C51" s="56" t="s">
        <v>388</v>
      </c>
      <c r="D51" s="246" t="s">
        <v>389</v>
      </c>
      <c r="E51" s="134">
        <f>+IF(D51="","",VLOOKUP(D51,[1]Parámetros!$B$100:$C$116,2,0))</f>
        <v>15</v>
      </c>
      <c r="F51" s="10"/>
      <c r="G51" s="10"/>
      <c r="H51" s="10"/>
      <c r="I51" s="10"/>
      <c r="J51" s="10"/>
      <c r="K51" s="10"/>
      <c r="L51" s="10"/>
      <c r="M51" s="56" t="s">
        <v>387</v>
      </c>
      <c r="N51" s="56" t="s">
        <v>388</v>
      </c>
      <c r="O51" s="246" t="s">
        <v>420</v>
      </c>
      <c r="P51" s="134">
        <f>+IF(O51="","",VLOOKUP(O51,[1]Parámetros!$B$100:$C$116,2,0))</f>
        <v>0</v>
      </c>
      <c r="Q51" s="10"/>
      <c r="R51" s="158"/>
      <c r="S51" s="158"/>
      <c r="T51" s="158"/>
      <c r="U51" s="158"/>
      <c r="V51" s="158"/>
      <c r="X51" s="56" t="s">
        <v>387</v>
      </c>
      <c r="Y51" s="56" t="s">
        <v>388</v>
      </c>
      <c r="Z51" s="246" t="s">
        <v>389</v>
      </c>
      <c r="AA51" s="134">
        <f>+IF(Z51="","",VLOOKUP(Z51,[1]Parámetros!$B$100:$C$116,2,0))</f>
        <v>15</v>
      </c>
      <c r="AB51" s="10"/>
      <c r="AC51" s="158"/>
      <c r="AD51" s="158"/>
      <c r="AE51" s="158"/>
      <c r="AF51" s="158"/>
      <c r="AG51" s="158"/>
      <c r="AI51" s="56" t="s">
        <v>387</v>
      </c>
      <c r="AJ51" s="56" t="s">
        <v>388</v>
      </c>
      <c r="AK51" s="246" t="s">
        <v>389</v>
      </c>
      <c r="AL51" s="134">
        <f>+IF(AK51="","",VLOOKUP(AK51,[1]Parámetros!$B$100:$C$116,2,0))</f>
        <v>15</v>
      </c>
      <c r="AM51" s="10"/>
      <c r="AN51" s="158"/>
      <c r="AO51" s="158"/>
      <c r="AP51" s="158"/>
      <c r="AQ51" s="158"/>
      <c r="AR51" s="158"/>
      <c r="AT51" s="56" t="s">
        <v>387</v>
      </c>
      <c r="AU51" s="56" t="s">
        <v>388</v>
      </c>
      <c r="AV51" s="246" t="s">
        <v>389</v>
      </c>
      <c r="AW51" s="134">
        <f>+IF(AV51="","",VLOOKUP(AV51,[1]Parámetros!$B$100:$C$116,2,0))</f>
        <v>15</v>
      </c>
      <c r="AX51" s="10"/>
      <c r="AY51" s="158"/>
      <c r="AZ51" s="158"/>
      <c r="BA51" s="158"/>
      <c r="BB51" s="158"/>
      <c r="BC51" s="158"/>
      <c r="BE51" s="56" t="s">
        <v>387</v>
      </c>
      <c r="BF51" s="56" t="s">
        <v>388</v>
      </c>
      <c r="BG51" s="246" t="s">
        <v>389</v>
      </c>
      <c r="BH51" s="134">
        <f>+IF(BG51="","",VLOOKUP(BG51,[1]Parámetros!$B$100:$C$116,2,0))</f>
        <v>15</v>
      </c>
      <c r="BI51" s="10"/>
      <c r="BJ51" s="158"/>
      <c r="BK51" s="158"/>
      <c r="BL51" s="158"/>
      <c r="BM51" s="158"/>
      <c r="BN51" s="158"/>
      <c r="BP51" s="56" t="s">
        <v>387</v>
      </c>
      <c r="BQ51" s="56" t="s">
        <v>388</v>
      </c>
      <c r="BR51" s="246" t="s">
        <v>389</v>
      </c>
      <c r="BS51" s="134">
        <f>+IF(BR51="","",VLOOKUP(BR51,[1]Parámetros!$B$100:$C$116,2,0))</f>
        <v>15</v>
      </c>
      <c r="BT51" s="10"/>
      <c r="BU51" s="158"/>
      <c r="BV51" s="158"/>
      <c r="BW51" s="158"/>
      <c r="BX51" s="158"/>
      <c r="BY51" s="158"/>
      <c r="CA51" s="56" t="s">
        <v>387</v>
      </c>
      <c r="CB51" s="56" t="s">
        <v>388</v>
      </c>
      <c r="CC51" s="246" t="s">
        <v>389</v>
      </c>
      <c r="CD51" s="134">
        <f>+IF(CC51="","",VLOOKUP(CC51,[1]Parámetros!$B$100:$C$116,2,0))</f>
        <v>15</v>
      </c>
      <c r="CE51" s="10"/>
      <c r="CF51" s="158"/>
      <c r="CG51" s="158"/>
      <c r="CH51" s="158"/>
      <c r="CI51" s="158"/>
      <c r="CJ51" s="158"/>
      <c r="CL51" s="56" t="s">
        <v>387</v>
      </c>
      <c r="CM51" s="56" t="s">
        <v>388</v>
      </c>
      <c r="CN51" s="246" t="s">
        <v>389</v>
      </c>
      <c r="CO51" s="134">
        <f>+IF(CN51="","",VLOOKUP(CN51,[1]Parámetros!$B$100:$C$116,2,0))</f>
        <v>15</v>
      </c>
      <c r="CP51" s="10"/>
      <c r="CQ51" s="158"/>
      <c r="CR51" s="158"/>
      <c r="CS51" s="158"/>
      <c r="CT51" s="158"/>
      <c r="CU51" s="158"/>
      <c r="CW51" s="56" t="s">
        <v>387</v>
      </c>
      <c r="CX51" s="56" t="s">
        <v>388</v>
      </c>
      <c r="CY51" s="246" t="s">
        <v>389</v>
      </c>
      <c r="CZ51" s="134">
        <f>+IF(CY51="","",VLOOKUP(CY51,[1]Parámetros!$B$100:$C$116,2,0))</f>
        <v>15</v>
      </c>
      <c r="DA51" s="10"/>
      <c r="DB51" s="158"/>
      <c r="DC51" s="158"/>
      <c r="DD51" s="158"/>
      <c r="DE51" s="158"/>
      <c r="DF51" s="158"/>
      <c r="DH51" s="56" t="s">
        <v>387</v>
      </c>
      <c r="DI51" s="56" t="s">
        <v>388</v>
      </c>
      <c r="DJ51" s="246" t="s">
        <v>389</v>
      </c>
      <c r="DK51" s="134">
        <f>+IF(DJ51="","",VLOOKUP(DJ51,[1]Parámetros!$B$100:$C$116,2,0))</f>
        <v>15</v>
      </c>
      <c r="DL51" s="10"/>
      <c r="DM51" s="158"/>
      <c r="DN51" s="158"/>
      <c r="DO51" s="158"/>
      <c r="DP51" s="158"/>
      <c r="DQ51" s="158"/>
      <c r="DS51" s="56" t="s">
        <v>387</v>
      </c>
      <c r="DT51" s="56" t="s">
        <v>388</v>
      </c>
      <c r="DU51" s="246" t="s">
        <v>389</v>
      </c>
      <c r="DV51" s="134">
        <f>+IF(DU51="","",VLOOKUP(DU51,[1]Parámetros!$B$100:$C$116,2,0))</f>
        <v>15</v>
      </c>
      <c r="DW51" s="10"/>
      <c r="DX51" s="158"/>
      <c r="DY51" s="158"/>
      <c r="DZ51" s="158"/>
      <c r="EA51" s="158"/>
      <c r="EB51" s="158"/>
      <c r="ED51" s="56" t="s">
        <v>387</v>
      </c>
      <c r="EE51" s="56" t="s">
        <v>388</v>
      </c>
      <c r="EF51" s="246" t="s">
        <v>389</v>
      </c>
      <c r="EG51" s="134">
        <f>+IF(EF51="","",VLOOKUP(EF51,[1]Parámetros!$B$100:$C$116,2,0))</f>
        <v>15</v>
      </c>
      <c r="EH51" s="10"/>
      <c r="EI51" s="158"/>
      <c r="EJ51" s="158"/>
      <c r="EK51" s="158"/>
      <c r="EL51" s="158"/>
      <c r="EM51" s="158"/>
      <c r="EO51" s="56" t="s">
        <v>387</v>
      </c>
      <c r="EP51" s="56" t="s">
        <v>388</v>
      </c>
      <c r="EQ51" s="246" t="s">
        <v>389</v>
      </c>
      <c r="ER51" s="134">
        <f>+IF(EQ51="","",VLOOKUP(EQ51,[1]Parámetros!$B$100:$C$116,2,0))</f>
        <v>15</v>
      </c>
      <c r="ES51" s="10"/>
      <c r="ET51" s="158"/>
      <c r="EU51" s="158"/>
      <c r="EV51" s="158"/>
      <c r="EW51" s="158"/>
      <c r="EX51" s="158"/>
      <c r="EZ51" s="56" t="s">
        <v>387</v>
      </c>
      <c r="FA51" s="56" t="s">
        <v>388</v>
      </c>
      <c r="FB51" s="246" t="s">
        <v>389</v>
      </c>
      <c r="FC51" s="134">
        <f>+IF(FB51="","",VLOOKUP(FB51,[1]Parámetros!$B$100:$C$116,2,0))</f>
        <v>15</v>
      </c>
      <c r="FD51" s="10"/>
      <c r="FE51" s="158"/>
      <c r="FF51" s="158"/>
      <c r="FG51" s="158"/>
      <c r="FH51" s="158"/>
      <c r="FI51" s="158"/>
      <c r="FK51" s="56" t="s">
        <v>387</v>
      </c>
      <c r="FL51" s="56" t="s">
        <v>388</v>
      </c>
      <c r="FM51" s="246" t="s">
        <v>389</v>
      </c>
      <c r="FN51" s="134">
        <f>+IF(FM51="","",VLOOKUP(FM51,[1]Parámetros!$B$100:$C$116,2,0))</f>
        <v>15</v>
      </c>
      <c r="FO51" s="10"/>
      <c r="FP51" s="158"/>
      <c r="FQ51" s="158"/>
      <c r="FR51" s="158"/>
      <c r="FS51" s="158"/>
      <c r="FT51" s="158"/>
      <c r="FV51" s="56" t="s">
        <v>387</v>
      </c>
      <c r="FW51" s="56" t="s">
        <v>388</v>
      </c>
      <c r="FX51" s="246" t="s">
        <v>389</v>
      </c>
      <c r="FY51" s="134">
        <f>+IF(FX51="","",VLOOKUP(FX51,[1]Parámetros!$B$100:$C$116,2,0))</f>
        <v>15</v>
      </c>
      <c r="FZ51" s="10"/>
      <c r="GA51" s="158"/>
      <c r="GB51" s="158"/>
      <c r="GC51" s="158"/>
      <c r="GD51" s="158"/>
      <c r="GE51" s="158"/>
      <c r="GG51" s="56" t="s">
        <v>387</v>
      </c>
      <c r="GH51" s="56" t="s">
        <v>388</v>
      </c>
      <c r="GI51" s="246" t="s">
        <v>389</v>
      </c>
      <c r="GJ51" s="134">
        <f>+IF(GI51="","",VLOOKUP(GI51,[1]Parámetros!$B$100:$C$116,2,0))</f>
        <v>15</v>
      </c>
      <c r="GK51" s="10"/>
      <c r="GL51" s="158"/>
      <c r="GM51" s="158"/>
      <c r="GN51" s="158"/>
      <c r="GO51" s="158"/>
      <c r="GP51" s="158"/>
      <c r="GR51" s="56" t="s">
        <v>387</v>
      </c>
      <c r="GS51" s="56" t="s">
        <v>388</v>
      </c>
      <c r="GT51" s="246"/>
      <c r="GU51" s="134" t="str">
        <f>+IF(GT51="","",VLOOKUP(GT51,[1]Parámetros!$B$100:$C$116,2,0))</f>
        <v/>
      </c>
      <c r="GV51" s="10"/>
      <c r="GW51" s="158"/>
      <c r="GX51" s="158"/>
      <c r="GY51" s="158"/>
      <c r="GZ51" s="158"/>
      <c r="HA51" s="158"/>
      <c r="HC51" s="56" t="s">
        <v>387</v>
      </c>
      <c r="HD51" s="56" t="s">
        <v>388</v>
      </c>
      <c r="HE51" s="246"/>
      <c r="HF51" s="134" t="str">
        <f>+IF(HE51="","",VLOOKUP(HE51,[1]Parámetros!$B$100:$C$116,2,0))</f>
        <v/>
      </c>
      <c r="HG51" s="10"/>
    </row>
    <row r="52" spans="1:215" ht="30.75" thickBot="1" x14ac:dyDescent="0.3">
      <c r="B52" s="57" t="s">
        <v>390</v>
      </c>
      <c r="C52" s="14" t="s">
        <v>391</v>
      </c>
      <c r="D52" s="123" t="s">
        <v>392</v>
      </c>
      <c r="E52" s="135">
        <f>+IF(D52="","",VLOOKUP(D52,[1]Parámetros!$B$100:$C$116,2,0))</f>
        <v>10</v>
      </c>
      <c r="F52" s="10"/>
      <c r="G52" s="10"/>
      <c r="H52" s="10"/>
      <c r="I52" s="10"/>
      <c r="J52" s="10"/>
      <c r="K52" s="10"/>
      <c r="L52" s="10"/>
      <c r="M52" s="57" t="s">
        <v>390</v>
      </c>
      <c r="N52" s="14" t="s">
        <v>391</v>
      </c>
      <c r="O52" s="123" t="s">
        <v>392</v>
      </c>
      <c r="P52" s="135">
        <f>+IF(O52="","",VLOOKUP(O52,[1]Parámetros!$B$100:$C$116,2,0))</f>
        <v>10</v>
      </c>
      <c r="Q52" s="10"/>
      <c r="X52" s="57" t="s">
        <v>390</v>
      </c>
      <c r="Y52" s="14" t="s">
        <v>391</v>
      </c>
      <c r="Z52" s="123" t="s">
        <v>392</v>
      </c>
      <c r="AA52" s="135">
        <f>+IF(Z52="","",VLOOKUP(Z52,[1]Parámetros!$B$100:$C$116,2,0))</f>
        <v>10</v>
      </c>
      <c r="AB52" s="10"/>
      <c r="AI52" s="57" t="s">
        <v>390</v>
      </c>
      <c r="AJ52" s="14" t="s">
        <v>391</v>
      </c>
      <c r="AK52" s="123" t="s">
        <v>392</v>
      </c>
      <c r="AL52" s="135">
        <f>+IF(AK52="","",VLOOKUP(AK52,[1]Parámetros!$B$100:$C$116,2,0))</f>
        <v>10</v>
      </c>
      <c r="AM52" s="10"/>
      <c r="AT52" s="57" t="s">
        <v>390</v>
      </c>
      <c r="AU52" s="14" t="s">
        <v>391</v>
      </c>
      <c r="AV52" s="123" t="s">
        <v>392</v>
      </c>
      <c r="AW52" s="135">
        <f>+IF(AV52="","",VLOOKUP(AV52,[1]Parámetros!$B$100:$C$116,2,0))</f>
        <v>10</v>
      </c>
      <c r="AX52" s="10"/>
      <c r="BE52" s="57" t="s">
        <v>390</v>
      </c>
      <c r="BF52" s="14" t="s">
        <v>391</v>
      </c>
      <c r="BG52" s="123" t="s">
        <v>392</v>
      </c>
      <c r="BH52" s="135">
        <f>+IF(BG52="","",VLOOKUP(BG52,[1]Parámetros!$B$100:$C$116,2,0))</f>
        <v>10</v>
      </c>
      <c r="BI52" s="10"/>
      <c r="BP52" s="57" t="s">
        <v>390</v>
      </c>
      <c r="BQ52" s="14" t="s">
        <v>391</v>
      </c>
      <c r="BR52" s="123" t="s">
        <v>392</v>
      </c>
      <c r="BS52" s="135">
        <f>+IF(BR52="","",VLOOKUP(BR52,[1]Parámetros!$B$100:$C$116,2,0))</f>
        <v>10</v>
      </c>
      <c r="BT52" s="10"/>
      <c r="CA52" s="57" t="s">
        <v>390</v>
      </c>
      <c r="CB52" s="14" t="s">
        <v>391</v>
      </c>
      <c r="CC52" s="123" t="s">
        <v>392</v>
      </c>
      <c r="CD52" s="135">
        <f>+IF(CC52="","",VLOOKUP(CC52,[1]Parámetros!$B$100:$C$116,2,0))</f>
        <v>10</v>
      </c>
      <c r="CE52" s="10"/>
      <c r="CL52" s="57" t="s">
        <v>390</v>
      </c>
      <c r="CM52" s="14" t="s">
        <v>391</v>
      </c>
      <c r="CN52" s="123" t="s">
        <v>392</v>
      </c>
      <c r="CO52" s="135">
        <f>+IF(CN52="","",VLOOKUP(CN52,[1]Parámetros!$B$100:$C$116,2,0))</f>
        <v>10</v>
      </c>
      <c r="CP52" s="10"/>
      <c r="CW52" s="57" t="s">
        <v>390</v>
      </c>
      <c r="CX52" s="14" t="s">
        <v>391</v>
      </c>
      <c r="CY52" s="123" t="s">
        <v>392</v>
      </c>
      <c r="CZ52" s="135">
        <f>+IF(CY52="","",VLOOKUP(CY52,[1]Parámetros!$B$100:$C$116,2,0))</f>
        <v>10</v>
      </c>
      <c r="DA52" s="10"/>
      <c r="DH52" s="57" t="s">
        <v>390</v>
      </c>
      <c r="DI52" s="14" t="s">
        <v>391</v>
      </c>
      <c r="DJ52" s="123" t="s">
        <v>392</v>
      </c>
      <c r="DK52" s="135">
        <f>+IF(DJ52="","",VLOOKUP(DJ52,[1]Parámetros!$B$100:$C$116,2,0))</f>
        <v>10</v>
      </c>
      <c r="DL52" s="10"/>
      <c r="DS52" s="57" t="s">
        <v>390</v>
      </c>
      <c r="DT52" s="14" t="s">
        <v>391</v>
      </c>
      <c r="DU52" s="123" t="s">
        <v>392</v>
      </c>
      <c r="DV52" s="135">
        <f>+IF(DU52="","",VLOOKUP(DU52,[1]Parámetros!$B$100:$C$116,2,0))</f>
        <v>10</v>
      </c>
      <c r="DW52" s="10"/>
      <c r="ED52" s="57" t="s">
        <v>390</v>
      </c>
      <c r="EE52" s="14" t="s">
        <v>391</v>
      </c>
      <c r="EF52" s="123" t="s">
        <v>392</v>
      </c>
      <c r="EG52" s="135">
        <f>+IF(EF52="","",VLOOKUP(EF52,[1]Parámetros!$B$100:$C$116,2,0))</f>
        <v>10</v>
      </c>
      <c r="EH52" s="10"/>
      <c r="EO52" s="57" t="s">
        <v>390</v>
      </c>
      <c r="EP52" s="14" t="s">
        <v>391</v>
      </c>
      <c r="EQ52" s="123" t="s">
        <v>392</v>
      </c>
      <c r="ER52" s="135">
        <f>+IF(EQ52="","",VLOOKUP(EQ52,[1]Parámetros!$B$100:$C$116,2,0))</f>
        <v>10</v>
      </c>
      <c r="ES52" s="10"/>
      <c r="EZ52" s="57" t="s">
        <v>390</v>
      </c>
      <c r="FA52" s="14" t="s">
        <v>391</v>
      </c>
      <c r="FB52" s="123" t="s">
        <v>392</v>
      </c>
      <c r="FC52" s="135">
        <f>+IF(FB52="","",VLOOKUP(FB52,[1]Parámetros!$B$100:$C$116,2,0))</f>
        <v>10</v>
      </c>
      <c r="FD52" s="10"/>
      <c r="FK52" s="57" t="s">
        <v>390</v>
      </c>
      <c r="FL52" s="14" t="s">
        <v>391</v>
      </c>
      <c r="FM52" s="123" t="s">
        <v>392</v>
      </c>
      <c r="FN52" s="135">
        <f>+IF(FM52="","",VLOOKUP(FM52,[1]Parámetros!$B$100:$C$116,2,0))</f>
        <v>10</v>
      </c>
      <c r="FO52" s="10"/>
      <c r="FV52" s="57" t="s">
        <v>390</v>
      </c>
      <c r="FW52" s="14" t="s">
        <v>391</v>
      </c>
      <c r="FX52" s="123" t="s">
        <v>392</v>
      </c>
      <c r="FY52" s="135">
        <f>+IF(FX52="","",VLOOKUP(FX52,[1]Parámetros!$B$100:$C$116,2,0))</f>
        <v>10</v>
      </c>
      <c r="FZ52" s="10"/>
      <c r="GG52" s="57" t="s">
        <v>390</v>
      </c>
      <c r="GH52" s="14" t="s">
        <v>391</v>
      </c>
      <c r="GI52" s="123" t="s">
        <v>392</v>
      </c>
      <c r="GJ52" s="135">
        <f>+IF(GI52="","",VLOOKUP(GI52,[1]Parámetros!$B$100:$C$116,2,0))</f>
        <v>10</v>
      </c>
      <c r="GK52" s="10"/>
      <c r="GR52" s="57" t="s">
        <v>390</v>
      </c>
      <c r="GS52" s="14" t="s">
        <v>391</v>
      </c>
      <c r="GT52" s="123"/>
      <c r="GU52" s="135" t="str">
        <f>+IF(GT52="","",VLOOKUP(GT52,[1]Parámetros!$B$100:$C$116,2,0))</f>
        <v/>
      </c>
      <c r="GV52" s="10"/>
      <c r="HC52" s="57" t="s">
        <v>390</v>
      </c>
      <c r="HD52" s="14" t="s">
        <v>391</v>
      </c>
      <c r="HE52" s="123"/>
      <c r="HF52" s="135" t="str">
        <f>+IF(HE52="","",VLOOKUP(HE52,[1]Parámetros!$B$100:$C$116,2,0))</f>
        <v/>
      </c>
      <c r="HG52" s="10"/>
    </row>
    <row r="53" spans="1:215" ht="15.75" thickBot="1" x14ac:dyDescent="0.3">
      <c r="B53" s="124" t="s">
        <v>393</v>
      </c>
      <c r="C53" s="125"/>
      <c r="D53" s="136">
        <f>+SUM(E46:E52)</f>
        <v>100</v>
      </c>
      <c r="E53" s="137"/>
      <c r="F53" s="10"/>
      <c r="G53" s="10"/>
      <c r="H53" s="10"/>
      <c r="I53" s="10"/>
      <c r="J53" s="10"/>
      <c r="K53" s="10"/>
      <c r="L53" s="10"/>
      <c r="M53" s="124" t="s">
        <v>393</v>
      </c>
      <c r="N53" s="125"/>
      <c r="O53" s="136">
        <f>+SUM(P46:P52)</f>
        <v>70</v>
      </c>
      <c r="P53" s="137"/>
      <c r="Q53" s="10"/>
      <c r="X53" s="124" t="s">
        <v>393</v>
      </c>
      <c r="Y53" s="125"/>
      <c r="Z53" s="136">
        <f>+SUM(AA46:AA52)</f>
        <v>100</v>
      </c>
      <c r="AA53" s="137"/>
      <c r="AB53" s="10"/>
      <c r="AI53" s="124" t="s">
        <v>393</v>
      </c>
      <c r="AJ53" s="125"/>
      <c r="AK53" s="136">
        <f>+SUM(AL46:AL52)</f>
        <v>100</v>
      </c>
      <c r="AL53" s="137"/>
      <c r="AM53" s="10"/>
      <c r="AT53" s="124" t="s">
        <v>393</v>
      </c>
      <c r="AU53" s="125"/>
      <c r="AV53" s="136">
        <f>+SUM(AW46:AW52)</f>
        <v>100</v>
      </c>
      <c r="AW53" s="137"/>
      <c r="AX53" s="10"/>
      <c r="BE53" s="124" t="s">
        <v>393</v>
      </c>
      <c r="BF53" s="125"/>
      <c r="BG53" s="136">
        <f>+SUM(BH46:BH52)</f>
        <v>100</v>
      </c>
      <c r="BH53" s="137"/>
      <c r="BI53" s="10"/>
      <c r="BP53" s="124" t="s">
        <v>393</v>
      </c>
      <c r="BQ53" s="125"/>
      <c r="BR53" s="136">
        <f>+SUM(BS46:BS52)</f>
        <v>100</v>
      </c>
      <c r="BS53" s="137"/>
      <c r="BT53" s="10"/>
      <c r="CA53" s="124" t="s">
        <v>393</v>
      </c>
      <c r="CB53" s="125"/>
      <c r="CC53" s="136">
        <f>+SUM(CD46:CD52)</f>
        <v>100</v>
      </c>
      <c r="CD53" s="137"/>
      <c r="CE53" s="10"/>
      <c r="CL53" s="124" t="s">
        <v>393</v>
      </c>
      <c r="CM53" s="125"/>
      <c r="CN53" s="136">
        <f>+SUM(CO46:CO52)</f>
        <v>100</v>
      </c>
      <c r="CO53" s="137"/>
      <c r="CP53" s="10"/>
      <c r="CW53" s="124" t="s">
        <v>393</v>
      </c>
      <c r="CX53" s="125"/>
      <c r="CY53" s="136">
        <f>+SUM(CZ46:CZ52)</f>
        <v>100</v>
      </c>
      <c r="CZ53" s="137"/>
      <c r="DA53" s="10"/>
      <c r="DH53" s="124" t="s">
        <v>393</v>
      </c>
      <c r="DI53" s="125"/>
      <c r="DJ53" s="136">
        <f>+SUM(DK46:DK52)</f>
        <v>100</v>
      </c>
      <c r="DK53" s="137"/>
      <c r="DL53" s="10"/>
      <c r="DS53" s="124" t="s">
        <v>393</v>
      </c>
      <c r="DT53" s="125"/>
      <c r="DU53" s="136">
        <f>+SUM(DV46:DV52)</f>
        <v>100</v>
      </c>
      <c r="DV53" s="137"/>
      <c r="DW53" s="10"/>
      <c r="ED53" s="124" t="s">
        <v>393</v>
      </c>
      <c r="EE53" s="125"/>
      <c r="EF53" s="136">
        <f>+SUM(EG46:EG52)</f>
        <v>95</v>
      </c>
      <c r="EG53" s="137"/>
      <c r="EH53" s="10"/>
      <c r="EO53" s="124" t="s">
        <v>393</v>
      </c>
      <c r="EP53" s="125"/>
      <c r="EQ53" s="136">
        <f>+SUM(ER46:ER52)</f>
        <v>100</v>
      </c>
      <c r="ER53" s="137"/>
      <c r="ES53" s="10"/>
      <c r="EZ53" s="124" t="s">
        <v>393</v>
      </c>
      <c r="FA53" s="125"/>
      <c r="FB53" s="136">
        <f>+SUM(FC46:FC52)</f>
        <v>100</v>
      </c>
      <c r="FC53" s="137"/>
      <c r="FD53" s="10"/>
      <c r="FK53" s="124" t="s">
        <v>393</v>
      </c>
      <c r="FL53" s="125"/>
      <c r="FM53" s="136">
        <f>+SUM(FN46:FN52)</f>
        <v>100</v>
      </c>
      <c r="FN53" s="137"/>
      <c r="FO53" s="10"/>
      <c r="FV53" s="124" t="s">
        <v>393</v>
      </c>
      <c r="FW53" s="125"/>
      <c r="FX53" s="136">
        <f>+SUM(FY46:FY52)</f>
        <v>100</v>
      </c>
      <c r="FY53" s="137"/>
      <c r="FZ53" s="10"/>
      <c r="GG53" s="124" t="s">
        <v>393</v>
      </c>
      <c r="GH53" s="125"/>
      <c r="GI53" s="136">
        <f>+SUM(GJ46:GJ52)</f>
        <v>85</v>
      </c>
      <c r="GJ53" s="137"/>
      <c r="GK53" s="10"/>
      <c r="GR53" s="124" t="s">
        <v>393</v>
      </c>
      <c r="GS53" s="125"/>
      <c r="GT53" s="136">
        <f>+SUM(GU46:GU52)</f>
        <v>0</v>
      </c>
      <c r="GU53" s="137"/>
      <c r="GV53" s="10"/>
      <c r="HC53" s="124" t="s">
        <v>393</v>
      </c>
      <c r="HD53" s="125"/>
      <c r="HE53" s="136">
        <f>+SUM(HF46:HF52)</f>
        <v>0</v>
      </c>
      <c r="HF53" s="137"/>
      <c r="HG53" s="10"/>
    </row>
    <row r="54" spans="1:215" ht="15.75" thickBot="1" x14ac:dyDescent="0.3">
      <c r="B54" s="126" t="s">
        <v>394</v>
      </c>
      <c r="C54" s="127"/>
      <c r="D54" s="138" t="str">
        <f>+IF(AND(D53&gt;=[1]Parámetros!$C$122,D53&lt;=[1]Parámetros!$D$122),[1]Parámetros!$B$122,IF(AND(D53&gt;=[1]Parámetros!$C$121,D53&lt;=[1]Parámetros!$D$121),[1]Parámetros!$B$121,IF(AND(D53&gt;=[1]Parámetros!$C$120,D53&lt;=[1]Parámetros!$D$120),[1]Parámetros!$B$120,"Error")))</f>
        <v>Fuerte</v>
      </c>
      <c r="E54" s="138"/>
      <c r="F54" s="10"/>
      <c r="G54" s="10"/>
      <c r="H54" s="10"/>
      <c r="I54" s="10"/>
      <c r="J54" s="10"/>
      <c r="K54" s="10"/>
      <c r="L54" s="10"/>
      <c r="M54" s="126" t="s">
        <v>394</v>
      </c>
      <c r="N54" s="127"/>
      <c r="O54" s="138" t="str">
        <f>+IF(AND(O53&gt;=[1]Parámetros!$C$122,O53&lt;=[1]Parámetros!$D$122),[1]Parámetros!$B$122,IF(AND(O53&gt;=[1]Parámetros!$C$121,O53&lt;=[1]Parámetros!$D$121),[1]Parámetros!$B$121,IF(AND(O53&gt;=[1]Parámetros!$C$120,O53&lt;=[1]Parámetros!$D$120),[1]Parámetros!$B$120,"Error")))</f>
        <v>Débil</v>
      </c>
      <c r="P54" s="138"/>
      <c r="Q54" s="10"/>
      <c r="X54" s="126" t="s">
        <v>394</v>
      </c>
      <c r="Y54" s="127"/>
      <c r="Z54" s="138" t="str">
        <f>+IF(AND(Z53&gt;=[1]Parámetros!$C$122,Z53&lt;=[1]Parámetros!$D$122),[1]Parámetros!$B$122,IF(AND(Z53&gt;=[1]Parámetros!$C$121,Z53&lt;=[1]Parámetros!$D$121),[1]Parámetros!$B$121,IF(AND(Z53&gt;=[1]Parámetros!$C$120,Z53&lt;=[1]Parámetros!$D$120),[1]Parámetros!$B$120,"Error")))</f>
        <v>Fuerte</v>
      </c>
      <c r="AA54" s="138"/>
      <c r="AB54" s="10"/>
      <c r="AI54" s="126" t="s">
        <v>394</v>
      </c>
      <c r="AJ54" s="127"/>
      <c r="AK54" s="138" t="str">
        <f>+IF(AND(AK53&gt;=[1]Parámetros!$C$122,AK53&lt;=[1]Parámetros!$D$122),[1]Parámetros!$B$122,IF(AND(AK53&gt;=[1]Parámetros!$C$121,AK53&lt;=[1]Parámetros!$D$121),[1]Parámetros!$B$121,IF(AND(AK53&gt;=[1]Parámetros!$C$120,AK53&lt;=[1]Parámetros!$D$120),[1]Parámetros!$B$120,"Error")))</f>
        <v>Fuerte</v>
      </c>
      <c r="AL54" s="138"/>
      <c r="AM54" s="10"/>
      <c r="AT54" s="126" t="s">
        <v>394</v>
      </c>
      <c r="AU54" s="127"/>
      <c r="AV54" s="138" t="str">
        <f>+IF(AND(AV53&gt;=[1]Parámetros!$C$122,AV53&lt;=[1]Parámetros!$D$122),[1]Parámetros!$B$122,IF(AND(AV53&gt;=[1]Parámetros!$C$121,AV53&lt;=[1]Parámetros!$D$121),[1]Parámetros!$B$121,IF(AND(AV53&gt;=[1]Parámetros!$C$120,AV53&lt;=[1]Parámetros!$D$120),[1]Parámetros!$B$120,"Error")))</f>
        <v>Fuerte</v>
      </c>
      <c r="AW54" s="138"/>
      <c r="AX54" s="10"/>
      <c r="BE54" s="126" t="s">
        <v>394</v>
      </c>
      <c r="BF54" s="127"/>
      <c r="BG54" s="138" t="str">
        <f>+IF(AND(BG53&gt;=[1]Parámetros!$C$122,BG53&lt;=[1]Parámetros!$D$122),[1]Parámetros!$B$122,IF(AND(BG53&gt;=[1]Parámetros!$C$121,BG53&lt;=[1]Parámetros!$D$121),[1]Parámetros!$B$121,IF(AND(BG53&gt;=[1]Parámetros!$C$120,BG53&lt;=[1]Parámetros!$D$120),[1]Parámetros!$B$120,"Error")))</f>
        <v>Fuerte</v>
      </c>
      <c r="BH54" s="138"/>
      <c r="BI54" s="10"/>
      <c r="BP54" s="126" t="s">
        <v>394</v>
      </c>
      <c r="BQ54" s="127"/>
      <c r="BR54" s="138" t="str">
        <f>+IF(AND(BR53&gt;=[1]Parámetros!$C$122,BR53&lt;=[1]Parámetros!$D$122),[1]Parámetros!$B$122,IF(AND(BR53&gt;=[1]Parámetros!$C$121,BR53&lt;=[1]Parámetros!$D$121),[1]Parámetros!$B$121,IF(AND(BR53&gt;=[1]Parámetros!$C$120,BR53&lt;=[1]Parámetros!$D$120),[1]Parámetros!$B$120,"Error")))</f>
        <v>Fuerte</v>
      </c>
      <c r="BS54" s="138"/>
      <c r="BT54" s="10"/>
      <c r="CA54" s="126" t="s">
        <v>394</v>
      </c>
      <c r="CB54" s="127"/>
      <c r="CC54" s="138" t="str">
        <f>+IF(AND(CC53&gt;=[1]Parámetros!$C$122,CC53&lt;=[1]Parámetros!$D$122),[1]Parámetros!$B$122,IF(AND(CC53&gt;=[1]Parámetros!$C$121,CC53&lt;=[1]Parámetros!$D$121),[1]Parámetros!$B$121,IF(AND(CC53&gt;=[1]Parámetros!$C$120,CC53&lt;=[1]Parámetros!$D$120),[1]Parámetros!$B$120,"Error")))</f>
        <v>Fuerte</v>
      </c>
      <c r="CD54" s="138"/>
      <c r="CE54" s="10"/>
      <c r="CL54" s="126" t="s">
        <v>394</v>
      </c>
      <c r="CM54" s="127"/>
      <c r="CN54" s="138" t="str">
        <f>+IF(AND(CN53&gt;=[1]Parámetros!$C$122,CN53&lt;=[1]Parámetros!$D$122),[1]Parámetros!$B$122,IF(AND(CN53&gt;=[1]Parámetros!$C$121,CN53&lt;=[1]Parámetros!$D$121),[1]Parámetros!$B$121,IF(AND(CN53&gt;=[1]Parámetros!$C$120,CN53&lt;=[1]Parámetros!$D$120),[1]Parámetros!$B$120,"Error")))</f>
        <v>Fuerte</v>
      </c>
      <c r="CO54" s="138"/>
      <c r="CP54" s="10"/>
      <c r="CW54" s="126" t="s">
        <v>394</v>
      </c>
      <c r="CX54" s="127"/>
      <c r="CY54" s="138" t="str">
        <f>+IF(AND(CY53&gt;=[1]Parámetros!$C$122,CY53&lt;=[1]Parámetros!$D$122),[1]Parámetros!$B$122,IF(AND(CY53&gt;=[1]Parámetros!$C$121,CY53&lt;=[1]Parámetros!$D$121),[1]Parámetros!$B$121,IF(AND(CY53&gt;=[1]Parámetros!$C$120,CY53&lt;=[1]Parámetros!$D$120),[1]Parámetros!$B$120,"Error")))</f>
        <v>Fuerte</v>
      </c>
      <c r="CZ54" s="138"/>
      <c r="DA54" s="10"/>
      <c r="DH54" s="126" t="s">
        <v>394</v>
      </c>
      <c r="DI54" s="127"/>
      <c r="DJ54" s="138" t="str">
        <f>+IF(AND(DJ53&gt;=[1]Parámetros!$C$122,DJ53&lt;=[1]Parámetros!$D$122),[1]Parámetros!$B$122,IF(AND(DJ53&gt;=[1]Parámetros!$C$121,DJ53&lt;=[1]Parámetros!$D$121),[1]Parámetros!$B$121,IF(AND(DJ53&gt;=[1]Parámetros!$C$120,DJ53&lt;=[1]Parámetros!$D$120),[1]Parámetros!$B$120,"Error")))</f>
        <v>Fuerte</v>
      </c>
      <c r="DK54" s="138"/>
      <c r="DL54" s="10"/>
      <c r="DS54" s="126" t="s">
        <v>394</v>
      </c>
      <c r="DT54" s="127"/>
      <c r="DU54" s="138" t="str">
        <f>+IF(AND(DU53&gt;=[1]Parámetros!$C$122,DU53&lt;=[1]Parámetros!$D$122),[1]Parámetros!$B$122,IF(AND(DU53&gt;=[1]Parámetros!$C$121,DU53&lt;=[1]Parámetros!$D$121),[1]Parámetros!$B$121,IF(AND(DU53&gt;=[1]Parámetros!$C$120,DU53&lt;=[1]Parámetros!$D$120),[1]Parámetros!$B$120,"Error")))</f>
        <v>Fuerte</v>
      </c>
      <c r="DV54" s="138"/>
      <c r="DW54" s="10"/>
      <c r="ED54" s="126" t="s">
        <v>394</v>
      </c>
      <c r="EE54" s="127"/>
      <c r="EF54" s="138" t="str">
        <f>+IF(AND(EF53&gt;=[1]Parámetros!$C$122,EF53&lt;=[1]Parámetros!$D$122),[1]Parámetros!$B$122,IF(AND(EF53&gt;=[1]Parámetros!$C$121,EF53&lt;=[1]Parámetros!$D$121),[1]Parámetros!$B$121,IF(AND(EF53&gt;=[1]Parámetros!$C$120,EF53&lt;=[1]Parámetros!$D$120),[1]Parámetros!$B$120,"Error")))</f>
        <v>Moderado</v>
      </c>
      <c r="EG54" s="138"/>
      <c r="EH54" s="10"/>
      <c r="EO54" s="126" t="s">
        <v>394</v>
      </c>
      <c r="EP54" s="127"/>
      <c r="EQ54" s="138" t="str">
        <f>+IF(AND(EQ53&gt;=[1]Parámetros!$C$122,EQ53&lt;=[1]Parámetros!$D$122),[1]Parámetros!$B$122,IF(AND(EQ53&gt;=[1]Parámetros!$C$121,EQ53&lt;=[1]Parámetros!$D$121),[1]Parámetros!$B$121,IF(AND(EQ53&gt;=[1]Parámetros!$C$120,EQ53&lt;=[1]Parámetros!$D$120),[1]Parámetros!$B$120,"Error")))</f>
        <v>Fuerte</v>
      </c>
      <c r="ER54" s="138"/>
      <c r="ES54" s="10"/>
      <c r="EZ54" s="126" t="s">
        <v>394</v>
      </c>
      <c r="FA54" s="127"/>
      <c r="FB54" s="138" t="str">
        <f>+IF(AND(FB53&gt;=[1]Parámetros!$C$122,FB53&lt;=[1]Parámetros!$D$122),[1]Parámetros!$B$122,IF(AND(FB53&gt;=[1]Parámetros!$C$121,FB53&lt;=[1]Parámetros!$D$121),[1]Parámetros!$B$121,IF(AND(FB53&gt;=[1]Parámetros!$C$120,FB53&lt;=[1]Parámetros!$D$120),[1]Parámetros!$B$120,"Error")))</f>
        <v>Fuerte</v>
      </c>
      <c r="FC54" s="138"/>
      <c r="FD54" s="10"/>
      <c r="FK54" s="126" t="s">
        <v>394</v>
      </c>
      <c r="FL54" s="127"/>
      <c r="FM54" s="138" t="str">
        <f>+IF(AND(FM53&gt;=[1]Parámetros!$C$122,FM53&lt;=[1]Parámetros!$D$122),[1]Parámetros!$B$122,IF(AND(FM53&gt;=[1]Parámetros!$C$121,FM53&lt;=[1]Parámetros!$D$121),[1]Parámetros!$B$121,IF(AND(FM53&gt;=[1]Parámetros!$C$120,FM53&lt;=[1]Parámetros!$D$120),[1]Parámetros!$B$120,"Error")))</f>
        <v>Fuerte</v>
      </c>
      <c r="FN54" s="138"/>
      <c r="FO54" s="10"/>
      <c r="FV54" s="126" t="s">
        <v>394</v>
      </c>
      <c r="FW54" s="127"/>
      <c r="FX54" s="138" t="str">
        <f>+IF(AND(FX53&gt;=[1]Parámetros!$C$122,FX53&lt;=[1]Parámetros!$D$122),[1]Parámetros!$B$122,IF(AND(FX53&gt;=[1]Parámetros!$C$121,FX53&lt;=[1]Parámetros!$D$121),[1]Parámetros!$B$121,IF(AND(FX53&gt;=[1]Parámetros!$C$120,FX53&lt;=[1]Parámetros!$D$120),[1]Parámetros!$B$120,"Error")))</f>
        <v>Fuerte</v>
      </c>
      <c r="FY54" s="138"/>
      <c r="FZ54" s="10"/>
      <c r="GG54" s="126" t="s">
        <v>394</v>
      </c>
      <c r="GH54" s="127"/>
      <c r="GI54" s="138" t="str">
        <f>+IF(AND(GI53&gt;=[1]Parámetros!$C$122,GI53&lt;=[1]Parámetros!$D$122),[1]Parámetros!$B$122,IF(AND(GI53&gt;=[1]Parámetros!$C$121,GI53&lt;=[1]Parámetros!$D$121),[1]Parámetros!$B$121,IF(AND(GI53&gt;=[1]Parámetros!$C$120,GI53&lt;=[1]Parámetros!$D$120),[1]Parámetros!$B$120,"Error")))</f>
        <v>Débil</v>
      </c>
      <c r="GJ54" s="138"/>
      <c r="GK54" s="10"/>
      <c r="GR54" s="126" t="s">
        <v>394</v>
      </c>
      <c r="GS54" s="127"/>
      <c r="GT54" s="138" t="str">
        <f>+IF(AND(GT53&gt;=[1]Parámetros!$C$122,GT53&lt;=[1]Parámetros!$D$122),[1]Parámetros!$B$122,IF(AND(GT53&gt;=[1]Parámetros!$C$121,GT53&lt;=[1]Parámetros!$D$121),[1]Parámetros!$B$121,IF(AND(GT53&gt;=[1]Parámetros!$C$120,GT53&lt;=[1]Parámetros!$D$120),[1]Parámetros!$B$120,"Error")))</f>
        <v>Débil</v>
      </c>
      <c r="GU54" s="138"/>
      <c r="GV54" s="10"/>
      <c r="HC54" s="126" t="s">
        <v>394</v>
      </c>
      <c r="HD54" s="127"/>
      <c r="HE54" s="138" t="str">
        <f>+IF(AND(HE53&gt;=[1]Parámetros!$C$122,HE53&lt;=[1]Parámetros!$D$122),[1]Parámetros!$B$122,IF(AND(HE53&gt;=[1]Parámetros!$C$121,HE53&lt;=[1]Parámetros!$D$121),[1]Parámetros!$B$121,IF(AND(HE53&gt;=[1]Parámetros!$C$120,HE53&lt;=[1]Parámetros!$D$120),[1]Parámetros!$B$120,"Error")))</f>
        <v>Débil</v>
      </c>
      <c r="HF54" s="138"/>
      <c r="HG54" s="10"/>
    </row>
    <row r="55" spans="1:215" ht="15.75" thickBot="1" x14ac:dyDescent="0.3">
      <c r="C55"/>
      <c r="F55" s="10"/>
      <c r="G55" s="10"/>
      <c r="H55" s="10"/>
      <c r="I55" s="10"/>
      <c r="J55" s="10"/>
      <c r="K55" s="10"/>
      <c r="L55" s="10"/>
      <c r="N55"/>
      <c r="Q55" s="10"/>
      <c r="Y55"/>
      <c r="AB55" s="10"/>
      <c r="AJ55"/>
      <c r="AM55" s="10"/>
      <c r="AU55"/>
      <c r="AX55" s="10"/>
      <c r="BF55"/>
      <c r="BI55" s="10"/>
      <c r="BQ55"/>
      <c r="BT55" s="10"/>
      <c r="CB55"/>
      <c r="CE55" s="10"/>
      <c r="CM55"/>
      <c r="CP55" s="10"/>
      <c r="CX55"/>
      <c r="DA55" s="10"/>
      <c r="DI55"/>
      <c r="DL55" s="10"/>
      <c r="DT55"/>
      <c r="DW55" s="10"/>
      <c r="EE55"/>
      <c r="EH55" s="10"/>
      <c r="EP55"/>
      <c r="ES55" s="10"/>
      <c r="FA55"/>
      <c r="FD55" s="10"/>
      <c r="FL55"/>
      <c r="FO55" s="10"/>
      <c r="FW55"/>
      <c r="FZ55" s="10"/>
      <c r="GH55"/>
      <c r="GK55" s="10"/>
      <c r="GS55"/>
      <c r="GV55" s="10"/>
      <c r="HD55"/>
      <c r="HG55" s="10"/>
    </row>
    <row r="56" spans="1:215" ht="15.75" thickBot="1" x14ac:dyDescent="0.3">
      <c r="B56" s="18" t="s">
        <v>395</v>
      </c>
      <c r="C56" s="18" t="s">
        <v>396</v>
      </c>
      <c r="D56" s="18" t="s">
        <v>397</v>
      </c>
      <c r="F56" s="10"/>
      <c r="G56" s="10"/>
      <c r="H56" s="10"/>
      <c r="I56" s="10"/>
      <c r="J56" s="10"/>
      <c r="K56" s="10"/>
      <c r="L56" s="10"/>
      <c r="M56" s="18" t="s">
        <v>395</v>
      </c>
      <c r="N56" s="18" t="s">
        <v>396</v>
      </c>
      <c r="O56" s="18" t="s">
        <v>397</v>
      </c>
      <c r="Q56" s="10"/>
      <c r="X56" s="18" t="s">
        <v>395</v>
      </c>
      <c r="Y56" s="18" t="s">
        <v>396</v>
      </c>
      <c r="Z56" s="18" t="s">
        <v>397</v>
      </c>
      <c r="AB56" s="10"/>
      <c r="AI56" s="18" t="s">
        <v>395</v>
      </c>
      <c r="AJ56" s="18" t="s">
        <v>396</v>
      </c>
      <c r="AK56" s="18" t="s">
        <v>397</v>
      </c>
      <c r="AM56" s="10"/>
      <c r="AT56" s="18" t="s">
        <v>395</v>
      </c>
      <c r="AU56" s="18" t="s">
        <v>396</v>
      </c>
      <c r="AV56" s="18" t="s">
        <v>397</v>
      </c>
      <c r="AX56" s="10"/>
      <c r="BE56" s="18" t="s">
        <v>395</v>
      </c>
      <c r="BF56" s="18" t="s">
        <v>396</v>
      </c>
      <c r="BG56" s="18" t="s">
        <v>397</v>
      </c>
      <c r="BI56" s="10"/>
      <c r="BP56" s="18" t="s">
        <v>395</v>
      </c>
      <c r="BQ56" s="18" t="s">
        <v>396</v>
      </c>
      <c r="BR56" s="18" t="s">
        <v>397</v>
      </c>
      <c r="BT56" s="10"/>
      <c r="CA56" s="18" t="s">
        <v>395</v>
      </c>
      <c r="CB56" s="18" t="s">
        <v>396</v>
      </c>
      <c r="CC56" s="18" t="s">
        <v>397</v>
      </c>
      <c r="CE56" s="10"/>
      <c r="CL56" s="18" t="s">
        <v>395</v>
      </c>
      <c r="CM56" s="18" t="s">
        <v>396</v>
      </c>
      <c r="CN56" s="18" t="s">
        <v>397</v>
      </c>
      <c r="CP56" s="10"/>
      <c r="CW56" s="18" t="s">
        <v>395</v>
      </c>
      <c r="CX56" s="18" t="s">
        <v>396</v>
      </c>
      <c r="CY56" s="18" t="s">
        <v>397</v>
      </c>
      <c r="DA56" s="10"/>
      <c r="DH56" s="18" t="s">
        <v>395</v>
      </c>
      <c r="DI56" s="18" t="s">
        <v>396</v>
      </c>
      <c r="DJ56" s="18" t="s">
        <v>397</v>
      </c>
      <c r="DL56" s="10"/>
      <c r="DS56" s="18" t="s">
        <v>395</v>
      </c>
      <c r="DT56" s="18" t="s">
        <v>396</v>
      </c>
      <c r="DU56" s="18" t="s">
        <v>397</v>
      </c>
      <c r="DW56" s="10"/>
      <c r="ED56" s="18" t="s">
        <v>395</v>
      </c>
      <c r="EE56" s="18" t="s">
        <v>396</v>
      </c>
      <c r="EF56" s="18" t="s">
        <v>397</v>
      </c>
      <c r="EH56" s="10"/>
      <c r="EO56" s="18" t="s">
        <v>395</v>
      </c>
      <c r="EP56" s="18" t="s">
        <v>396</v>
      </c>
      <c r="EQ56" s="18" t="s">
        <v>397</v>
      </c>
      <c r="ES56" s="10"/>
      <c r="EZ56" s="18" t="s">
        <v>395</v>
      </c>
      <c r="FA56" s="18" t="s">
        <v>396</v>
      </c>
      <c r="FB56" s="18" t="s">
        <v>397</v>
      </c>
      <c r="FD56" s="10"/>
      <c r="FK56" s="18" t="s">
        <v>395</v>
      </c>
      <c r="FL56" s="18" t="s">
        <v>396</v>
      </c>
      <c r="FM56" s="18" t="s">
        <v>397</v>
      </c>
      <c r="FO56" s="10"/>
      <c r="FV56" s="18" t="s">
        <v>395</v>
      </c>
      <c r="FW56" s="18" t="s">
        <v>396</v>
      </c>
      <c r="FX56" s="18" t="s">
        <v>397</v>
      </c>
      <c r="FZ56" s="10"/>
      <c r="GG56" s="18" t="s">
        <v>395</v>
      </c>
      <c r="GH56" s="18" t="s">
        <v>396</v>
      </c>
      <c r="GI56" s="18" t="s">
        <v>397</v>
      </c>
      <c r="GK56" s="10"/>
      <c r="GR56" s="18" t="s">
        <v>395</v>
      </c>
      <c r="GS56" s="18" t="s">
        <v>396</v>
      </c>
      <c r="GT56" s="18" t="s">
        <v>397</v>
      </c>
      <c r="GV56" s="10"/>
      <c r="HC56" s="18" t="s">
        <v>395</v>
      </c>
      <c r="HD56" s="18" t="s">
        <v>396</v>
      </c>
      <c r="HE56" s="18" t="s">
        <v>397</v>
      </c>
      <c r="HG56" s="10"/>
    </row>
    <row r="57" spans="1:215" x14ac:dyDescent="0.25">
      <c r="B57" s="58" t="s">
        <v>398</v>
      </c>
      <c r="C57" s="58" t="s">
        <v>399</v>
      </c>
      <c r="D57" s="314" t="s">
        <v>398</v>
      </c>
      <c r="F57" s="10"/>
      <c r="G57" s="10"/>
      <c r="H57" s="10"/>
      <c r="I57" s="10"/>
      <c r="J57" s="10"/>
      <c r="K57" s="10"/>
      <c r="L57" s="10"/>
      <c r="M57" s="58" t="s">
        <v>398</v>
      </c>
      <c r="N57" s="58" t="s">
        <v>399</v>
      </c>
      <c r="O57" s="314" t="s">
        <v>52</v>
      </c>
      <c r="Q57" s="10"/>
      <c r="X57" s="58" t="s">
        <v>398</v>
      </c>
      <c r="Y57" s="58" t="s">
        <v>399</v>
      </c>
      <c r="Z57" s="314" t="s">
        <v>398</v>
      </c>
      <c r="AB57" s="10"/>
      <c r="AI57" s="58" t="s">
        <v>398</v>
      </c>
      <c r="AJ57" s="58" t="s">
        <v>399</v>
      </c>
      <c r="AK57" s="314" t="s">
        <v>398</v>
      </c>
      <c r="AM57" s="10"/>
      <c r="AT57" s="58" t="s">
        <v>398</v>
      </c>
      <c r="AU57" s="58" t="s">
        <v>399</v>
      </c>
      <c r="AV57" s="314" t="s">
        <v>398</v>
      </c>
      <c r="AX57" s="10"/>
      <c r="BE57" s="58" t="s">
        <v>398</v>
      </c>
      <c r="BF57" s="58" t="s">
        <v>399</v>
      </c>
      <c r="BG57" s="314" t="s">
        <v>398</v>
      </c>
      <c r="BI57" s="10"/>
      <c r="BP57" s="58" t="s">
        <v>398</v>
      </c>
      <c r="BQ57" s="58" t="s">
        <v>399</v>
      </c>
      <c r="BR57" s="314" t="s">
        <v>398</v>
      </c>
      <c r="BT57" s="10"/>
      <c r="CA57" s="58" t="s">
        <v>398</v>
      </c>
      <c r="CB57" s="58" t="s">
        <v>399</v>
      </c>
      <c r="CC57" s="314" t="s">
        <v>398</v>
      </c>
      <c r="CE57" s="10"/>
      <c r="CL57" s="58" t="s">
        <v>398</v>
      </c>
      <c r="CM57" s="58" t="s">
        <v>399</v>
      </c>
      <c r="CN57" s="314" t="s">
        <v>398</v>
      </c>
      <c r="CP57" s="10"/>
      <c r="CW57" s="58" t="s">
        <v>398</v>
      </c>
      <c r="CX57" s="58" t="s">
        <v>399</v>
      </c>
      <c r="CY57" s="314" t="s">
        <v>398</v>
      </c>
      <c r="DA57" s="10"/>
      <c r="DH57" s="58" t="s">
        <v>398</v>
      </c>
      <c r="DI57" s="58" t="s">
        <v>399</v>
      </c>
      <c r="DJ57" s="314" t="s">
        <v>398</v>
      </c>
      <c r="DL57" s="10"/>
      <c r="DS57" s="58" t="s">
        <v>398</v>
      </c>
      <c r="DT57" s="58" t="s">
        <v>399</v>
      </c>
      <c r="DU57" s="314" t="s">
        <v>52</v>
      </c>
      <c r="DW57" s="10"/>
      <c r="ED57" s="58" t="s">
        <v>398</v>
      </c>
      <c r="EE57" s="58" t="s">
        <v>399</v>
      </c>
      <c r="EF57" s="314" t="s">
        <v>398</v>
      </c>
      <c r="EH57" s="10"/>
      <c r="EO57" s="58" t="s">
        <v>398</v>
      </c>
      <c r="EP57" s="58" t="s">
        <v>399</v>
      </c>
      <c r="EQ57" s="314" t="s">
        <v>398</v>
      </c>
      <c r="ES57" s="10"/>
      <c r="EZ57" s="58" t="s">
        <v>398</v>
      </c>
      <c r="FA57" s="58" t="s">
        <v>399</v>
      </c>
      <c r="FB57" s="314" t="s">
        <v>398</v>
      </c>
      <c r="FD57" s="10"/>
      <c r="FK57" s="58" t="s">
        <v>398</v>
      </c>
      <c r="FL57" s="58" t="s">
        <v>399</v>
      </c>
      <c r="FM57" s="314" t="s">
        <v>398</v>
      </c>
      <c r="FO57" s="10"/>
      <c r="FV57" s="58" t="s">
        <v>398</v>
      </c>
      <c r="FW57" s="58" t="s">
        <v>399</v>
      </c>
      <c r="FX57" s="314" t="s">
        <v>398</v>
      </c>
      <c r="FZ57" s="10"/>
      <c r="GG57" s="58" t="s">
        <v>398</v>
      </c>
      <c r="GH57" s="58" t="s">
        <v>399</v>
      </c>
      <c r="GI57" s="314" t="s">
        <v>398</v>
      </c>
      <c r="GK57" s="10"/>
      <c r="GR57" s="58" t="s">
        <v>398</v>
      </c>
      <c r="GS57" s="58" t="s">
        <v>399</v>
      </c>
      <c r="GT57" s="314"/>
      <c r="GV57" s="10"/>
      <c r="HC57" s="58" t="s">
        <v>398</v>
      </c>
      <c r="HD57" s="58" t="s">
        <v>399</v>
      </c>
      <c r="HE57" s="314"/>
      <c r="HG57" s="10"/>
    </row>
    <row r="58" spans="1:215" x14ac:dyDescent="0.25">
      <c r="B58" s="56" t="s">
        <v>52</v>
      </c>
      <c r="C58" s="56" t="s">
        <v>400</v>
      </c>
      <c r="D58" s="315"/>
      <c r="F58" s="10"/>
      <c r="G58" s="10"/>
      <c r="H58" s="10"/>
      <c r="I58" s="10"/>
      <c r="J58" s="10"/>
      <c r="K58" s="10"/>
      <c r="L58" s="10"/>
      <c r="M58" s="56" t="s">
        <v>52</v>
      </c>
      <c r="N58" s="56" t="s">
        <v>400</v>
      </c>
      <c r="O58" s="315"/>
      <c r="Q58" s="10"/>
      <c r="X58" s="56" t="s">
        <v>52</v>
      </c>
      <c r="Y58" s="56" t="s">
        <v>400</v>
      </c>
      <c r="Z58" s="315"/>
      <c r="AB58" s="10"/>
      <c r="AI58" s="56" t="s">
        <v>52</v>
      </c>
      <c r="AJ58" s="56" t="s">
        <v>400</v>
      </c>
      <c r="AK58" s="315"/>
      <c r="AM58" s="10"/>
      <c r="AT58" s="56" t="s">
        <v>52</v>
      </c>
      <c r="AU58" s="56" t="s">
        <v>400</v>
      </c>
      <c r="AV58" s="315"/>
      <c r="AX58" s="10"/>
      <c r="BE58" s="56" t="s">
        <v>52</v>
      </c>
      <c r="BF58" s="56" t="s">
        <v>400</v>
      </c>
      <c r="BG58" s="315"/>
      <c r="BI58" s="10"/>
      <c r="BP58" s="56" t="s">
        <v>52</v>
      </c>
      <c r="BQ58" s="56" t="s">
        <v>400</v>
      </c>
      <c r="BR58" s="315"/>
      <c r="BT58" s="10"/>
      <c r="CA58" s="56" t="s">
        <v>52</v>
      </c>
      <c r="CB58" s="56" t="s">
        <v>400</v>
      </c>
      <c r="CC58" s="315"/>
      <c r="CE58" s="10"/>
      <c r="CL58" s="56" t="s">
        <v>52</v>
      </c>
      <c r="CM58" s="56" t="s">
        <v>400</v>
      </c>
      <c r="CN58" s="315"/>
      <c r="CP58" s="10"/>
      <c r="CW58" s="56" t="s">
        <v>52</v>
      </c>
      <c r="CX58" s="56" t="s">
        <v>400</v>
      </c>
      <c r="CY58" s="315"/>
      <c r="DA58" s="10"/>
      <c r="DH58" s="56" t="s">
        <v>52</v>
      </c>
      <c r="DI58" s="56" t="s">
        <v>400</v>
      </c>
      <c r="DJ58" s="315"/>
      <c r="DL58" s="10"/>
      <c r="DS58" s="56" t="s">
        <v>52</v>
      </c>
      <c r="DT58" s="56" t="s">
        <v>400</v>
      </c>
      <c r="DU58" s="315"/>
      <c r="DW58" s="10"/>
      <c r="ED58" s="56" t="s">
        <v>52</v>
      </c>
      <c r="EE58" s="56" t="s">
        <v>400</v>
      </c>
      <c r="EF58" s="315"/>
      <c r="EH58" s="10"/>
      <c r="EO58" s="56" t="s">
        <v>52</v>
      </c>
      <c r="EP58" s="56" t="s">
        <v>400</v>
      </c>
      <c r="EQ58" s="315"/>
      <c r="ES58" s="10"/>
      <c r="EZ58" s="56" t="s">
        <v>52</v>
      </c>
      <c r="FA58" s="56" t="s">
        <v>400</v>
      </c>
      <c r="FB58" s="315"/>
      <c r="FD58" s="10"/>
      <c r="FK58" s="56" t="s">
        <v>52</v>
      </c>
      <c r="FL58" s="56" t="s">
        <v>400</v>
      </c>
      <c r="FM58" s="315"/>
      <c r="FO58" s="10"/>
      <c r="FV58" s="56" t="s">
        <v>52</v>
      </c>
      <c r="FW58" s="56" t="s">
        <v>400</v>
      </c>
      <c r="FX58" s="315"/>
      <c r="FZ58" s="10"/>
      <c r="GG58" s="56" t="s">
        <v>52</v>
      </c>
      <c r="GH58" s="56" t="s">
        <v>400</v>
      </c>
      <c r="GI58" s="315"/>
      <c r="GK58" s="10"/>
      <c r="GR58" s="56" t="s">
        <v>52</v>
      </c>
      <c r="GS58" s="56" t="s">
        <v>400</v>
      </c>
      <c r="GT58" s="315"/>
      <c r="GV58" s="10"/>
      <c r="HC58" s="56" t="s">
        <v>52</v>
      </c>
      <c r="HD58" s="56" t="s">
        <v>400</v>
      </c>
      <c r="HE58" s="315"/>
      <c r="HG58" s="10"/>
    </row>
    <row r="59" spans="1:215" ht="15.75" thickBot="1" x14ac:dyDescent="0.3">
      <c r="B59" s="128" t="s">
        <v>401</v>
      </c>
      <c r="C59" s="128" t="s">
        <v>402</v>
      </c>
      <c r="D59" s="316"/>
      <c r="F59" s="10"/>
      <c r="G59" s="10"/>
      <c r="H59" s="10"/>
      <c r="I59" s="10"/>
      <c r="J59" s="10"/>
      <c r="K59" s="10"/>
      <c r="L59" s="10"/>
      <c r="M59" s="128" t="s">
        <v>401</v>
      </c>
      <c r="N59" s="128" t="s">
        <v>402</v>
      </c>
      <c r="O59" s="316"/>
      <c r="Q59" s="10"/>
      <c r="X59" s="128" t="s">
        <v>401</v>
      </c>
      <c r="Y59" s="128" t="s">
        <v>402</v>
      </c>
      <c r="Z59" s="316"/>
      <c r="AB59" s="10"/>
      <c r="AI59" s="128" t="s">
        <v>401</v>
      </c>
      <c r="AJ59" s="128" t="s">
        <v>402</v>
      </c>
      <c r="AK59" s="316"/>
      <c r="AM59" s="10"/>
      <c r="AT59" s="128" t="s">
        <v>401</v>
      </c>
      <c r="AU59" s="128" t="s">
        <v>402</v>
      </c>
      <c r="AV59" s="316"/>
      <c r="AX59" s="10"/>
      <c r="BE59" s="128" t="s">
        <v>401</v>
      </c>
      <c r="BF59" s="128" t="s">
        <v>402</v>
      </c>
      <c r="BG59" s="316"/>
      <c r="BI59" s="10"/>
      <c r="BP59" s="128" t="s">
        <v>401</v>
      </c>
      <c r="BQ59" s="128" t="s">
        <v>402</v>
      </c>
      <c r="BR59" s="316"/>
      <c r="BT59" s="10"/>
      <c r="CA59" s="128" t="s">
        <v>401</v>
      </c>
      <c r="CB59" s="128" t="s">
        <v>402</v>
      </c>
      <c r="CC59" s="316"/>
      <c r="CE59" s="10"/>
      <c r="CL59" s="128" t="s">
        <v>401</v>
      </c>
      <c r="CM59" s="128" t="s">
        <v>402</v>
      </c>
      <c r="CN59" s="316"/>
      <c r="CP59" s="10"/>
      <c r="CW59" s="128" t="s">
        <v>401</v>
      </c>
      <c r="CX59" s="128" t="s">
        <v>402</v>
      </c>
      <c r="CY59" s="316"/>
      <c r="DA59" s="10"/>
      <c r="DH59" s="128" t="s">
        <v>401</v>
      </c>
      <c r="DI59" s="128" t="s">
        <v>402</v>
      </c>
      <c r="DJ59" s="316"/>
      <c r="DL59" s="10"/>
      <c r="DS59" s="128" t="s">
        <v>401</v>
      </c>
      <c r="DT59" s="128" t="s">
        <v>402</v>
      </c>
      <c r="DU59" s="316"/>
      <c r="DW59" s="10"/>
      <c r="ED59" s="128" t="s">
        <v>401</v>
      </c>
      <c r="EE59" s="128" t="s">
        <v>402</v>
      </c>
      <c r="EF59" s="316"/>
      <c r="EH59" s="10"/>
      <c r="EO59" s="128" t="s">
        <v>401</v>
      </c>
      <c r="EP59" s="128" t="s">
        <v>402</v>
      </c>
      <c r="EQ59" s="316"/>
      <c r="ES59" s="10"/>
      <c r="EZ59" s="128" t="s">
        <v>401</v>
      </c>
      <c r="FA59" s="128" t="s">
        <v>402</v>
      </c>
      <c r="FB59" s="316"/>
      <c r="FD59" s="10"/>
      <c r="FK59" s="128" t="s">
        <v>401</v>
      </c>
      <c r="FL59" s="128" t="s">
        <v>402</v>
      </c>
      <c r="FM59" s="316"/>
      <c r="FO59" s="10"/>
      <c r="FV59" s="128" t="s">
        <v>401</v>
      </c>
      <c r="FW59" s="128" t="s">
        <v>402</v>
      </c>
      <c r="FX59" s="316"/>
      <c r="FZ59" s="10"/>
      <c r="GG59" s="128" t="s">
        <v>401</v>
      </c>
      <c r="GH59" s="128" t="s">
        <v>402</v>
      </c>
      <c r="GI59" s="316"/>
      <c r="GK59" s="10"/>
      <c r="GR59" s="128" t="s">
        <v>401</v>
      </c>
      <c r="GS59" s="128" t="s">
        <v>402</v>
      </c>
      <c r="GT59" s="316"/>
      <c r="GV59" s="10"/>
      <c r="HC59" s="128" t="s">
        <v>401</v>
      </c>
      <c r="HD59" s="128" t="s">
        <v>402</v>
      </c>
      <c r="HE59" s="316"/>
      <c r="HG59" s="10"/>
    </row>
    <row r="60" spans="1:215" ht="15.75" thickBot="1" x14ac:dyDescent="0.3">
      <c r="C60"/>
      <c r="F60" s="10"/>
      <c r="G60" s="10"/>
      <c r="H60" s="10"/>
      <c r="I60" s="10"/>
      <c r="J60" s="10"/>
      <c r="K60" s="10"/>
      <c r="L60" s="10"/>
      <c r="N60"/>
      <c r="Q60" s="10"/>
      <c r="Y60"/>
      <c r="AB60" s="10"/>
      <c r="AJ60"/>
      <c r="AM60" s="10"/>
      <c r="AU60"/>
      <c r="AX60" s="10"/>
      <c r="BF60"/>
      <c r="BI60" s="10"/>
      <c r="BQ60"/>
      <c r="BT60" s="10"/>
      <c r="CB60"/>
      <c r="CE60" s="10"/>
      <c r="CM60"/>
      <c r="CP60" s="10"/>
      <c r="CX60"/>
      <c r="DA60" s="10"/>
      <c r="DI60"/>
      <c r="DL60" s="10"/>
      <c r="DT60"/>
      <c r="DW60" s="10"/>
      <c r="EE60"/>
      <c r="EH60" s="10"/>
      <c r="EP60"/>
      <c r="ES60" s="10"/>
      <c r="FA60"/>
      <c r="FD60" s="10"/>
      <c r="FL60"/>
      <c r="FO60" s="10"/>
      <c r="FW60"/>
      <c r="FZ60" s="10"/>
      <c r="GH60"/>
      <c r="GK60" s="10"/>
      <c r="GS60"/>
      <c r="GV60" s="10"/>
      <c r="HD60"/>
      <c r="HG60" s="10"/>
    </row>
    <row r="61" spans="1:215" ht="15.75" thickBot="1" x14ac:dyDescent="0.3">
      <c r="B61" s="18" t="s">
        <v>395</v>
      </c>
      <c r="C61" s="18" t="s">
        <v>403</v>
      </c>
      <c r="D61" s="18" t="s">
        <v>397</v>
      </c>
      <c r="F61" s="10"/>
      <c r="G61" s="10"/>
      <c r="H61" s="10"/>
      <c r="I61" s="10"/>
      <c r="J61" s="10"/>
      <c r="K61" s="10"/>
      <c r="L61" s="10"/>
      <c r="M61" s="18" t="s">
        <v>395</v>
      </c>
      <c r="N61" s="18" t="s">
        <v>403</v>
      </c>
      <c r="O61" s="18" t="s">
        <v>397</v>
      </c>
      <c r="Q61" s="10"/>
      <c r="X61" s="18" t="s">
        <v>395</v>
      </c>
      <c r="Y61" s="18" t="s">
        <v>403</v>
      </c>
      <c r="Z61" s="18" t="s">
        <v>397</v>
      </c>
      <c r="AB61" s="10"/>
      <c r="AI61" s="18" t="s">
        <v>395</v>
      </c>
      <c r="AJ61" s="18" t="s">
        <v>403</v>
      </c>
      <c r="AK61" s="18" t="s">
        <v>397</v>
      </c>
      <c r="AM61" s="10"/>
      <c r="AT61" s="18" t="s">
        <v>395</v>
      </c>
      <c r="AU61" s="18" t="s">
        <v>403</v>
      </c>
      <c r="AV61" s="18" t="s">
        <v>397</v>
      </c>
      <c r="AX61" s="10"/>
      <c r="BE61" s="18" t="s">
        <v>395</v>
      </c>
      <c r="BF61" s="18" t="s">
        <v>403</v>
      </c>
      <c r="BG61" s="18" t="s">
        <v>397</v>
      </c>
      <c r="BI61" s="10"/>
      <c r="BP61" s="18" t="s">
        <v>395</v>
      </c>
      <c r="BQ61" s="18" t="s">
        <v>403</v>
      </c>
      <c r="BR61" s="18" t="s">
        <v>397</v>
      </c>
      <c r="BT61" s="10"/>
      <c r="CA61" s="18" t="s">
        <v>395</v>
      </c>
      <c r="CB61" s="18" t="s">
        <v>403</v>
      </c>
      <c r="CC61" s="18" t="s">
        <v>397</v>
      </c>
      <c r="CE61" s="10"/>
      <c r="CL61" s="18" t="s">
        <v>395</v>
      </c>
      <c r="CM61" s="18" t="s">
        <v>403</v>
      </c>
      <c r="CN61" s="18" t="s">
        <v>397</v>
      </c>
      <c r="CP61" s="10"/>
      <c r="CW61" s="18" t="s">
        <v>395</v>
      </c>
      <c r="CX61" s="18" t="s">
        <v>403</v>
      </c>
      <c r="CY61" s="18" t="s">
        <v>397</v>
      </c>
      <c r="DA61" s="10"/>
      <c r="DH61" s="18" t="s">
        <v>395</v>
      </c>
      <c r="DI61" s="18" t="s">
        <v>403</v>
      </c>
      <c r="DJ61" s="18" t="s">
        <v>397</v>
      </c>
      <c r="DL61" s="10"/>
      <c r="DS61" s="18" t="s">
        <v>395</v>
      </c>
      <c r="DT61" s="18" t="s">
        <v>403</v>
      </c>
      <c r="DU61" s="18" t="s">
        <v>397</v>
      </c>
      <c r="DW61" s="10"/>
      <c r="ED61" s="18" t="s">
        <v>395</v>
      </c>
      <c r="EE61" s="18" t="s">
        <v>403</v>
      </c>
      <c r="EF61" s="18" t="s">
        <v>397</v>
      </c>
      <c r="EH61" s="10"/>
      <c r="EO61" s="18" t="s">
        <v>395</v>
      </c>
      <c r="EP61" s="18" t="s">
        <v>403</v>
      </c>
      <c r="EQ61" s="18" t="s">
        <v>397</v>
      </c>
      <c r="ES61" s="10"/>
      <c r="EZ61" s="18" t="s">
        <v>395</v>
      </c>
      <c r="FA61" s="18" t="s">
        <v>403</v>
      </c>
      <c r="FB61" s="18" t="s">
        <v>397</v>
      </c>
      <c r="FD61" s="10"/>
      <c r="FK61" s="18" t="s">
        <v>395</v>
      </c>
      <c r="FL61" s="18" t="s">
        <v>403</v>
      </c>
      <c r="FM61" s="18" t="s">
        <v>397</v>
      </c>
      <c r="FO61" s="10"/>
      <c r="FV61" s="18" t="s">
        <v>395</v>
      </c>
      <c r="FW61" s="18" t="s">
        <v>403</v>
      </c>
      <c r="FX61" s="18" t="s">
        <v>397</v>
      </c>
      <c r="FZ61" s="10"/>
      <c r="GG61" s="18" t="s">
        <v>395</v>
      </c>
      <c r="GH61" s="18" t="s">
        <v>403</v>
      </c>
      <c r="GI61" s="18" t="s">
        <v>397</v>
      </c>
      <c r="GK61" s="10"/>
      <c r="GR61" s="18" t="s">
        <v>395</v>
      </c>
      <c r="GS61" s="18" t="s">
        <v>403</v>
      </c>
      <c r="GT61" s="18" t="s">
        <v>397</v>
      </c>
      <c r="GV61" s="10"/>
      <c r="HC61" s="18" t="s">
        <v>395</v>
      </c>
      <c r="HD61" s="18" t="s">
        <v>403</v>
      </c>
      <c r="HE61" s="18" t="s">
        <v>397</v>
      </c>
      <c r="HG61" s="10"/>
    </row>
    <row r="62" spans="1:215" x14ac:dyDescent="0.25">
      <c r="B62" s="317" t="s">
        <v>398</v>
      </c>
      <c r="C62" s="129" t="s">
        <v>404</v>
      </c>
      <c r="D62" s="314" t="str">
        <f>+IF(AND(D54=B57,D57=B57),B57,IF(AND(D54=B57,D57=B58),B65,IF(AND(D54=B57,D57=B59),B59,IF(AND(D54=B58,D57=B57),B65,IF(AND(D54=B58,D57=B58),B65,IF(AND(D54=B58,D57=B59),B68,IF(AND(D54=B59,D57=B57),B68,IF(AND(D54=B59,D57=B58),B68,IF(AND(D54=B59,D57=B59),B68)))))))))</f>
        <v>Fuerte</v>
      </c>
      <c r="F62" s="10"/>
      <c r="G62" s="10"/>
      <c r="H62" s="10"/>
      <c r="I62" s="10"/>
      <c r="J62" s="10"/>
      <c r="K62" s="10"/>
      <c r="L62" s="10"/>
      <c r="M62" s="317" t="s">
        <v>398</v>
      </c>
      <c r="N62" s="129" t="s">
        <v>404</v>
      </c>
      <c r="O62" s="314" t="str">
        <f>+IF(AND(O54=M57,O57=M57),M57,IF(AND(O54=M57,O57=M58),M65,IF(AND(O54=M57,O57=M59),M59,IF(AND(O54=M58,O57=M57),M65,IF(AND(O54=M58,O57=M58),M65,IF(AND(O54=M58,O57=M59),M68,IF(AND(O54=M59,O57=M57),M68,IF(AND(O54=M59,O57=M58),M68,IF(AND(O54=M59,O57=M59),M68)))))))))</f>
        <v>Débil</v>
      </c>
      <c r="Q62" s="10"/>
      <c r="X62" s="317" t="s">
        <v>398</v>
      </c>
      <c r="Y62" s="129" t="s">
        <v>404</v>
      </c>
      <c r="Z62" s="314" t="str">
        <f>+IF(AND(Z54=X57,Z57=X57),X57,IF(AND(Z54=X57,Z57=X58),X65,IF(AND(Z54=X57,Z57=X59),X59,IF(AND(Z54=X58,Z57=X57),X65,IF(AND(Z54=X58,Z57=X58),X65,IF(AND(Z54=X58,Z57=X59),X68,IF(AND(Z54=X59,Z57=X57),X68,IF(AND(Z54=X59,Z57=X58),X68,IF(AND(Z54=X59,Z57=X59),X68)))))))))</f>
        <v>Fuerte</v>
      </c>
      <c r="AB62" s="10"/>
      <c r="AI62" s="317" t="s">
        <v>398</v>
      </c>
      <c r="AJ62" s="129" t="s">
        <v>404</v>
      </c>
      <c r="AK62" s="314" t="str">
        <f>+IF(AND(AK54=AI57,AK57=AI57),AI57,IF(AND(AK54=AI57,AK57=AI58),AI65,IF(AND(AK54=AI57,AK57=AI59),AI59,IF(AND(AK54=AI58,AK57=AI57),AI65,IF(AND(AK54=AI58,AK57=AI58),AI65,IF(AND(AK54=AI58,AK57=AI59),AI68,IF(AND(AK54=AI59,AK57=AI57),AI68,IF(AND(AK54=AI59,AK57=AI58),AI68,IF(AND(AK54=AI59,AK57=AI59),AI68)))))))))</f>
        <v>Fuerte</v>
      </c>
      <c r="AM62" s="10"/>
      <c r="AT62" s="317" t="s">
        <v>398</v>
      </c>
      <c r="AU62" s="129" t="s">
        <v>404</v>
      </c>
      <c r="AV62" s="314" t="str">
        <f>+IF(AND(AV54=AT57,AV57=AT57),AT57,IF(AND(AV54=AT57,AV57=AT58),AT65,IF(AND(AV54=AT57,AV57=AT59),AT59,IF(AND(AV54=AT58,AV57=AT57),AT65,IF(AND(AV54=AT58,AV57=AT58),AT65,IF(AND(AV54=AT58,AV57=AT59),AT68,IF(AND(AV54=AT59,AV57=AT57),AT68,IF(AND(AV54=AT59,AV57=AT58),AT68,IF(AND(AV54=AT59,AV57=AT59),AT68)))))))))</f>
        <v>Fuerte</v>
      </c>
      <c r="AX62" s="10"/>
      <c r="BE62" s="317" t="s">
        <v>398</v>
      </c>
      <c r="BF62" s="129" t="s">
        <v>404</v>
      </c>
      <c r="BG62" s="314" t="str">
        <f>+IF(AND(BG54=BE57,BG57=BE57),BE57,IF(AND(BG54=BE57,BG57=BE58),BE65,IF(AND(BG54=BE57,BG57=BE59),BE59,IF(AND(BG54=BE58,BG57=BE57),BE65,IF(AND(BG54=BE58,BG57=BE58),BE65,IF(AND(BG54=BE58,BG57=BE59),BE68,IF(AND(BG54=BE59,BG57=BE57),BE68,IF(AND(BG54=BE59,BG57=BE58),BE68,IF(AND(BG54=BE59,BG57=BE59),BE68)))))))))</f>
        <v>Fuerte</v>
      </c>
      <c r="BI62" s="10"/>
      <c r="BP62" s="317" t="s">
        <v>398</v>
      </c>
      <c r="BQ62" s="129" t="s">
        <v>404</v>
      </c>
      <c r="BR62" s="314" t="str">
        <f>+IF(AND(BR54=BP57,BR57=BP57),BP57,IF(AND(BR54=BP57,BR57=BP58),BP65,IF(AND(BR54=BP57,BR57=BP59),BP59,IF(AND(BR54=BP58,BR57=BP57),BP65,IF(AND(BR54=BP58,BR57=BP58),BP65,IF(AND(BR54=BP58,BR57=BP59),BP68,IF(AND(BR54=BP59,BR57=BP57),BP68,IF(AND(BR54=BP59,BR57=BP58),BP68,IF(AND(BR54=BP59,BR57=BP59),BP68)))))))))</f>
        <v>Fuerte</v>
      </c>
      <c r="BT62" s="10"/>
      <c r="CA62" s="317" t="s">
        <v>398</v>
      </c>
      <c r="CB62" s="129" t="s">
        <v>404</v>
      </c>
      <c r="CC62" s="314" t="str">
        <f>+IF(AND(CC54=CA57,CC57=CA57),CA57,IF(AND(CC54=CA57,CC57=CA58),CA65,IF(AND(CC54=CA57,CC57=CA59),CA59,IF(AND(CC54=CA58,CC57=CA57),CA65,IF(AND(CC54=CA58,CC57=CA58),CA65,IF(AND(CC54=CA58,CC57=CA59),CA68,IF(AND(CC54=CA59,CC57=CA57),CA68,IF(AND(CC54=CA59,CC57=CA58),CA68,IF(AND(CC54=CA59,CC57=CA59),CA68)))))))))</f>
        <v>Fuerte</v>
      </c>
      <c r="CE62" s="10"/>
      <c r="CL62" s="317" t="s">
        <v>398</v>
      </c>
      <c r="CM62" s="129" t="s">
        <v>404</v>
      </c>
      <c r="CN62" s="314" t="str">
        <f>+IF(AND(CN54=CL57,CN57=CL57),CL57,IF(AND(CN54=CL57,CN57=CL58),CL65,IF(AND(CN54=CL57,CN57=CL59),CL59,IF(AND(CN54=CL58,CN57=CL57),CL65,IF(AND(CN54=CL58,CN57=CL58),CL65,IF(AND(CN54=CL58,CN57=CL59),CL68,IF(AND(CN54=CL59,CN57=CL57),CL68,IF(AND(CN54=CL59,CN57=CL58),CL68,IF(AND(CN54=CL59,CN57=CL59),CL68)))))))))</f>
        <v>Fuerte</v>
      </c>
      <c r="CP62" s="10"/>
      <c r="CW62" s="317" t="s">
        <v>398</v>
      </c>
      <c r="CX62" s="129" t="s">
        <v>404</v>
      </c>
      <c r="CY62" s="314" t="str">
        <f>+IF(AND(CY54=CW57,CY57=CW57),CW57,IF(AND(CY54=CW57,CY57=CW58),CW65,IF(AND(CY54=CW57,CY57=CW59),CW59,IF(AND(CY54=CW58,CY57=CW57),CW65,IF(AND(CY54=CW58,CY57=CW58),CW65,IF(AND(CY54=CW58,CY57=CW59),CW68,IF(AND(CY54=CW59,CY57=CW57),CW68,IF(AND(CY54=CW59,CY57=CW58),CW68,IF(AND(CY54=CW59,CY57=CW59),CW68)))))))))</f>
        <v>Fuerte</v>
      </c>
      <c r="DA62" s="10"/>
      <c r="DH62" s="317" t="s">
        <v>398</v>
      </c>
      <c r="DI62" s="129" t="s">
        <v>404</v>
      </c>
      <c r="DJ62" s="314" t="str">
        <f>+IF(AND(DJ54=DH57,DJ57=DH57),DH57,IF(AND(DJ54=DH57,DJ57=DH58),DH65,IF(AND(DJ54=DH57,DJ57=DH59),DH59,IF(AND(DJ54=DH58,DJ57=DH57),DH65,IF(AND(DJ54=DH58,DJ57=DH58),DH65,IF(AND(DJ54=DH58,DJ57=DH59),DH68,IF(AND(DJ54=DH59,DJ57=DH57),DH68,IF(AND(DJ54=DH59,DJ57=DH58),DH68,IF(AND(DJ54=DH59,DJ57=DH59),DH68)))))))))</f>
        <v>Fuerte</v>
      </c>
      <c r="DL62" s="10"/>
      <c r="DS62" s="317" t="s">
        <v>398</v>
      </c>
      <c r="DT62" s="129" t="s">
        <v>404</v>
      </c>
      <c r="DU62" s="314" t="str">
        <f>+IF(AND(DU54=DS57,DU57=DS57),DS57,IF(AND(DU54=DS57,DU57=DS58),DS65,IF(AND(DU54=DS57,DU57=DS59),DS59,IF(AND(DU54=DS58,DU57=DS57),DS65,IF(AND(DU54=DS58,DU57=DS58),DS65,IF(AND(DU54=DS58,DU57=DS59),DS68,IF(AND(DU54=DS59,DU57=DS57),DS68,IF(AND(DU54=DS59,DU57=DS58),DS68,IF(AND(DU54=DS59,DU57=DS59),DS68)))))))))</f>
        <v>Moderado</v>
      </c>
      <c r="DW62" s="10"/>
      <c r="ED62" s="317" t="s">
        <v>398</v>
      </c>
      <c r="EE62" s="129" t="s">
        <v>404</v>
      </c>
      <c r="EF62" s="314" t="str">
        <f>+IF(AND(EF54=ED57,EF57=ED57),ED57,IF(AND(EF54=ED57,EF57=ED58),ED65,IF(AND(EF54=ED57,EF57=ED59),ED59,IF(AND(EF54=ED58,EF57=ED57),ED65,IF(AND(EF54=ED58,EF57=ED58),ED65,IF(AND(EF54=ED58,EF57=ED59),ED68,IF(AND(EF54=ED59,EF57=ED57),ED68,IF(AND(EF54=ED59,EF57=ED58),ED68,IF(AND(EF54=ED59,EF57=ED59),ED68)))))))))</f>
        <v>Moderado</v>
      </c>
      <c r="EH62" s="10"/>
      <c r="EO62" s="317" t="s">
        <v>398</v>
      </c>
      <c r="EP62" s="129" t="s">
        <v>404</v>
      </c>
      <c r="EQ62" s="314" t="str">
        <f>+IF(AND(EQ54=EO57,EQ57=EO57),EO57,IF(AND(EQ54=EO57,EQ57=EO58),EO65,IF(AND(EQ54=EO57,EQ57=EO59),EO59,IF(AND(EQ54=EO58,EQ57=EO57),EO65,IF(AND(EQ54=EO58,EQ57=EO58),EO65,IF(AND(EQ54=EO58,EQ57=EO59),EO68,IF(AND(EQ54=EO59,EQ57=EO57),EO68,IF(AND(EQ54=EO59,EQ57=EO58),EO68,IF(AND(EQ54=EO59,EQ57=EO59),EO68)))))))))</f>
        <v>Fuerte</v>
      </c>
      <c r="ES62" s="10"/>
      <c r="EZ62" s="317" t="s">
        <v>398</v>
      </c>
      <c r="FA62" s="129" t="s">
        <v>404</v>
      </c>
      <c r="FB62" s="314" t="str">
        <f>+IF(AND(FB54=EZ57,FB57=EZ57),EZ57,IF(AND(FB54=EZ57,FB57=EZ58),EZ65,IF(AND(FB54=EZ57,FB57=EZ59),EZ59,IF(AND(FB54=EZ58,FB57=EZ57),EZ65,IF(AND(FB54=EZ58,FB57=EZ58),EZ65,IF(AND(FB54=EZ58,FB57=EZ59),EZ68,IF(AND(FB54=EZ59,FB57=EZ57),EZ68,IF(AND(FB54=EZ59,FB57=EZ58),EZ68,IF(AND(FB54=EZ59,FB57=EZ59),EZ68)))))))))</f>
        <v>Fuerte</v>
      </c>
      <c r="FD62" s="10"/>
      <c r="FK62" s="317" t="s">
        <v>398</v>
      </c>
      <c r="FL62" s="129" t="s">
        <v>404</v>
      </c>
      <c r="FM62" s="314" t="str">
        <f>+IF(AND(FM54=FK57,FM57=FK57),FK57,IF(AND(FM54=FK57,FM57=FK58),FK65,IF(AND(FM54=FK57,FM57=FK59),FK59,IF(AND(FM54=FK58,FM57=FK57),FK65,IF(AND(FM54=FK58,FM57=FK58),FK65,IF(AND(FM54=FK58,FM57=FK59),FK68,IF(AND(FM54=FK59,FM57=FK57),FK68,IF(AND(FM54=FK59,FM57=FK58),FK68,IF(AND(FM54=FK59,FM57=FK59),FK68)))))))))</f>
        <v>Fuerte</v>
      </c>
      <c r="FO62" s="10"/>
      <c r="FV62" s="317" t="s">
        <v>398</v>
      </c>
      <c r="FW62" s="129" t="s">
        <v>404</v>
      </c>
      <c r="FX62" s="314" t="str">
        <f>+IF(AND(FX54=FV57,FX57=FV57),FV57,IF(AND(FX54=FV57,FX57=FV58),FV65,IF(AND(FX54=FV57,FX57=FV59),FV59,IF(AND(FX54=FV58,FX57=FV57),FV65,IF(AND(FX54=FV58,FX57=FV58),FV65,IF(AND(FX54=FV58,FX57=FV59),FV68,IF(AND(FX54=FV59,FX57=FV57),FV68,IF(AND(FX54=FV59,FX57=FV58),FV68,IF(AND(FX54=FV59,FX57=FV59),FV68)))))))))</f>
        <v>Fuerte</v>
      </c>
      <c r="FZ62" s="10"/>
      <c r="GG62" s="317" t="s">
        <v>398</v>
      </c>
      <c r="GH62" s="129" t="s">
        <v>404</v>
      </c>
      <c r="GI62" s="314" t="str">
        <f>+IF(AND(GI54=GG57,GI57=GG57),GG57,IF(AND(GI54=GG57,GI57=GG58),GG65,IF(AND(GI54=GG57,GI57=GG59),GG59,IF(AND(GI54=GG58,GI57=GG57),GG65,IF(AND(GI54=GG58,GI57=GG58),GG65,IF(AND(GI54=GG58,GI57=GG59),GG68,IF(AND(GI54=GG59,GI57=GG57),GG68,IF(AND(GI54=GG59,GI57=GG58),GG68,IF(AND(GI54=GG59,GI57=GG59),GG68)))))))))</f>
        <v>Débil</v>
      </c>
      <c r="GK62" s="10"/>
      <c r="GR62" s="317" t="s">
        <v>398</v>
      </c>
      <c r="GS62" s="129" t="s">
        <v>404</v>
      </c>
      <c r="GT62" s="314" t="b">
        <f>+IF(AND(GT54=GR57,GT57=GR57),GR57,IF(AND(GT54=GR57,GT57=GR58),GR65,IF(AND(GT54=GR57,GT57=GR59),GR59,IF(AND(GT54=GR58,GT57=GR57),GR65,IF(AND(GT54=GR58,GT57=GR58),GR65,IF(AND(GT54=GR58,GT57=GR59),GR68,IF(AND(GT54=GR59,GT57=GR57),GR68,IF(AND(GT54=GR59,GT57=GR58),GR68,IF(AND(GT54=GR59,GT57=GR59),GR68)))))))))</f>
        <v>0</v>
      </c>
      <c r="GV62" s="10"/>
      <c r="HC62" s="317" t="s">
        <v>398</v>
      </c>
      <c r="HD62" s="129" t="s">
        <v>404</v>
      </c>
      <c r="HE62" s="314" t="b">
        <f>+IF(AND(HE54=HC57,HE57=HC57),HC57,IF(AND(HE54=HC57,HE57=HC58),HC65,IF(AND(HE54=HC57,HE57=HC59),HC59,IF(AND(HE54=HC58,HE57=HC57),HC65,IF(AND(HE54=HC58,HE57=HC58),HC65,IF(AND(HE54=HC58,HE57=HC59),HC68,IF(AND(HE54=HC59,HE57=HC57),HC68,IF(AND(HE54=HC59,HE57=HC58),HC68,IF(AND(HE54=HC59,HE57=HC59),HC68)))))))))</f>
        <v>0</v>
      </c>
      <c r="HG62" s="10"/>
    </row>
    <row r="63" spans="1:215" x14ac:dyDescent="0.25">
      <c r="B63" s="310"/>
      <c r="C63" s="58" t="s">
        <v>405</v>
      </c>
      <c r="D63" s="315"/>
      <c r="F63" s="10"/>
      <c r="G63" s="10"/>
      <c r="H63" s="10"/>
      <c r="I63" s="10"/>
      <c r="J63" s="10"/>
      <c r="K63" s="10"/>
      <c r="L63" s="10"/>
      <c r="M63" s="310"/>
      <c r="N63" s="58" t="s">
        <v>405</v>
      </c>
      <c r="O63" s="315"/>
      <c r="Q63" s="10"/>
      <c r="X63" s="310"/>
      <c r="Y63" s="58" t="s">
        <v>405</v>
      </c>
      <c r="Z63" s="315"/>
      <c r="AB63" s="10"/>
      <c r="AI63" s="310"/>
      <c r="AJ63" s="58" t="s">
        <v>405</v>
      </c>
      <c r="AK63" s="315"/>
      <c r="AM63" s="10"/>
      <c r="AT63" s="310"/>
      <c r="AU63" s="58" t="s">
        <v>405</v>
      </c>
      <c r="AV63" s="315"/>
      <c r="AX63" s="10"/>
      <c r="BE63" s="310"/>
      <c r="BF63" s="58" t="s">
        <v>405</v>
      </c>
      <c r="BG63" s="315"/>
      <c r="BI63" s="10"/>
      <c r="BP63" s="310"/>
      <c r="BQ63" s="58" t="s">
        <v>405</v>
      </c>
      <c r="BR63" s="315"/>
      <c r="BT63" s="10"/>
      <c r="CA63" s="310"/>
      <c r="CB63" s="58" t="s">
        <v>405</v>
      </c>
      <c r="CC63" s="315"/>
      <c r="CE63" s="10"/>
      <c r="CL63" s="310"/>
      <c r="CM63" s="58" t="s">
        <v>405</v>
      </c>
      <c r="CN63" s="315"/>
      <c r="CP63" s="10"/>
      <c r="CW63" s="310"/>
      <c r="CX63" s="58" t="s">
        <v>405</v>
      </c>
      <c r="CY63" s="315"/>
      <c r="DA63" s="10"/>
      <c r="DH63" s="310"/>
      <c r="DI63" s="58" t="s">
        <v>405</v>
      </c>
      <c r="DJ63" s="315"/>
      <c r="DL63" s="10"/>
      <c r="DS63" s="310"/>
      <c r="DT63" s="58" t="s">
        <v>405</v>
      </c>
      <c r="DU63" s="315"/>
      <c r="DW63" s="10"/>
      <c r="ED63" s="310"/>
      <c r="EE63" s="58" t="s">
        <v>405</v>
      </c>
      <c r="EF63" s="315"/>
      <c r="EH63" s="10"/>
      <c r="EO63" s="310"/>
      <c r="EP63" s="58" t="s">
        <v>405</v>
      </c>
      <c r="EQ63" s="315"/>
      <c r="ES63" s="10"/>
      <c r="EZ63" s="310"/>
      <c r="FA63" s="58" t="s">
        <v>405</v>
      </c>
      <c r="FB63" s="315"/>
      <c r="FD63" s="10"/>
      <c r="FK63" s="310"/>
      <c r="FL63" s="58" t="s">
        <v>405</v>
      </c>
      <c r="FM63" s="315"/>
      <c r="FO63" s="10"/>
      <c r="FV63" s="310"/>
      <c r="FW63" s="58" t="s">
        <v>405</v>
      </c>
      <c r="FX63" s="315"/>
      <c r="FZ63" s="10"/>
      <c r="GG63" s="310"/>
      <c r="GH63" s="58" t="s">
        <v>405</v>
      </c>
      <c r="GI63" s="315"/>
      <c r="GK63" s="10"/>
      <c r="GR63" s="310"/>
      <c r="GS63" s="58" t="s">
        <v>405</v>
      </c>
      <c r="GT63" s="315"/>
      <c r="GV63" s="10"/>
      <c r="HC63" s="310"/>
      <c r="HD63" s="58" t="s">
        <v>405</v>
      </c>
      <c r="HE63" s="315"/>
      <c r="HG63" s="10"/>
    </row>
    <row r="64" spans="1:215" x14ac:dyDescent="0.25">
      <c r="B64" s="311"/>
      <c r="C64" s="130" t="s">
        <v>406</v>
      </c>
      <c r="D64" s="315"/>
      <c r="F64" s="10"/>
      <c r="G64" s="10"/>
      <c r="H64" s="10"/>
      <c r="I64" s="10"/>
      <c r="J64" s="10"/>
      <c r="K64" s="10"/>
      <c r="L64" s="10"/>
      <c r="M64" s="311"/>
      <c r="N64" s="130" t="s">
        <v>406</v>
      </c>
      <c r="O64" s="315"/>
      <c r="Q64" s="10"/>
      <c r="X64" s="311"/>
      <c r="Y64" s="130" t="s">
        <v>406</v>
      </c>
      <c r="Z64" s="315"/>
      <c r="AB64" s="10"/>
      <c r="AI64" s="311"/>
      <c r="AJ64" s="130" t="s">
        <v>406</v>
      </c>
      <c r="AK64" s="315"/>
      <c r="AM64" s="10"/>
      <c r="AT64" s="311"/>
      <c r="AU64" s="130" t="s">
        <v>406</v>
      </c>
      <c r="AV64" s="315"/>
      <c r="AX64" s="10"/>
      <c r="BE64" s="311"/>
      <c r="BF64" s="130" t="s">
        <v>406</v>
      </c>
      <c r="BG64" s="315"/>
      <c r="BI64" s="10"/>
      <c r="BP64" s="311"/>
      <c r="BQ64" s="130" t="s">
        <v>406</v>
      </c>
      <c r="BR64" s="315"/>
      <c r="BT64" s="10"/>
      <c r="CA64" s="311"/>
      <c r="CB64" s="130" t="s">
        <v>406</v>
      </c>
      <c r="CC64" s="315"/>
      <c r="CE64" s="10"/>
      <c r="CL64" s="311"/>
      <c r="CM64" s="130" t="s">
        <v>406</v>
      </c>
      <c r="CN64" s="315"/>
      <c r="CP64" s="10"/>
      <c r="CW64" s="311"/>
      <c r="CX64" s="130" t="s">
        <v>406</v>
      </c>
      <c r="CY64" s="315"/>
      <c r="DA64" s="10"/>
      <c r="DH64" s="311"/>
      <c r="DI64" s="130" t="s">
        <v>406</v>
      </c>
      <c r="DJ64" s="315"/>
      <c r="DL64" s="10"/>
      <c r="DS64" s="311"/>
      <c r="DT64" s="130" t="s">
        <v>406</v>
      </c>
      <c r="DU64" s="315"/>
      <c r="DW64" s="10"/>
      <c r="ED64" s="311"/>
      <c r="EE64" s="130" t="s">
        <v>406</v>
      </c>
      <c r="EF64" s="315"/>
      <c r="EH64" s="10"/>
      <c r="EO64" s="311"/>
      <c r="EP64" s="130" t="s">
        <v>406</v>
      </c>
      <c r="EQ64" s="315"/>
      <c r="ES64" s="10"/>
      <c r="EZ64" s="311"/>
      <c r="FA64" s="130" t="s">
        <v>406</v>
      </c>
      <c r="FB64" s="315"/>
      <c r="FD64" s="10"/>
      <c r="FK64" s="311"/>
      <c r="FL64" s="130" t="s">
        <v>406</v>
      </c>
      <c r="FM64" s="315"/>
      <c r="FO64" s="10"/>
      <c r="FV64" s="311"/>
      <c r="FW64" s="130" t="s">
        <v>406</v>
      </c>
      <c r="FX64" s="315"/>
      <c r="FZ64" s="10"/>
      <c r="GG64" s="311"/>
      <c r="GH64" s="130" t="s">
        <v>406</v>
      </c>
      <c r="GI64" s="315"/>
      <c r="GK64" s="10"/>
      <c r="GR64" s="311"/>
      <c r="GS64" s="130" t="s">
        <v>406</v>
      </c>
      <c r="GT64" s="315"/>
      <c r="GV64" s="10"/>
      <c r="HC64" s="311"/>
      <c r="HD64" s="130" t="s">
        <v>406</v>
      </c>
      <c r="HE64" s="315"/>
      <c r="HG64" s="10"/>
    </row>
    <row r="65" spans="2:215" x14ac:dyDescent="0.25">
      <c r="B65" s="309" t="s">
        <v>52</v>
      </c>
      <c r="C65" s="131" t="s">
        <v>407</v>
      </c>
      <c r="D65" s="315"/>
      <c r="F65" s="10"/>
      <c r="G65" s="10"/>
      <c r="H65" s="10"/>
      <c r="I65" s="10"/>
      <c r="J65" s="10"/>
      <c r="K65" s="10"/>
      <c r="L65" s="10"/>
      <c r="M65" s="309" t="s">
        <v>52</v>
      </c>
      <c r="N65" s="131" t="s">
        <v>407</v>
      </c>
      <c r="O65" s="315"/>
      <c r="Q65" s="10"/>
      <c r="X65" s="309" t="s">
        <v>52</v>
      </c>
      <c r="Y65" s="131" t="s">
        <v>407</v>
      </c>
      <c r="Z65" s="315"/>
      <c r="AB65" s="10"/>
      <c r="AI65" s="309" t="s">
        <v>52</v>
      </c>
      <c r="AJ65" s="131" t="s">
        <v>407</v>
      </c>
      <c r="AK65" s="315"/>
      <c r="AM65" s="10"/>
      <c r="AT65" s="309" t="s">
        <v>52</v>
      </c>
      <c r="AU65" s="131" t="s">
        <v>407</v>
      </c>
      <c r="AV65" s="315"/>
      <c r="AX65" s="10"/>
      <c r="BE65" s="309" t="s">
        <v>52</v>
      </c>
      <c r="BF65" s="131" t="s">
        <v>407</v>
      </c>
      <c r="BG65" s="315"/>
      <c r="BI65" s="10"/>
      <c r="BP65" s="309" t="s">
        <v>52</v>
      </c>
      <c r="BQ65" s="131" t="s">
        <v>407</v>
      </c>
      <c r="BR65" s="315"/>
      <c r="BT65" s="10"/>
      <c r="CA65" s="309" t="s">
        <v>52</v>
      </c>
      <c r="CB65" s="131" t="s">
        <v>407</v>
      </c>
      <c r="CC65" s="315"/>
      <c r="CE65" s="10"/>
      <c r="CL65" s="309" t="s">
        <v>52</v>
      </c>
      <c r="CM65" s="131" t="s">
        <v>407</v>
      </c>
      <c r="CN65" s="315"/>
      <c r="CP65" s="10"/>
      <c r="CW65" s="309" t="s">
        <v>52</v>
      </c>
      <c r="CX65" s="131" t="s">
        <v>407</v>
      </c>
      <c r="CY65" s="315"/>
      <c r="DA65" s="10"/>
      <c r="DH65" s="309" t="s">
        <v>52</v>
      </c>
      <c r="DI65" s="131" t="s">
        <v>407</v>
      </c>
      <c r="DJ65" s="315"/>
      <c r="DL65" s="10"/>
      <c r="DS65" s="309" t="s">
        <v>52</v>
      </c>
      <c r="DT65" s="131" t="s">
        <v>407</v>
      </c>
      <c r="DU65" s="315"/>
      <c r="DW65" s="10"/>
      <c r="ED65" s="309" t="s">
        <v>52</v>
      </c>
      <c r="EE65" s="131" t="s">
        <v>407</v>
      </c>
      <c r="EF65" s="315"/>
      <c r="EH65" s="10"/>
      <c r="EO65" s="309" t="s">
        <v>52</v>
      </c>
      <c r="EP65" s="131" t="s">
        <v>407</v>
      </c>
      <c r="EQ65" s="315"/>
      <c r="ES65" s="10"/>
      <c r="EZ65" s="309" t="s">
        <v>52</v>
      </c>
      <c r="FA65" s="131" t="s">
        <v>407</v>
      </c>
      <c r="FB65" s="315"/>
      <c r="FD65" s="10"/>
      <c r="FK65" s="309" t="s">
        <v>52</v>
      </c>
      <c r="FL65" s="131" t="s">
        <v>407</v>
      </c>
      <c r="FM65" s="315"/>
      <c r="FO65" s="10"/>
      <c r="FV65" s="309" t="s">
        <v>52</v>
      </c>
      <c r="FW65" s="131" t="s">
        <v>407</v>
      </c>
      <c r="FX65" s="315"/>
      <c r="FZ65" s="10"/>
      <c r="GG65" s="309" t="s">
        <v>52</v>
      </c>
      <c r="GH65" s="131" t="s">
        <v>407</v>
      </c>
      <c r="GI65" s="315"/>
      <c r="GK65" s="10"/>
      <c r="GR65" s="309" t="s">
        <v>52</v>
      </c>
      <c r="GS65" s="131" t="s">
        <v>407</v>
      </c>
      <c r="GT65" s="315"/>
      <c r="GV65" s="10"/>
      <c r="HC65" s="309" t="s">
        <v>52</v>
      </c>
      <c r="HD65" s="131" t="s">
        <v>407</v>
      </c>
      <c r="HE65" s="315"/>
      <c r="HG65" s="10"/>
    </row>
    <row r="66" spans="2:215" x14ac:dyDescent="0.25">
      <c r="B66" s="310"/>
      <c r="C66" s="56" t="s">
        <v>408</v>
      </c>
      <c r="D66" s="315"/>
      <c r="F66" s="10"/>
      <c r="G66" s="10"/>
      <c r="H66" s="10"/>
      <c r="I66" s="10"/>
      <c r="J66" s="10"/>
      <c r="K66" s="10"/>
      <c r="L66" s="10"/>
      <c r="M66" s="310"/>
      <c r="N66" s="56" t="s">
        <v>408</v>
      </c>
      <c r="O66" s="315"/>
      <c r="Q66" s="10"/>
      <c r="X66" s="310"/>
      <c r="Y66" s="56" t="s">
        <v>408</v>
      </c>
      <c r="Z66" s="315"/>
      <c r="AB66" s="10"/>
      <c r="AI66" s="310"/>
      <c r="AJ66" s="56" t="s">
        <v>408</v>
      </c>
      <c r="AK66" s="315"/>
      <c r="AM66" s="10"/>
      <c r="AT66" s="310"/>
      <c r="AU66" s="56" t="s">
        <v>408</v>
      </c>
      <c r="AV66" s="315"/>
      <c r="AX66" s="10"/>
      <c r="BE66" s="310"/>
      <c r="BF66" s="56" t="s">
        <v>408</v>
      </c>
      <c r="BG66" s="315"/>
      <c r="BI66" s="10"/>
      <c r="BP66" s="310"/>
      <c r="BQ66" s="56" t="s">
        <v>408</v>
      </c>
      <c r="BR66" s="315"/>
      <c r="BT66" s="10"/>
      <c r="CA66" s="310"/>
      <c r="CB66" s="56" t="s">
        <v>408</v>
      </c>
      <c r="CC66" s="315"/>
      <c r="CE66" s="10"/>
      <c r="CL66" s="310"/>
      <c r="CM66" s="56" t="s">
        <v>408</v>
      </c>
      <c r="CN66" s="315"/>
      <c r="CP66" s="10"/>
      <c r="CW66" s="310"/>
      <c r="CX66" s="56" t="s">
        <v>408</v>
      </c>
      <c r="CY66" s="315"/>
      <c r="DA66" s="10"/>
      <c r="DH66" s="310"/>
      <c r="DI66" s="56" t="s">
        <v>408</v>
      </c>
      <c r="DJ66" s="315"/>
      <c r="DL66" s="10"/>
      <c r="DS66" s="310"/>
      <c r="DT66" s="56" t="s">
        <v>408</v>
      </c>
      <c r="DU66" s="315"/>
      <c r="DW66" s="10"/>
      <c r="ED66" s="310"/>
      <c r="EE66" s="56" t="s">
        <v>408</v>
      </c>
      <c r="EF66" s="315"/>
      <c r="EH66" s="10"/>
      <c r="EO66" s="310"/>
      <c r="EP66" s="56" t="s">
        <v>408</v>
      </c>
      <c r="EQ66" s="315"/>
      <c r="ES66" s="10"/>
      <c r="EZ66" s="310"/>
      <c r="FA66" s="56" t="s">
        <v>408</v>
      </c>
      <c r="FB66" s="315"/>
      <c r="FD66" s="10"/>
      <c r="FK66" s="310"/>
      <c r="FL66" s="56" t="s">
        <v>408</v>
      </c>
      <c r="FM66" s="315"/>
      <c r="FO66" s="10"/>
      <c r="FV66" s="310"/>
      <c r="FW66" s="56" t="s">
        <v>408</v>
      </c>
      <c r="FX66" s="315"/>
      <c r="FZ66" s="10"/>
      <c r="GG66" s="310"/>
      <c r="GH66" s="56" t="s">
        <v>408</v>
      </c>
      <c r="GI66" s="315"/>
      <c r="GK66" s="10"/>
      <c r="GR66" s="310"/>
      <c r="GS66" s="56" t="s">
        <v>408</v>
      </c>
      <c r="GT66" s="315"/>
      <c r="GV66" s="10"/>
      <c r="HC66" s="310"/>
      <c r="HD66" s="56" t="s">
        <v>408</v>
      </c>
      <c r="HE66" s="315"/>
      <c r="HG66" s="10"/>
    </row>
    <row r="67" spans="2:215" x14ac:dyDescent="0.25">
      <c r="B67" s="311"/>
      <c r="C67" s="132" t="s">
        <v>409</v>
      </c>
      <c r="D67" s="315"/>
      <c r="F67" s="10"/>
      <c r="G67" s="10"/>
      <c r="H67" s="10"/>
      <c r="I67" s="10"/>
      <c r="J67" s="10"/>
      <c r="K67" s="10"/>
      <c r="L67" s="10"/>
      <c r="M67" s="311"/>
      <c r="N67" s="132" t="s">
        <v>409</v>
      </c>
      <c r="O67" s="315"/>
      <c r="Q67" s="10"/>
      <c r="X67" s="311"/>
      <c r="Y67" s="132" t="s">
        <v>409</v>
      </c>
      <c r="Z67" s="315"/>
      <c r="AB67" s="10"/>
      <c r="AI67" s="311"/>
      <c r="AJ67" s="132" t="s">
        <v>409</v>
      </c>
      <c r="AK67" s="315"/>
      <c r="AM67" s="10"/>
      <c r="AT67" s="311"/>
      <c r="AU67" s="132" t="s">
        <v>409</v>
      </c>
      <c r="AV67" s="315"/>
      <c r="AX67" s="10"/>
      <c r="BE67" s="311"/>
      <c r="BF67" s="132" t="s">
        <v>409</v>
      </c>
      <c r="BG67" s="315"/>
      <c r="BI67" s="10"/>
      <c r="BP67" s="311"/>
      <c r="BQ67" s="132" t="s">
        <v>409</v>
      </c>
      <c r="BR67" s="315"/>
      <c r="BT67" s="10"/>
      <c r="CA67" s="311"/>
      <c r="CB67" s="132" t="s">
        <v>409</v>
      </c>
      <c r="CC67" s="315"/>
      <c r="CE67" s="10"/>
      <c r="CL67" s="311"/>
      <c r="CM67" s="132" t="s">
        <v>409</v>
      </c>
      <c r="CN67" s="315"/>
      <c r="CP67" s="10"/>
      <c r="CW67" s="311"/>
      <c r="CX67" s="132" t="s">
        <v>409</v>
      </c>
      <c r="CY67" s="315"/>
      <c r="DA67" s="10"/>
      <c r="DH67" s="311"/>
      <c r="DI67" s="132" t="s">
        <v>409</v>
      </c>
      <c r="DJ67" s="315"/>
      <c r="DL67" s="10"/>
      <c r="DS67" s="311"/>
      <c r="DT67" s="132" t="s">
        <v>409</v>
      </c>
      <c r="DU67" s="315"/>
      <c r="DW67" s="10"/>
      <c r="ED67" s="311"/>
      <c r="EE67" s="132" t="s">
        <v>409</v>
      </c>
      <c r="EF67" s="315"/>
      <c r="EH67" s="10"/>
      <c r="EO67" s="311"/>
      <c r="EP67" s="132" t="s">
        <v>409</v>
      </c>
      <c r="EQ67" s="315"/>
      <c r="ES67" s="10"/>
      <c r="EZ67" s="311"/>
      <c r="FA67" s="132" t="s">
        <v>409</v>
      </c>
      <c r="FB67" s="315"/>
      <c r="FD67" s="10"/>
      <c r="FK67" s="311"/>
      <c r="FL67" s="132" t="s">
        <v>409</v>
      </c>
      <c r="FM67" s="315"/>
      <c r="FO67" s="10"/>
      <c r="FV67" s="311"/>
      <c r="FW67" s="132" t="s">
        <v>409</v>
      </c>
      <c r="FX67" s="315"/>
      <c r="FZ67" s="10"/>
      <c r="GG67" s="311"/>
      <c r="GH67" s="132" t="s">
        <v>409</v>
      </c>
      <c r="GI67" s="315"/>
      <c r="GK67" s="10"/>
      <c r="GR67" s="311"/>
      <c r="GS67" s="132" t="s">
        <v>409</v>
      </c>
      <c r="GT67" s="315"/>
      <c r="GV67" s="10"/>
      <c r="HC67" s="311"/>
      <c r="HD67" s="132" t="s">
        <v>409</v>
      </c>
      <c r="HE67" s="315"/>
      <c r="HG67" s="10"/>
    </row>
    <row r="68" spans="2:215" x14ac:dyDescent="0.25">
      <c r="B68" s="312" t="s">
        <v>401</v>
      </c>
      <c r="C68" s="58" t="s">
        <v>410</v>
      </c>
      <c r="D68" s="315"/>
      <c r="F68" s="10"/>
      <c r="G68" s="10"/>
      <c r="H68" s="10"/>
      <c r="I68" s="10"/>
      <c r="J68" s="10"/>
      <c r="K68" s="10"/>
      <c r="L68" s="10"/>
      <c r="M68" s="312" t="s">
        <v>401</v>
      </c>
      <c r="N68" s="58" t="s">
        <v>410</v>
      </c>
      <c r="O68" s="315"/>
      <c r="Q68" s="10"/>
      <c r="X68" s="312" t="s">
        <v>401</v>
      </c>
      <c r="Y68" s="58" t="s">
        <v>410</v>
      </c>
      <c r="Z68" s="315"/>
      <c r="AB68" s="10"/>
      <c r="AI68" s="312" t="s">
        <v>401</v>
      </c>
      <c r="AJ68" s="58" t="s">
        <v>410</v>
      </c>
      <c r="AK68" s="315"/>
      <c r="AM68" s="10"/>
      <c r="AT68" s="312" t="s">
        <v>401</v>
      </c>
      <c r="AU68" s="58" t="s">
        <v>410</v>
      </c>
      <c r="AV68" s="315"/>
      <c r="AX68" s="10"/>
      <c r="BE68" s="312" t="s">
        <v>401</v>
      </c>
      <c r="BF68" s="58" t="s">
        <v>410</v>
      </c>
      <c r="BG68" s="315"/>
      <c r="BI68" s="10"/>
      <c r="BP68" s="312" t="s">
        <v>401</v>
      </c>
      <c r="BQ68" s="58" t="s">
        <v>410</v>
      </c>
      <c r="BR68" s="315"/>
      <c r="BT68" s="10"/>
      <c r="CA68" s="312" t="s">
        <v>401</v>
      </c>
      <c r="CB68" s="58" t="s">
        <v>410</v>
      </c>
      <c r="CC68" s="315"/>
      <c r="CE68" s="10"/>
      <c r="CL68" s="312" t="s">
        <v>401</v>
      </c>
      <c r="CM68" s="58" t="s">
        <v>410</v>
      </c>
      <c r="CN68" s="315"/>
      <c r="CP68" s="10"/>
      <c r="CW68" s="312" t="s">
        <v>401</v>
      </c>
      <c r="CX68" s="58" t="s">
        <v>410</v>
      </c>
      <c r="CY68" s="315"/>
      <c r="DA68" s="10"/>
      <c r="DH68" s="312" t="s">
        <v>401</v>
      </c>
      <c r="DI68" s="58" t="s">
        <v>410</v>
      </c>
      <c r="DJ68" s="315"/>
      <c r="DL68" s="10"/>
      <c r="DS68" s="312" t="s">
        <v>401</v>
      </c>
      <c r="DT68" s="58" t="s">
        <v>410</v>
      </c>
      <c r="DU68" s="315"/>
      <c r="DW68" s="10"/>
      <c r="ED68" s="312" t="s">
        <v>401</v>
      </c>
      <c r="EE68" s="58" t="s">
        <v>410</v>
      </c>
      <c r="EF68" s="315"/>
      <c r="EH68" s="10"/>
      <c r="EO68" s="312" t="s">
        <v>401</v>
      </c>
      <c r="EP68" s="58" t="s">
        <v>410</v>
      </c>
      <c r="EQ68" s="315"/>
      <c r="ES68" s="10"/>
      <c r="EZ68" s="312" t="s">
        <v>401</v>
      </c>
      <c r="FA68" s="58" t="s">
        <v>410</v>
      </c>
      <c r="FB68" s="315"/>
      <c r="FD68" s="10"/>
      <c r="FK68" s="312" t="s">
        <v>401</v>
      </c>
      <c r="FL68" s="58" t="s">
        <v>410</v>
      </c>
      <c r="FM68" s="315"/>
      <c r="FO68" s="10"/>
      <c r="FV68" s="312" t="s">
        <v>401</v>
      </c>
      <c r="FW68" s="58" t="s">
        <v>410</v>
      </c>
      <c r="FX68" s="315"/>
      <c r="FZ68" s="10"/>
      <c r="GG68" s="312" t="s">
        <v>401</v>
      </c>
      <c r="GH68" s="58" t="s">
        <v>410</v>
      </c>
      <c r="GI68" s="315"/>
      <c r="GK68" s="10"/>
      <c r="GR68" s="312" t="s">
        <v>401</v>
      </c>
      <c r="GS68" s="58" t="s">
        <v>410</v>
      </c>
      <c r="GT68" s="315"/>
      <c r="GV68" s="10"/>
      <c r="HC68" s="312" t="s">
        <v>401</v>
      </c>
      <c r="HD68" s="58" t="s">
        <v>410</v>
      </c>
      <c r="HE68" s="315"/>
      <c r="HG68" s="10"/>
    </row>
    <row r="69" spans="2:215" x14ac:dyDescent="0.25">
      <c r="B69" s="312"/>
      <c r="C69" s="133" t="s">
        <v>411</v>
      </c>
      <c r="D69" s="315"/>
      <c r="F69" s="10"/>
      <c r="G69" s="10"/>
      <c r="H69" s="10"/>
      <c r="I69" s="10"/>
      <c r="J69" s="10"/>
      <c r="K69" s="10"/>
      <c r="L69" s="10"/>
      <c r="M69" s="312"/>
      <c r="N69" s="133" t="s">
        <v>411</v>
      </c>
      <c r="O69" s="315"/>
      <c r="Q69" s="10"/>
      <c r="X69" s="312"/>
      <c r="Y69" s="133" t="s">
        <v>411</v>
      </c>
      <c r="Z69" s="315"/>
      <c r="AB69" s="10"/>
      <c r="AI69" s="312"/>
      <c r="AJ69" s="133" t="s">
        <v>411</v>
      </c>
      <c r="AK69" s="315"/>
      <c r="AM69" s="10"/>
      <c r="AT69" s="312"/>
      <c r="AU69" s="133" t="s">
        <v>411</v>
      </c>
      <c r="AV69" s="315"/>
      <c r="AX69" s="10"/>
      <c r="BE69" s="312"/>
      <c r="BF69" s="133" t="s">
        <v>411</v>
      </c>
      <c r="BG69" s="315"/>
      <c r="BI69" s="10"/>
      <c r="BP69" s="312"/>
      <c r="BQ69" s="133" t="s">
        <v>411</v>
      </c>
      <c r="BR69" s="315"/>
      <c r="BT69" s="10"/>
      <c r="CA69" s="312"/>
      <c r="CB69" s="133" t="s">
        <v>411</v>
      </c>
      <c r="CC69" s="315"/>
      <c r="CE69" s="10"/>
      <c r="CL69" s="312"/>
      <c r="CM69" s="133" t="s">
        <v>411</v>
      </c>
      <c r="CN69" s="315"/>
      <c r="CP69" s="10"/>
      <c r="CW69" s="312"/>
      <c r="CX69" s="133" t="s">
        <v>411</v>
      </c>
      <c r="CY69" s="315"/>
      <c r="DA69" s="10"/>
      <c r="DH69" s="312"/>
      <c r="DI69" s="133" t="s">
        <v>411</v>
      </c>
      <c r="DJ69" s="315"/>
      <c r="DL69" s="10"/>
      <c r="DS69" s="312"/>
      <c r="DT69" s="133" t="s">
        <v>411</v>
      </c>
      <c r="DU69" s="315"/>
      <c r="DW69" s="10"/>
      <c r="ED69" s="312"/>
      <c r="EE69" s="133" t="s">
        <v>411</v>
      </c>
      <c r="EF69" s="315"/>
      <c r="EH69" s="10"/>
      <c r="EO69" s="312"/>
      <c r="EP69" s="133" t="s">
        <v>411</v>
      </c>
      <c r="EQ69" s="315"/>
      <c r="ES69" s="10"/>
      <c r="EZ69" s="312"/>
      <c r="FA69" s="133" t="s">
        <v>411</v>
      </c>
      <c r="FB69" s="315"/>
      <c r="FD69" s="10"/>
      <c r="FK69" s="312"/>
      <c r="FL69" s="133" t="s">
        <v>411</v>
      </c>
      <c r="FM69" s="315"/>
      <c r="FO69" s="10"/>
      <c r="FV69" s="312"/>
      <c r="FW69" s="133" t="s">
        <v>411</v>
      </c>
      <c r="FX69" s="315"/>
      <c r="FZ69" s="10"/>
      <c r="GG69" s="312"/>
      <c r="GH69" s="133" t="s">
        <v>411</v>
      </c>
      <c r="GI69" s="315"/>
      <c r="GK69" s="10"/>
      <c r="GR69" s="312"/>
      <c r="GS69" s="133" t="s">
        <v>411</v>
      </c>
      <c r="GT69" s="315"/>
      <c r="GV69" s="10"/>
      <c r="HC69" s="312"/>
      <c r="HD69" s="133" t="s">
        <v>411</v>
      </c>
      <c r="HE69" s="315"/>
      <c r="HG69" s="10"/>
    </row>
    <row r="70" spans="2:215" ht="15.75" thickBot="1" x14ac:dyDescent="0.3">
      <c r="B70" s="313"/>
      <c r="C70" s="6" t="s">
        <v>412</v>
      </c>
      <c r="D70" s="316"/>
      <c r="F70" s="10"/>
      <c r="G70" s="10"/>
      <c r="H70" s="10"/>
      <c r="I70" s="10"/>
      <c r="J70" s="10"/>
      <c r="K70" s="10"/>
      <c r="L70" s="10"/>
      <c r="M70" s="313"/>
      <c r="N70" s="6" t="s">
        <v>412</v>
      </c>
      <c r="O70" s="316"/>
      <c r="Q70" s="10"/>
      <c r="X70" s="313"/>
      <c r="Y70" s="6" t="s">
        <v>412</v>
      </c>
      <c r="Z70" s="316"/>
      <c r="AB70" s="10"/>
      <c r="AI70" s="313"/>
      <c r="AJ70" s="6" t="s">
        <v>412</v>
      </c>
      <c r="AK70" s="316"/>
      <c r="AM70" s="10"/>
      <c r="AT70" s="313"/>
      <c r="AU70" s="6" t="s">
        <v>412</v>
      </c>
      <c r="AV70" s="316"/>
      <c r="AX70" s="10"/>
      <c r="BE70" s="313"/>
      <c r="BF70" s="6" t="s">
        <v>412</v>
      </c>
      <c r="BG70" s="316"/>
      <c r="BI70" s="10"/>
      <c r="BP70" s="313"/>
      <c r="BQ70" s="6" t="s">
        <v>412</v>
      </c>
      <c r="BR70" s="316"/>
      <c r="BT70" s="10"/>
      <c r="CA70" s="313"/>
      <c r="CB70" s="6" t="s">
        <v>412</v>
      </c>
      <c r="CC70" s="316"/>
      <c r="CE70" s="10"/>
      <c r="CL70" s="313"/>
      <c r="CM70" s="6" t="s">
        <v>412</v>
      </c>
      <c r="CN70" s="316"/>
      <c r="CP70" s="10"/>
      <c r="CW70" s="313"/>
      <c r="CX70" s="6" t="s">
        <v>412</v>
      </c>
      <c r="CY70" s="316"/>
      <c r="DA70" s="10"/>
      <c r="DH70" s="313"/>
      <c r="DI70" s="6" t="s">
        <v>412</v>
      </c>
      <c r="DJ70" s="316"/>
      <c r="DL70" s="10"/>
      <c r="DS70" s="313"/>
      <c r="DT70" s="6" t="s">
        <v>412</v>
      </c>
      <c r="DU70" s="316"/>
      <c r="DW70" s="10"/>
      <c r="ED70" s="313"/>
      <c r="EE70" s="6" t="s">
        <v>412</v>
      </c>
      <c r="EF70" s="316"/>
      <c r="EH70" s="10"/>
      <c r="EO70" s="313"/>
      <c r="EP70" s="6" t="s">
        <v>412</v>
      </c>
      <c r="EQ70" s="316"/>
      <c r="ES70" s="10"/>
      <c r="EZ70" s="313"/>
      <c r="FA70" s="6" t="s">
        <v>412</v>
      </c>
      <c r="FB70" s="316"/>
      <c r="FD70" s="10"/>
      <c r="FK70" s="313"/>
      <c r="FL70" s="6" t="s">
        <v>412</v>
      </c>
      <c r="FM70" s="316"/>
      <c r="FO70" s="10"/>
      <c r="FV70" s="313"/>
      <c r="FW70" s="6" t="s">
        <v>412</v>
      </c>
      <c r="FX70" s="316"/>
      <c r="FZ70" s="10"/>
      <c r="GG70" s="313"/>
      <c r="GH70" s="6" t="s">
        <v>412</v>
      </c>
      <c r="GI70" s="316"/>
      <c r="GK70" s="10"/>
      <c r="GR70" s="313"/>
      <c r="GS70" s="6" t="s">
        <v>412</v>
      </c>
      <c r="GT70" s="316"/>
      <c r="GV70" s="10"/>
      <c r="HC70" s="313"/>
      <c r="HD70" s="6" t="s">
        <v>412</v>
      </c>
      <c r="HE70" s="316"/>
      <c r="HG70" s="10"/>
    </row>
    <row r="71" spans="2:215" x14ac:dyDescent="0.25">
      <c r="D71" s="10"/>
      <c r="E71" s="10"/>
      <c r="F71" s="10"/>
      <c r="G71" s="10"/>
      <c r="H71" s="10"/>
      <c r="I71" s="10"/>
      <c r="J71" s="10"/>
      <c r="K71" s="10"/>
      <c r="L71" s="10"/>
      <c r="O71" s="10"/>
      <c r="P71" s="10"/>
      <c r="Q71" s="10"/>
      <c r="Z71" s="10"/>
      <c r="AA71" s="10"/>
      <c r="AB71" s="10"/>
      <c r="AK71" s="10"/>
      <c r="AL71" s="10"/>
      <c r="AM71" s="10"/>
      <c r="AV71" s="10"/>
      <c r="AW71" s="10"/>
      <c r="AX71" s="10"/>
      <c r="BG71" s="10"/>
      <c r="BH71" s="10"/>
      <c r="BI71" s="10"/>
      <c r="BR71" s="10"/>
      <c r="BS71" s="10"/>
      <c r="BT71" s="10"/>
      <c r="CC71" s="10"/>
      <c r="CD71" s="10"/>
      <c r="CE71" s="10"/>
      <c r="CN71" s="10"/>
      <c r="CO71" s="10"/>
      <c r="CP71" s="10"/>
      <c r="CY71" s="10"/>
      <c r="CZ71" s="10"/>
      <c r="DA71" s="10"/>
      <c r="DJ71" s="10"/>
      <c r="DK71" s="10"/>
      <c r="DL71" s="10"/>
      <c r="DU71" s="10"/>
      <c r="DV71" s="10"/>
      <c r="DW71" s="10"/>
      <c r="EF71" s="10"/>
      <c r="EG71" s="10"/>
      <c r="EH71" s="10"/>
      <c r="EQ71" s="10"/>
      <c r="ER71" s="10"/>
      <c r="ES71" s="10"/>
      <c r="FB71" s="10"/>
      <c r="FC71" s="10"/>
      <c r="FD71" s="10"/>
      <c r="FM71" s="10"/>
      <c r="FN71" s="10"/>
      <c r="FO71" s="10"/>
      <c r="FX71" s="10"/>
      <c r="FY71" s="10"/>
      <c r="FZ71" s="10"/>
      <c r="GI71" s="10"/>
      <c r="GJ71" s="10"/>
      <c r="GK71" s="10"/>
      <c r="GT71" s="10"/>
      <c r="GU71" s="10"/>
      <c r="GV71" s="10"/>
      <c r="HE71" s="10"/>
      <c r="HF71" s="10"/>
      <c r="HG71" s="10"/>
    </row>
    <row r="72" spans="2:215" ht="15.75" thickBot="1" x14ac:dyDescent="0.3">
      <c r="D72" s="10"/>
      <c r="E72" s="10"/>
      <c r="F72" s="10"/>
      <c r="G72" s="10"/>
      <c r="H72" s="10"/>
      <c r="I72" s="10"/>
      <c r="J72" s="10"/>
      <c r="K72" s="10"/>
      <c r="L72" s="10"/>
      <c r="O72" s="10"/>
      <c r="P72" s="10"/>
      <c r="Q72" s="10"/>
      <c r="Z72" s="10"/>
      <c r="AA72" s="10"/>
      <c r="AB72" s="10"/>
      <c r="AK72" s="10"/>
      <c r="AL72" s="10"/>
      <c r="AM72" s="10"/>
      <c r="AV72" s="10"/>
      <c r="AW72" s="10"/>
      <c r="AX72" s="10"/>
      <c r="BG72" s="10"/>
      <c r="BH72" s="10"/>
      <c r="BI72" s="10"/>
      <c r="BR72" s="10"/>
      <c r="BS72" s="10"/>
      <c r="BT72" s="10"/>
      <c r="CC72" s="10"/>
      <c r="CD72" s="10"/>
      <c r="CE72" s="10"/>
      <c r="CN72" s="10"/>
      <c r="CO72" s="10"/>
      <c r="CP72" s="10"/>
      <c r="CY72" s="10"/>
      <c r="CZ72" s="10"/>
      <c r="DA72" s="10"/>
      <c r="DJ72" s="10"/>
      <c r="DK72" s="10"/>
      <c r="DL72" s="10"/>
      <c r="DU72" s="10"/>
      <c r="DV72" s="10"/>
      <c r="DW72" s="10"/>
      <c r="EF72" s="10"/>
      <c r="EG72" s="10"/>
      <c r="EH72" s="10"/>
      <c r="EQ72" s="10"/>
      <c r="ER72" s="10"/>
      <c r="ES72" s="10"/>
      <c r="FB72" s="10"/>
      <c r="FC72" s="10"/>
      <c r="FD72" s="10"/>
      <c r="FM72" s="10"/>
      <c r="FN72" s="10"/>
      <c r="FO72" s="10"/>
      <c r="FX72" s="10"/>
      <c r="FY72" s="10"/>
      <c r="FZ72" s="10"/>
      <c r="GI72" s="10"/>
      <c r="GJ72" s="10"/>
      <c r="GK72" s="10"/>
      <c r="GT72" s="10"/>
      <c r="GU72" s="10"/>
      <c r="GV72" s="10"/>
      <c r="HE72" s="10"/>
      <c r="HF72" s="10"/>
      <c r="HG72" s="10"/>
    </row>
    <row r="73" spans="2:215" ht="15.75" thickBot="1" x14ac:dyDescent="0.3">
      <c r="B73" s="18" t="s">
        <v>353</v>
      </c>
      <c r="C73" s="3" t="s">
        <v>481</v>
      </c>
      <c r="D73" s="21"/>
      <c r="E73" s="21"/>
      <c r="F73" s="10"/>
      <c r="G73" s="10"/>
      <c r="H73" s="10"/>
      <c r="I73" s="10"/>
      <c r="J73" s="10"/>
      <c r="K73" s="10"/>
      <c r="L73" s="10"/>
      <c r="M73" s="18" t="s">
        <v>353</v>
      </c>
      <c r="N73" s="3" t="s">
        <v>481</v>
      </c>
      <c r="O73" s="21"/>
      <c r="P73" s="21"/>
      <c r="Q73" s="10"/>
      <c r="X73" s="18" t="s">
        <v>353</v>
      </c>
      <c r="Y73" s="3" t="s">
        <v>481</v>
      </c>
      <c r="Z73" s="21"/>
      <c r="AA73" s="21"/>
      <c r="AB73" s="10"/>
      <c r="AI73" s="18" t="s">
        <v>353</v>
      </c>
      <c r="AJ73" s="3" t="s">
        <v>481</v>
      </c>
      <c r="AK73" s="21"/>
      <c r="AL73" s="21"/>
      <c r="AM73" s="10"/>
      <c r="AT73" s="18" t="s">
        <v>353</v>
      </c>
      <c r="AU73" s="3" t="s">
        <v>481</v>
      </c>
      <c r="AV73" s="21"/>
      <c r="AW73" s="21"/>
      <c r="AX73" s="10"/>
      <c r="BE73" s="18" t="s">
        <v>353</v>
      </c>
      <c r="BF73" s="3" t="s">
        <v>481</v>
      </c>
      <c r="BG73" s="21"/>
      <c r="BH73" s="21"/>
      <c r="BI73" s="10"/>
      <c r="BP73" s="18" t="s">
        <v>353</v>
      </c>
      <c r="BQ73" s="3" t="s">
        <v>481</v>
      </c>
      <c r="BR73" s="21"/>
      <c r="BS73" s="21"/>
      <c r="BT73" s="10"/>
      <c r="CA73" s="18" t="s">
        <v>353</v>
      </c>
      <c r="CB73" s="3" t="s">
        <v>481</v>
      </c>
      <c r="CC73" s="21"/>
      <c r="CD73" s="21"/>
      <c r="CE73" s="10"/>
      <c r="CL73" s="18" t="s">
        <v>353</v>
      </c>
      <c r="CM73" s="3" t="s">
        <v>481</v>
      </c>
      <c r="CN73" s="21"/>
      <c r="CO73" s="21"/>
      <c r="CP73" s="10"/>
      <c r="CW73" s="18" t="s">
        <v>353</v>
      </c>
      <c r="CX73" s="3" t="s">
        <v>481</v>
      </c>
      <c r="CY73" s="21"/>
      <c r="CZ73" s="21"/>
      <c r="DA73" s="10"/>
      <c r="DH73" s="18" t="s">
        <v>353</v>
      </c>
      <c r="DI73" s="3" t="s">
        <v>481</v>
      </c>
      <c r="DJ73" s="21"/>
      <c r="DK73" s="21"/>
      <c r="DL73" s="10"/>
      <c r="DS73" s="18" t="s">
        <v>353</v>
      </c>
      <c r="DT73" s="3" t="s">
        <v>481</v>
      </c>
      <c r="DU73" s="21"/>
      <c r="DV73" s="21"/>
      <c r="DW73" s="10"/>
      <c r="ED73" s="18" t="s">
        <v>353</v>
      </c>
      <c r="EE73" s="3" t="s">
        <v>481</v>
      </c>
      <c r="EF73" s="21"/>
      <c r="EG73" s="21"/>
      <c r="EH73" s="10"/>
      <c r="EO73" s="18" t="s">
        <v>353</v>
      </c>
      <c r="EP73" s="3" t="s">
        <v>481</v>
      </c>
      <c r="EQ73" s="21"/>
      <c r="ER73" s="21"/>
      <c r="ES73" s="10"/>
      <c r="EZ73" s="18" t="s">
        <v>353</v>
      </c>
      <c r="FA73" s="3" t="s">
        <v>481</v>
      </c>
      <c r="FB73" s="21"/>
      <c r="FC73" s="21"/>
      <c r="FD73" s="10"/>
      <c r="FK73" s="18" t="s">
        <v>353</v>
      </c>
      <c r="FL73" s="3" t="s">
        <v>481</v>
      </c>
      <c r="FM73" s="21"/>
      <c r="FN73" s="21"/>
      <c r="FO73" s="10"/>
      <c r="FV73" s="18" t="s">
        <v>353</v>
      </c>
      <c r="FW73" s="3" t="s">
        <v>481</v>
      </c>
      <c r="FX73" s="21"/>
      <c r="FY73" s="21"/>
      <c r="FZ73" s="10"/>
      <c r="GG73" s="18" t="s">
        <v>353</v>
      </c>
      <c r="GH73" s="3" t="s">
        <v>481</v>
      </c>
      <c r="GI73" s="21"/>
      <c r="GJ73" s="21"/>
      <c r="GK73" s="10"/>
      <c r="GR73" s="18" t="s">
        <v>353</v>
      </c>
      <c r="GS73" s="3" t="s">
        <v>481</v>
      </c>
      <c r="GT73" s="21"/>
      <c r="GU73" s="21"/>
      <c r="GV73" s="10"/>
      <c r="HC73" s="18" t="s">
        <v>353</v>
      </c>
      <c r="HD73" s="3" t="s">
        <v>481</v>
      </c>
      <c r="HE73" s="21"/>
      <c r="HF73" s="21"/>
      <c r="HG73" s="10"/>
    </row>
    <row r="74" spans="2:215" ht="30.75" thickBot="1" x14ac:dyDescent="0.3">
      <c r="B74" s="110">
        <f>+B43+1</f>
        <v>2</v>
      </c>
      <c r="C74" s="111" t="s">
        <v>765</v>
      </c>
      <c r="F74" s="10"/>
      <c r="G74" s="10"/>
      <c r="H74" s="10"/>
      <c r="I74" s="10"/>
      <c r="J74" s="10"/>
      <c r="K74" s="10"/>
      <c r="L74" s="10"/>
      <c r="M74" s="110">
        <f>+M43+1</f>
        <v>2</v>
      </c>
      <c r="N74" s="111" t="s">
        <v>767</v>
      </c>
      <c r="Q74" s="10"/>
      <c r="X74" s="110">
        <f>+X43+1</f>
        <v>2</v>
      </c>
      <c r="Y74" s="111" t="s">
        <v>769</v>
      </c>
      <c r="AB74" s="10"/>
      <c r="AI74" s="110">
        <f>+AI43+1</f>
        <v>2</v>
      </c>
      <c r="AJ74" s="111" t="s">
        <v>771</v>
      </c>
      <c r="AM74" s="10"/>
      <c r="AT74" s="110">
        <f>+AT43+1</f>
        <v>2</v>
      </c>
      <c r="AU74" s="111" t="s">
        <v>777</v>
      </c>
      <c r="AX74" s="10"/>
      <c r="BE74" s="110">
        <f>+BE43+1</f>
        <v>2</v>
      </c>
      <c r="BF74" s="111" t="s">
        <v>610</v>
      </c>
      <c r="BI74" s="10"/>
      <c r="BP74" s="110">
        <f>+BP43+1</f>
        <v>2</v>
      </c>
      <c r="BQ74" s="111"/>
      <c r="BT74" s="10"/>
      <c r="CA74" s="110">
        <f>+CA43+1</f>
        <v>2</v>
      </c>
      <c r="CB74" s="111" t="s">
        <v>757</v>
      </c>
      <c r="CE74" s="10"/>
      <c r="CL74" s="110">
        <f>+CL43+1</f>
        <v>2</v>
      </c>
      <c r="CM74" s="111" t="s">
        <v>633</v>
      </c>
      <c r="CP74" s="10"/>
      <c r="CW74" s="110">
        <f>+CW43+1</f>
        <v>2</v>
      </c>
      <c r="CX74" s="111" t="s">
        <v>635</v>
      </c>
      <c r="DA74" s="10"/>
      <c r="DH74" s="110">
        <f>+DH43+1</f>
        <v>2</v>
      </c>
      <c r="DI74" s="111" t="s">
        <v>650</v>
      </c>
      <c r="DL74" s="10"/>
      <c r="DS74" s="110">
        <f>+DS43+1</f>
        <v>2</v>
      </c>
      <c r="DT74" s="111"/>
      <c r="DW74" s="10"/>
      <c r="ED74" s="110">
        <f>+ED43+1</f>
        <v>2</v>
      </c>
      <c r="EE74" s="111" t="s">
        <v>782</v>
      </c>
      <c r="EH74" s="10"/>
      <c r="EO74" s="110">
        <f>+EO43+1</f>
        <v>2</v>
      </c>
      <c r="EP74" s="111" t="s">
        <v>685</v>
      </c>
      <c r="ES74" s="10"/>
      <c r="EZ74" s="110">
        <f>+EZ43+1</f>
        <v>2</v>
      </c>
      <c r="FA74" s="111" t="s">
        <v>695</v>
      </c>
      <c r="FD74" s="10"/>
      <c r="FK74" s="110">
        <f>+FK43+1</f>
        <v>2</v>
      </c>
      <c r="FL74" s="111" t="s">
        <v>697</v>
      </c>
      <c r="FO74" s="10"/>
      <c r="FV74" s="110">
        <f>+FV43+1</f>
        <v>2</v>
      </c>
      <c r="FW74" s="111"/>
      <c r="FZ74" s="10"/>
      <c r="GG74" s="110">
        <f>+GG43+1</f>
        <v>2</v>
      </c>
      <c r="GH74" s="111"/>
      <c r="GK74" s="10"/>
      <c r="GR74" s="110">
        <f>+GR43+1</f>
        <v>2</v>
      </c>
      <c r="GS74" s="111"/>
      <c r="GV74" s="10"/>
      <c r="HC74" s="110">
        <f>+HC43+1</f>
        <v>2</v>
      </c>
      <c r="HD74" s="111"/>
      <c r="HG74" s="10"/>
    </row>
    <row r="75" spans="2:215" ht="15.75" thickBot="1" x14ac:dyDescent="0.3">
      <c r="B75" s="166"/>
      <c r="C75" s="167"/>
      <c r="F75" s="10"/>
      <c r="G75" s="10"/>
      <c r="H75" s="10"/>
      <c r="I75" s="10"/>
      <c r="J75" s="10"/>
      <c r="K75" s="10"/>
      <c r="L75" s="10"/>
      <c r="M75" s="166"/>
      <c r="N75" s="167"/>
      <c r="Q75" s="10"/>
      <c r="X75" s="166"/>
      <c r="Y75" s="167"/>
      <c r="AB75" s="10"/>
      <c r="AI75" s="166"/>
      <c r="AJ75" s="167"/>
      <c r="AM75" s="10"/>
      <c r="AT75" s="166"/>
      <c r="AU75" s="167"/>
      <c r="AX75" s="10"/>
      <c r="BE75" s="166"/>
      <c r="BF75" s="167"/>
      <c r="BI75" s="10"/>
      <c r="BP75" s="166"/>
      <c r="BQ75" s="167"/>
      <c r="BT75" s="10"/>
      <c r="CA75" s="166"/>
      <c r="CB75" s="167"/>
      <c r="CE75" s="10"/>
      <c r="CL75" s="166"/>
      <c r="CM75" s="167"/>
      <c r="CP75" s="10"/>
      <c r="CW75" s="166"/>
      <c r="CX75" s="167"/>
      <c r="DA75" s="10"/>
      <c r="DH75" s="166"/>
      <c r="DI75" s="167"/>
      <c r="DL75" s="10"/>
      <c r="DS75" s="166"/>
      <c r="DT75" s="167"/>
      <c r="DW75" s="10"/>
      <c r="ED75" s="166"/>
      <c r="EE75" s="167"/>
      <c r="EH75" s="10"/>
      <c r="EO75" s="166"/>
      <c r="EP75" s="167"/>
      <c r="ES75" s="10"/>
      <c r="EZ75" s="166"/>
      <c r="FA75" s="167"/>
      <c r="FD75" s="10"/>
      <c r="FK75" s="166"/>
      <c r="FL75" s="167"/>
      <c r="FO75" s="10"/>
      <c r="FV75" s="166"/>
      <c r="FW75" s="167"/>
      <c r="FZ75" s="10"/>
      <c r="GG75" s="166"/>
      <c r="GH75" s="167"/>
      <c r="GK75" s="10"/>
      <c r="GR75" s="166"/>
      <c r="GS75" s="167"/>
      <c r="GV75" s="10"/>
      <c r="HC75" s="166"/>
      <c r="HD75" s="167"/>
      <c r="HG75" s="10"/>
    </row>
    <row r="76" spans="2:215" ht="15.75" thickBot="1" x14ac:dyDescent="0.3">
      <c r="B76" s="18" t="s">
        <v>370</v>
      </c>
      <c r="C76" s="18" t="s">
        <v>371</v>
      </c>
      <c r="D76" s="18" t="s">
        <v>372</v>
      </c>
      <c r="E76" s="18" t="s">
        <v>6</v>
      </c>
      <c r="F76" s="10"/>
      <c r="G76" s="10"/>
      <c r="H76" s="10"/>
      <c r="I76" s="10"/>
      <c r="J76" s="10"/>
      <c r="K76" s="10"/>
      <c r="L76" s="10"/>
      <c r="M76" s="18" t="s">
        <v>370</v>
      </c>
      <c r="N76" s="18" t="s">
        <v>371</v>
      </c>
      <c r="O76" s="18" t="s">
        <v>372</v>
      </c>
      <c r="P76" s="18" t="s">
        <v>6</v>
      </c>
      <c r="Q76" s="10"/>
      <c r="X76" s="18" t="s">
        <v>370</v>
      </c>
      <c r="Y76" s="18" t="s">
        <v>371</v>
      </c>
      <c r="Z76" s="18" t="s">
        <v>372</v>
      </c>
      <c r="AA76" s="18" t="s">
        <v>6</v>
      </c>
      <c r="AB76" s="10"/>
      <c r="AI76" s="18" t="s">
        <v>370</v>
      </c>
      <c r="AJ76" s="18" t="s">
        <v>371</v>
      </c>
      <c r="AK76" s="18" t="s">
        <v>372</v>
      </c>
      <c r="AL76" s="18" t="s">
        <v>6</v>
      </c>
      <c r="AM76" s="10"/>
      <c r="AT76" s="18" t="s">
        <v>370</v>
      </c>
      <c r="AU76" s="18" t="s">
        <v>371</v>
      </c>
      <c r="AV76" s="18" t="s">
        <v>372</v>
      </c>
      <c r="AW76" s="18" t="s">
        <v>6</v>
      </c>
      <c r="AX76" s="10"/>
      <c r="BE76" s="18" t="s">
        <v>370</v>
      </c>
      <c r="BF76" s="18" t="s">
        <v>371</v>
      </c>
      <c r="BG76" s="18" t="s">
        <v>372</v>
      </c>
      <c r="BH76" s="18" t="s">
        <v>6</v>
      </c>
      <c r="BI76" s="10"/>
      <c r="BP76" s="18" t="s">
        <v>370</v>
      </c>
      <c r="BQ76" s="18" t="s">
        <v>371</v>
      </c>
      <c r="BR76" s="18" t="s">
        <v>372</v>
      </c>
      <c r="BS76" s="18" t="s">
        <v>6</v>
      </c>
      <c r="BT76" s="10"/>
      <c r="CA76" s="18" t="s">
        <v>370</v>
      </c>
      <c r="CB76" s="18" t="s">
        <v>371</v>
      </c>
      <c r="CC76" s="18" t="s">
        <v>372</v>
      </c>
      <c r="CD76" s="18" t="s">
        <v>6</v>
      </c>
      <c r="CE76" s="10"/>
      <c r="CL76" s="18" t="s">
        <v>370</v>
      </c>
      <c r="CM76" s="18" t="s">
        <v>371</v>
      </c>
      <c r="CN76" s="18" t="s">
        <v>372</v>
      </c>
      <c r="CO76" s="18" t="s">
        <v>6</v>
      </c>
      <c r="CP76" s="10"/>
      <c r="CW76" s="18" t="s">
        <v>370</v>
      </c>
      <c r="CX76" s="18" t="s">
        <v>371</v>
      </c>
      <c r="CY76" s="18" t="s">
        <v>372</v>
      </c>
      <c r="CZ76" s="18" t="s">
        <v>6</v>
      </c>
      <c r="DA76" s="10"/>
      <c r="DH76" s="18" t="s">
        <v>370</v>
      </c>
      <c r="DI76" s="18" t="s">
        <v>371</v>
      </c>
      <c r="DJ76" s="18" t="s">
        <v>372</v>
      </c>
      <c r="DK76" s="18" t="s">
        <v>6</v>
      </c>
      <c r="DL76" s="10"/>
      <c r="DS76" s="18" t="s">
        <v>370</v>
      </c>
      <c r="DT76" s="18" t="s">
        <v>371</v>
      </c>
      <c r="DU76" s="18" t="s">
        <v>372</v>
      </c>
      <c r="DV76" s="18" t="s">
        <v>6</v>
      </c>
      <c r="DW76" s="10"/>
      <c r="ED76" s="18" t="s">
        <v>370</v>
      </c>
      <c r="EE76" s="18" t="s">
        <v>371</v>
      </c>
      <c r="EF76" s="18" t="s">
        <v>372</v>
      </c>
      <c r="EG76" s="18" t="s">
        <v>6</v>
      </c>
      <c r="EH76" s="10"/>
      <c r="EO76" s="18" t="s">
        <v>370</v>
      </c>
      <c r="EP76" s="18" t="s">
        <v>371</v>
      </c>
      <c r="EQ76" s="18" t="s">
        <v>372</v>
      </c>
      <c r="ER76" s="18" t="s">
        <v>6</v>
      </c>
      <c r="ES76" s="10"/>
      <c r="EZ76" s="18" t="s">
        <v>370</v>
      </c>
      <c r="FA76" s="18" t="s">
        <v>371</v>
      </c>
      <c r="FB76" s="18" t="s">
        <v>372</v>
      </c>
      <c r="FC76" s="18" t="s">
        <v>6</v>
      </c>
      <c r="FD76" s="10"/>
      <c r="FK76" s="18" t="s">
        <v>370</v>
      </c>
      <c r="FL76" s="18" t="s">
        <v>371</v>
      </c>
      <c r="FM76" s="18" t="s">
        <v>372</v>
      </c>
      <c r="FN76" s="18" t="s">
        <v>6</v>
      </c>
      <c r="FO76" s="10"/>
      <c r="FV76" s="18" t="s">
        <v>370</v>
      </c>
      <c r="FW76" s="18" t="s">
        <v>371</v>
      </c>
      <c r="FX76" s="18" t="s">
        <v>372</v>
      </c>
      <c r="FY76" s="18" t="s">
        <v>6</v>
      </c>
      <c r="FZ76" s="10"/>
      <c r="GG76" s="18" t="s">
        <v>370</v>
      </c>
      <c r="GH76" s="18" t="s">
        <v>371</v>
      </c>
      <c r="GI76" s="18" t="s">
        <v>372</v>
      </c>
      <c r="GJ76" s="18" t="s">
        <v>6</v>
      </c>
      <c r="GK76" s="10"/>
      <c r="GR76" s="18" t="s">
        <v>370</v>
      </c>
      <c r="GS76" s="18" t="s">
        <v>371</v>
      </c>
      <c r="GT76" s="18" t="s">
        <v>372</v>
      </c>
      <c r="GU76" s="18" t="s">
        <v>6</v>
      </c>
      <c r="GV76" s="10"/>
      <c r="HC76" s="18" t="s">
        <v>370</v>
      </c>
      <c r="HD76" s="18" t="s">
        <v>371</v>
      </c>
      <c r="HE76" s="18" t="s">
        <v>372</v>
      </c>
      <c r="HF76" s="18" t="s">
        <v>6</v>
      </c>
      <c r="HG76" s="10"/>
    </row>
    <row r="77" spans="2:215" x14ac:dyDescent="0.25">
      <c r="B77" s="318" t="s">
        <v>373</v>
      </c>
      <c r="C77" s="58" t="s">
        <v>374</v>
      </c>
      <c r="D77" s="245" t="s">
        <v>375</v>
      </c>
      <c r="E77" s="134">
        <f>+IF(D77="","",VLOOKUP(D77,[1]Parámetros!$B$100:$C$116,2,0))</f>
        <v>15</v>
      </c>
      <c r="F77" s="10"/>
      <c r="G77" s="10"/>
      <c r="H77" s="10"/>
      <c r="I77" s="10"/>
      <c r="J77" s="10"/>
      <c r="K77" s="10"/>
      <c r="L77" s="10"/>
      <c r="M77" s="318" t="s">
        <v>373</v>
      </c>
      <c r="N77" s="58" t="s">
        <v>374</v>
      </c>
      <c r="O77" s="245" t="s">
        <v>375</v>
      </c>
      <c r="P77" s="134">
        <f>+IF(O77="","",VLOOKUP(O77,[1]Parámetros!$B$100:$C$116,2,0))</f>
        <v>15</v>
      </c>
      <c r="Q77" s="10"/>
      <c r="X77" s="318" t="s">
        <v>373</v>
      </c>
      <c r="Y77" s="58" t="s">
        <v>374</v>
      </c>
      <c r="Z77" s="245" t="s">
        <v>375</v>
      </c>
      <c r="AA77" s="134">
        <f>+IF(Z77="","",VLOOKUP(Z77,[1]Parámetros!$B$100:$C$116,2,0))</f>
        <v>15</v>
      </c>
      <c r="AB77" s="10"/>
      <c r="AI77" s="318" t="s">
        <v>373</v>
      </c>
      <c r="AJ77" s="58" t="s">
        <v>374</v>
      </c>
      <c r="AK77" s="245" t="s">
        <v>375</v>
      </c>
      <c r="AL77" s="134">
        <f>+IF(AK77="","",VLOOKUP(AK77,[1]Parámetros!$B$100:$C$116,2,0))</f>
        <v>15</v>
      </c>
      <c r="AM77" s="10"/>
      <c r="AT77" s="318" t="s">
        <v>373</v>
      </c>
      <c r="AU77" s="58" t="s">
        <v>374</v>
      </c>
      <c r="AV77" s="245" t="s">
        <v>375</v>
      </c>
      <c r="AW77" s="134">
        <f>+IF(AV77="","",VLOOKUP(AV77,[1]Parámetros!$B$100:$C$116,2,0))</f>
        <v>15</v>
      </c>
      <c r="AX77" s="10"/>
      <c r="BE77" s="318" t="s">
        <v>373</v>
      </c>
      <c r="BF77" s="58" t="s">
        <v>374</v>
      </c>
      <c r="BG77" s="245" t="s">
        <v>375</v>
      </c>
      <c r="BH77" s="134">
        <f>+IF(BG77="","",VLOOKUP(BG77,[1]Parámetros!$B$100:$C$116,2,0))</f>
        <v>15</v>
      </c>
      <c r="BI77" s="10"/>
      <c r="BP77" s="318" t="s">
        <v>373</v>
      </c>
      <c r="BQ77" s="58" t="s">
        <v>374</v>
      </c>
      <c r="BR77" s="245"/>
      <c r="BS77" s="134" t="str">
        <f>+IF(BR77="","",VLOOKUP(BR77,[1]Parámetros!$B$100:$C$116,2,0))</f>
        <v/>
      </c>
      <c r="BT77" s="10"/>
      <c r="CA77" s="318" t="s">
        <v>373</v>
      </c>
      <c r="CB77" s="58" t="s">
        <v>374</v>
      </c>
      <c r="CC77" s="245" t="s">
        <v>375</v>
      </c>
      <c r="CD77" s="134">
        <f>+IF(CC77="","",VLOOKUP(CC77,[1]Parámetros!$B$100:$C$116,2,0))</f>
        <v>15</v>
      </c>
      <c r="CE77" s="10"/>
      <c r="CL77" s="318" t="s">
        <v>373</v>
      </c>
      <c r="CM77" s="58" t="s">
        <v>374</v>
      </c>
      <c r="CN77" s="245" t="s">
        <v>375</v>
      </c>
      <c r="CO77" s="134">
        <f>+IF(CN77="","",VLOOKUP(CN77,[1]Parámetros!$B$100:$C$116,2,0))</f>
        <v>15</v>
      </c>
      <c r="CP77" s="10"/>
      <c r="CW77" s="318" t="s">
        <v>373</v>
      </c>
      <c r="CX77" s="58" t="s">
        <v>374</v>
      </c>
      <c r="CY77" s="245" t="s">
        <v>375</v>
      </c>
      <c r="CZ77" s="134">
        <f>+IF(CY77="","",VLOOKUP(CY77,[1]Parámetros!$B$100:$C$116,2,0))</f>
        <v>15</v>
      </c>
      <c r="DA77" s="10"/>
      <c r="DH77" s="318" t="s">
        <v>373</v>
      </c>
      <c r="DI77" s="58" t="s">
        <v>374</v>
      </c>
      <c r="DJ77" s="245" t="s">
        <v>375</v>
      </c>
      <c r="DK77" s="134">
        <f>+IF(DJ77="","",VLOOKUP(DJ77,[1]Parámetros!$B$100:$C$116,2,0))</f>
        <v>15</v>
      </c>
      <c r="DL77" s="10"/>
      <c r="DS77" s="318" t="s">
        <v>373</v>
      </c>
      <c r="DT77" s="58" t="s">
        <v>374</v>
      </c>
      <c r="DU77" s="245"/>
      <c r="DV77" s="134" t="str">
        <f>+IF(DU77="","",VLOOKUP(DU77,[1]Parámetros!$B$100:$C$116,2,0))</f>
        <v/>
      </c>
      <c r="DW77" s="10"/>
      <c r="ED77" s="318" t="s">
        <v>373</v>
      </c>
      <c r="EE77" s="58" t="s">
        <v>374</v>
      </c>
      <c r="EF77" s="245" t="s">
        <v>375</v>
      </c>
      <c r="EG77" s="134">
        <f>+IF(EF77="","",VLOOKUP(EF77,[1]Parámetros!$B$100:$C$116,2,0))</f>
        <v>15</v>
      </c>
      <c r="EH77" s="10"/>
      <c r="EO77" s="318" t="s">
        <v>373</v>
      </c>
      <c r="EP77" s="58" t="s">
        <v>374</v>
      </c>
      <c r="EQ77" s="245" t="s">
        <v>375</v>
      </c>
      <c r="ER77" s="134">
        <f>+IF(EQ77="","",VLOOKUP(EQ77,[1]Parámetros!$B$100:$C$116,2,0))</f>
        <v>15</v>
      </c>
      <c r="ES77" s="10"/>
      <c r="EZ77" s="318" t="s">
        <v>373</v>
      </c>
      <c r="FA77" s="58" t="s">
        <v>374</v>
      </c>
      <c r="FB77" s="245" t="s">
        <v>375</v>
      </c>
      <c r="FC77" s="134">
        <f>+IF(FB77="","",VLOOKUP(FB77,[1]Parámetros!$B$100:$C$116,2,0))</f>
        <v>15</v>
      </c>
      <c r="FD77" s="10"/>
      <c r="FK77" s="318" t="s">
        <v>373</v>
      </c>
      <c r="FL77" s="58" t="s">
        <v>374</v>
      </c>
      <c r="FM77" s="245" t="s">
        <v>375</v>
      </c>
      <c r="FN77" s="134">
        <f>+IF(FM77="","",VLOOKUP(FM77,[1]Parámetros!$B$100:$C$116,2,0))</f>
        <v>15</v>
      </c>
      <c r="FO77" s="10"/>
      <c r="FV77" s="318" t="s">
        <v>373</v>
      </c>
      <c r="FW77" s="58" t="s">
        <v>374</v>
      </c>
      <c r="FX77" s="245"/>
      <c r="FY77" s="134" t="str">
        <f>+IF(FX77="","",VLOOKUP(FX77,[1]Parámetros!$B$100:$C$116,2,0))</f>
        <v/>
      </c>
      <c r="FZ77" s="10"/>
      <c r="GG77" s="318" t="s">
        <v>373</v>
      </c>
      <c r="GH77" s="58" t="s">
        <v>374</v>
      </c>
      <c r="GI77" s="245"/>
      <c r="GJ77" s="134" t="str">
        <f>+IF(GI77="","",VLOOKUP(GI77,[1]Parámetros!$B$100:$C$116,2,0))</f>
        <v/>
      </c>
      <c r="GK77" s="10"/>
      <c r="GR77" s="318" t="s">
        <v>373</v>
      </c>
      <c r="GS77" s="58" t="s">
        <v>374</v>
      </c>
      <c r="GT77" s="245"/>
      <c r="GU77" s="134" t="str">
        <f>+IF(GT77="","",VLOOKUP(GT77,[1]Parámetros!$B$100:$C$116,2,0))</f>
        <v/>
      </c>
      <c r="GV77" s="10"/>
      <c r="HC77" s="318" t="s">
        <v>373</v>
      </c>
      <c r="HD77" s="58" t="s">
        <v>374</v>
      </c>
      <c r="HE77" s="245"/>
      <c r="HF77" s="134" t="str">
        <f>+IF(HE77="","",VLOOKUP(HE77,[1]Parámetros!$B$100:$C$116,2,0))</f>
        <v/>
      </c>
      <c r="HG77" s="10"/>
    </row>
    <row r="78" spans="2:215" ht="30" x14ac:dyDescent="0.25">
      <c r="B78" s="319"/>
      <c r="C78" s="56" t="s">
        <v>376</v>
      </c>
      <c r="D78" s="246" t="s">
        <v>377</v>
      </c>
      <c r="E78" s="134">
        <f>+IF(D78="","",VLOOKUP(D78,[1]Parámetros!$B$100:$C$116,2,0))</f>
        <v>15</v>
      </c>
      <c r="F78" s="10"/>
      <c r="G78" s="10"/>
      <c r="H78" s="10"/>
      <c r="I78" s="10"/>
      <c r="J78" s="10"/>
      <c r="K78" s="10"/>
      <c r="L78" s="10"/>
      <c r="M78" s="319"/>
      <c r="N78" s="56" t="s">
        <v>376</v>
      </c>
      <c r="O78" s="246" t="s">
        <v>377</v>
      </c>
      <c r="P78" s="134">
        <f>+IF(O78="","",VLOOKUP(O78,[1]Parámetros!$B$100:$C$116,2,0))</f>
        <v>15</v>
      </c>
      <c r="Q78" s="10"/>
      <c r="X78" s="319"/>
      <c r="Y78" s="56" t="s">
        <v>376</v>
      </c>
      <c r="Z78" s="246" t="s">
        <v>377</v>
      </c>
      <c r="AA78" s="134">
        <f>+IF(Z78="","",VLOOKUP(Z78,[1]Parámetros!$B$100:$C$116,2,0))</f>
        <v>15</v>
      </c>
      <c r="AB78" s="10"/>
      <c r="AI78" s="319"/>
      <c r="AJ78" s="56" t="s">
        <v>376</v>
      </c>
      <c r="AK78" s="246" t="s">
        <v>377</v>
      </c>
      <c r="AL78" s="134">
        <f>+IF(AK78="","",VLOOKUP(AK78,[1]Parámetros!$B$100:$C$116,2,0))</f>
        <v>15</v>
      </c>
      <c r="AM78" s="10"/>
      <c r="AT78" s="319"/>
      <c r="AU78" s="56" t="s">
        <v>376</v>
      </c>
      <c r="AV78" s="246" t="s">
        <v>377</v>
      </c>
      <c r="AW78" s="134">
        <f>+IF(AV78="","",VLOOKUP(AV78,[1]Parámetros!$B$100:$C$116,2,0))</f>
        <v>15</v>
      </c>
      <c r="AX78" s="10"/>
      <c r="BE78" s="319"/>
      <c r="BF78" s="56" t="s">
        <v>376</v>
      </c>
      <c r="BG78" s="246" t="s">
        <v>377</v>
      </c>
      <c r="BH78" s="134">
        <f>+IF(BG78="","",VLOOKUP(BG78,[1]Parámetros!$B$100:$C$116,2,0))</f>
        <v>15</v>
      </c>
      <c r="BI78" s="10"/>
      <c r="BP78" s="319"/>
      <c r="BQ78" s="56" t="s">
        <v>376</v>
      </c>
      <c r="BR78" s="246"/>
      <c r="BS78" s="134" t="str">
        <f>+IF(BR78="","",VLOOKUP(BR78,[1]Parámetros!$B$100:$C$116,2,0))</f>
        <v/>
      </c>
      <c r="BT78" s="10"/>
      <c r="CA78" s="319"/>
      <c r="CB78" s="56" t="s">
        <v>376</v>
      </c>
      <c r="CC78" s="246" t="s">
        <v>377</v>
      </c>
      <c r="CD78" s="134">
        <f>+IF(CC78="","",VLOOKUP(CC78,[1]Parámetros!$B$100:$C$116,2,0))</f>
        <v>15</v>
      </c>
      <c r="CE78" s="10"/>
      <c r="CL78" s="319"/>
      <c r="CM78" s="56" t="s">
        <v>376</v>
      </c>
      <c r="CN78" s="246" t="s">
        <v>377</v>
      </c>
      <c r="CO78" s="134">
        <f>+IF(CN78="","",VLOOKUP(CN78,[1]Parámetros!$B$100:$C$116,2,0))</f>
        <v>15</v>
      </c>
      <c r="CP78" s="10"/>
      <c r="CW78" s="319"/>
      <c r="CX78" s="56" t="s">
        <v>376</v>
      </c>
      <c r="CY78" s="246" t="s">
        <v>377</v>
      </c>
      <c r="CZ78" s="134">
        <f>+IF(CY78="","",VLOOKUP(CY78,[1]Parámetros!$B$100:$C$116,2,0))</f>
        <v>15</v>
      </c>
      <c r="DA78" s="10"/>
      <c r="DH78" s="319"/>
      <c r="DI78" s="56" t="s">
        <v>376</v>
      </c>
      <c r="DJ78" s="246" t="s">
        <v>377</v>
      </c>
      <c r="DK78" s="134">
        <f>+IF(DJ78="","",VLOOKUP(DJ78,[1]Parámetros!$B$100:$C$116,2,0))</f>
        <v>15</v>
      </c>
      <c r="DL78" s="10"/>
      <c r="DS78" s="319"/>
      <c r="DT78" s="56" t="s">
        <v>376</v>
      </c>
      <c r="DU78" s="246"/>
      <c r="DV78" s="134" t="str">
        <f>+IF(DU78="","",VLOOKUP(DU78,[1]Parámetros!$B$100:$C$116,2,0))</f>
        <v/>
      </c>
      <c r="DW78" s="10"/>
      <c r="ED78" s="319"/>
      <c r="EE78" s="56" t="s">
        <v>376</v>
      </c>
      <c r="EF78" s="246" t="s">
        <v>377</v>
      </c>
      <c r="EG78" s="134">
        <f>+IF(EF78="","",VLOOKUP(EF78,[1]Parámetros!$B$100:$C$116,2,0))</f>
        <v>15</v>
      </c>
      <c r="EH78" s="10"/>
      <c r="EO78" s="319"/>
      <c r="EP78" s="56" t="s">
        <v>376</v>
      </c>
      <c r="EQ78" s="246" t="s">
        <v>377</v>
      </c>
      <c r="ER78" s="134">
        <f>+IF(EQ78="","",VLOOKUP(EQ78,[1]Parámetros!$B$100:$C$116,2,0))</f>
        <v>15</v>
      </c>
      <c r="ES78" s="10"/>
      <c r="EZ78" s="319"/>
      <c r="FA78" s="56" t="s">
        <v>376</v>
      </c>
      <c r="FB78" s="246" t="s">
        <v>377</v>
      </c>
      <c r="FC78" s="134">
        <f>+IF(FB78="","",VLOOKUP(FB78,[1]Parámetros!$B$100:$C$116,2,0))</f>
        <v>15</v>
      </c>
      <c r="FD78" s="10"/>
      <c r="FK78" s="319"/>
      <c r="FL78" s="56" t="s">
        <v>376</v>
      </c>
      <c r="FM78" s="246" t="s">
        <v>377</v>
      </c>
      <c r="FN78" s="134">
        <f>+IF(FM78="","",VLOOKUP(FM78,[1]Parámetros!$B$100:$C$116,2,0))</f>
        <v>15</v>
      </c>
      <c r="FO78" s="10"/>
      <c r="FV78" s="319"/>
      <c r="FW78" s="56" t="s">
        <v>376</v>
      </c>
      <c r="FX78" s="246"/>
      <c r="FY78" s="134" t="str">
        <f>+IF(FX78="","",VLOOKUP(FX78,[1]Parámetros!$B$100:$C$116,2,0))</f>
        <v/>
      </c>
      <c r="FZ78" s="10"/>
      <c r="GG78" s="319"/>
      <c r="GH78" s="56" t="s">
        <v>376</v>
      </c>
      <c r="GI78" s="246"/>
      <c r="GJ78" s="134" t="str">
        <f>+IF(GI78="","",VLOOKUP(GI78,[1]Parámetros!$B$100:$C$116,2,0))</f>
        <v/>
      </c>
      <c r="GK78" s="10"/>
      <c r="GR78" s="319"/>
      <c r="GS78" s="56" t="s">
        <v>376</v>
      </c>
      <c r="GT78" s="246"/>
      <c r="GU78" s="134" t="str">
        <f>+IF(GT78="","",VLOOKUP(GT78,[1]Parámetros!$B$100:$C$116,2,0))</f>
        <v/>
      </c>
      <c r="GV78" s="10"/>
      <c r="HC78" s="319"/>
      <c r="HD78" s="56" t="s">
        <v>376</v>
      </c>
      <c r="HE78" s="246"/>
      <c r="HF78" s="134" t="str">
        <f>+IF(HE78="","",VLOOKUP(HE78,[1]Parámetros!$B$100:$C$116,2,0))</f>
        <v/>
      </c>
      <c r="HG78" s="10"/>
    </row>
    <row r="79" spans="2:215" ht="30" x14ac:dyDescent="0.25">
      <c r="B79" s="56" t="s">
        <v>378</v>
      </c>
      <c r="C79" s="56" t="s">
        <v>379</v>
      </c>
      <c r="D79" s="246" t="s">
        <v>380</v>
      </c>
      <c r="E79" s="134">
        <f>+IF(D79="","",VLOOKUP(D79,[1]Parámetros!$B$100:$C$116,2,0))</f>
        <v>15</v>
      </c>
      <c r="F79" s="10"/>
      <c r="G79" s="10"/>
      <c r="H79" s="10"/>
      <c r="I79" s="10"/>
      <c r="J79" s="10"/>
      <c r="K79" s="10"/>
      <c r="L79" s="10"/>
      <c r="M79" s="56" t="s">
        <v>378</v>
      </c>
      <c r="N79" s="56" t="s">
        <v>379</v>
      </c>
      <c r="O79" s="246" t="s">
        <v>380</v>
      </c>
      <c r="P79" s="134">
        <f>+IF(O79="","",VLOOKUP(O79,[1]Parámetros!$B$100:$C$116,2,0))</f>
        <v>15</v>
      </c>
      <c r="Q79" s="10"/>
      <c r="X79" s="56" t="s">
        <v>378</v>
      </c>
      <c r="Y79" s="56" t="s">
        <v>379</v>
      </c>
      <c r="Z79" s="246" t="s">
        <v>380</v>
      </c>
      <c r="AA79" s="134">
        <f>+IF(Z79="","",VLOOKUP(Z79,[1]Parámetros!$B$100:$C$116,2,0))</f>
        <v>15</v>
      </c>
      <c r="AB79" s="10"/>
      <c r="AI79" s="56" t="s">
        <v>378</v>
      </c>
      <c r="AJ79" s="56" t="s">
        <v>379</v>
      </c>
      <c r="AK79" s="246" t="s">
        <v>380</v>
      </c>
      <c r="AL79" s="134">
        <f>+IF(AK79="","",VLOOKUP(AK79,[1]Parámetros!$B$100:$C$116,2,0))</f>
        <v>15</v>
      </c>
      <c r="AM79" s="10"/>
      <c r="AT79" s="56" t="s">
        <v>378</v>
      </c>
      <c r="AU79" s="56" t="s">
        <v>379</v>
      </c>
      <c r="AV79" s="246" t="s">
        <v>380</v>
      </c>
      <c r="AW79" s="134">
        <f>+IF(AV79="","",VLOOKUP(AV79,[1]Parámetros!$B$100:$C$116,2,0))</f>
        <v>15</v>
      </c>
      <c r="AX79" s="10"/>
      <c r="BE79" s="56" t="s">
        <v>378</v>
      </c>
      <c r="BF79" s="56" t="s">
        <v>379</v>
      </c>
      <c r="BG79" s="246" t="s">
        <v>380</v>
      </c>
      <c r="BH79" s="134">
        <f>+IF(BG79="","",VLOOKUP(BG79,[1]Parámetros!$B$100:$C$116,2,0))</f>
        <v>15</v>
      </c>
      <c r="BI79" s="10"/>
      <c r="BP79" s="56" t="s">
        <v>378</v>
      </c>
      <c r="BQ79" s="56" t="s">
        <v>379</v>
      </c>
      <c r="BR79" s="246"/>
      <c r="BS79" s="134" t="str">
        <f>+IF(BR79="","",VLOOKUP(BR79,[1]Parámetros!$B$100:$C$116,2,0))</f>
        <v/>
      </c>
      <c r="BT79" s="10"/>
      <c r="CA79" s="56" t="s">
        <v>378</v>
      </c>
      <c r="CB79" s="56" t="s">
        <v>379</v>
      </c>
      <c r="CC79" s="246" t="s">
        <v>380</v>
      </c>
      <c r="CD79" s="134">
        <f>+IF(CC79="","",VLOOKUP(CC79,[1]Parámetros!$B$100:$C$116,2,0))</f>
        <v>15</v>
      </c>
      <c r="CE79" s="10"/>
      <c r="CL79" s="56" t="s">
        <v>378</v>
      </c>
      <c r="CM79" s="56" t="s">
        <v>379</v>
      </c>
      <c r="CN79" s="246" t="s">
        <v>380</v>
      </c>
      <c r="CO79" s="134">
        <f>+IF(CN79="","",VLOOKUP(CN79,[1]Parámetros!$B$100:$C$116,2,0))</f>
        <v>15</v>
      </c>
      <c r="CP79" s="10"/>
      <c r="CW79" s="56" t="s">
        <v>378</v>
      </c>
      <c r="CX79" s="56" t="s">
        <v>379</v>
      </c>
      <c r="CY79" s="246" t="s">
        <v>380</v>
      </c>
      <c r="CZ79" s="134">
        <f>+IF(CY79="","",VLOOKUP(CY79,[1]Parámetros!$B$100:$C$116,2,0))</f>
        <v>15</v>
      </c>
      <c r="DA79" s="10"/>
      <c r="DH79" s="56" t="s">
        <v>378</v>
      </c>
      <c r="DI79" s="56" t="s">
        <v>379</v>
      </c>
      <c r="DJ79" s="246" t="s">
        <v>380</v>
      </c>
      <c r="DK79" s="134">
        <f>+IF(DJ79="","",VLOOKUP(DJ79,[1]Parámetros!$B$100:$C$116,2,0))</f>
        <v>15</v>
      </c>
      <c r="DL79" s="10"/>
      <c r="DS79" s="56" t="s">
        <v>378</v>
      </c>
      <c r="DT79" s="56" t="s">
        <v>379</v>
      </c>
      <c r="DU79" s="246"/>
      <c r="DV79" s="134" t="str">
        <f>+IF(DU79="","",VLOOKUP(DU79,[1]Parámetros!$B$100:$C$116,2,0))</f>
        <v/>
      </c>
      <c r="DW79" s="10"/>
      <c r="ED79" s="56" t="s">
        <v>378</v>
      </c>
      <c r="EE79" s="56" t="s">
        <v>379</v>
      </c>
      <c r="EF79" s="246" t="s">
        <v>380</v>
      </c>
      <c r="EG79" s="134">
        <f>+IF(EF79="","",VLOOKUP(EF79,[1]Parámetros!$B$100:$C$116,2,0))</f>
        <v>15</v>
      </c>
      <c r="EH79" s="10"/>
      <c r="EO79" s="56" t="s">
        <v>378</v>
      </c>
      <c r="EP79" s="56" t="s">
        <v>379</v>
      </c>
      <c r="EQ79" s="246" t="s">
        <v>380</v>
      </c>
      <c r="ER79" s="134">
        <f>+IF(EQ79="","",VLOOKUP(EQ79,[1]Parámetros!$B$100:$C$116,2,0))</f>
        <v>15</v>
      </c>
      <c r="ES79" s="10"/>
      <c r="EZ79" s="56" t="s">
        <v>378</v>
      </c>
      <c r="FA79" s="56" t="s">
        <v>379</v>
      </c>
      <c r="FB79" s="246" t="s">
        <v>380</v>
      </c>
      <c r="FC79" s="134">
        <f>+IF(FB79="","",VLOOKUP(FB79,[1]Parámetros!$B$100:$C$116,2,0))</f>
        <v>15</v>
      </c>
      <c r="FD79" s="10"/>
      <c r="FK79" s="56" t="s">
        <v>378</v>
      </c>
      <c r="FL79" s="56" t="s">
        <v>379</v>
      </c>
      <c r="FM79" s="246" t="s">
        <v>380</v>
      </c>
      <c r="FN79" s="134">
        <f>+IF(FM79="","",VLOOKUP(FM79,[1]Parámetros!$B$100:$C$116,2,0))</f>
        <v>15</v>
      </c>
      <c r="FO79" s="10"/>
      <c r="FV79" s="56" t="s">
        <v>378</v>
      </c>
      <c r="FW79" s="56" t="s">
        <v>379</v>
      </c>
      <c r="FX79" s="246"/>
      <c r="FY79" s="134" t="str">
        <f>+IF(FX79="","",VLOOKUP(FX79,[1]Parámetros!$B$100:$C$116,2,0))</f>
        <v/>
      </c>
      <c r="FZ79" s="10"/>
      <c r="GG79" s="56" t="s">
        <v>378</v>
      </c>
      <c r="GH79" s="56" t="s">
        <v>379</v>
      </c>
      <c r="GI79" s="246"/>
      <c r="GJ79" s="134" t="str">
        <f>+IF(GI79="","",VLOOKUP(GI79,[1]Parámetros!$B$100:$C$116,2,0))</f>
        <v/>
      </c>
      <c r="GK79" s="10"/>
      <c r="GR79" s="56" t="s">
        <v>378</v>
      </c>
      <c r="GS79" s="56" t="s">
        <v>379</v>
      </c>
      <c r="GT79" s="246"/>
      <c r="GU79" s="134" t="str">
        <f>+IF(GT79="","",VLOOKUP(GT79,[1]Parámetros!$B$100:$C$116,2,0))</f>
        <v/>
      </c>
      <c r="GV79" s="10"/>
      <c r="HC79" s="56" t="s">
        <v>378</v>
      </c>
      <c r="HD79" s="56" t="s">
        <v>379</v>
      </c>
      <c r="HE79" s="246"/>
      <c r="HF79" s="134" t="str">
        <f>+IF(HE79="","",VLOOKUP(HE79,[1]Parámetros!$B$100:$C$116,2,0))</f>
        <v/>
      </c>
      <c r="HG79" s="10"/>
    </row>
    <row r="80" spans="2:215" ht="45" x14ac:dyDescent="0.25">
      <c r="B80" s="56" t="s">
        <v>381</v>
      </c>
      <c r="C80" s="56" t="s">
        <v>382</v>
      </c>
      <c r="D80" s="246" t="s">
        <v>383</v>
      </c>
      <c r="E80" s="134">
        <f>+IF(D80="","",VLOOKUP(D80,[1]Parámetros!$B$100:$C$116,2,0))</f>
        <v>15</v>
      </c>
      <c r="F80" s="10"/>
      <c r="G80" s="10"/>
      <c r="H80" s="10"/>
      <c r="I80" s="10"/>
      <c r="J80" s="10"/>
      <c r="K80" s="10"/>
      <c r="L80" s="10"/>
      <c r="M80" s="56" t="s">
        <v>381</v>
      </c>
      <c r="N80" s="56" t="s">
        <v>382</v>
      </c>
      <c r="O80" s="246" t="s">
        <v>383</v>
      </c>
      <c r="P80" s="134">
        <f>+IF(O80="","",VLOOKUP(O80,[1]Parámetros!$B$100:$C$116,2,0))</f>
        <v>15</v>
      </c>
      <c r="Q80" s="10"/>
      <c r="X80" s="56" t="s">
        <v>381</v>
      </c>
      <c r="Y80" s="56" t="s">
        <v>382</v>
      </c>
      <c r="Z80" s="246" t="s">
        <v>383</v>
      </c>
      <c r="AA80" s="134">
        <f>+IF(Z80="","",VLOOKUP(Z80,[1]Parámetros!$B$100:$C$116,2,0))</f>
        <v>15</v>
      </c>
      <c r="AB80" s="10"/>
      <c r="AI80" s="56" t="s">
        <v>381</v>
      </c>
      <c r="AJ80" s="56" t="s">
        <v>382</v>
      </c>
      <c r="AK80" s="246" t="s">
        <v>383</v>
      </c>
      <c r="AL80" s="134">
        <f>+IF(AK80="","",VLOOKUP(AK80,[1]Parámetros!$B$100:$C$116,2,0))</f>
        <v>15</v>
      </c>
      <c r="AM80" s="10"/>
      <c r="AT80" s="56" t="s">
        <v>381</v>
      </c>
      <c r="AU80" s="56" t="s">
        <v>382</v>
      </c>
      <c r="AV80" s="263" t="s">
        <v>383</v>
      </c>
      <c r="AW80" s="134">
        <f>+IF(AV80="","",VLOOKUP(AV80,[1]Parámetros!$B$100:$C$116,2,0))</f>
        <v>15</v>
      </c>
      <c r="AX80" s="10"/>
      <c r="BE80" s="56" t="s">
        <v>381</v>
      </c>
      <c r="BF80" s="56" t="s">
        <v>382</v>
      </c>
      <c r="BG80" s="246" t="s">
        <v>383</v>
      </c>
      <c r="BH80" s="134">
        <f>+IF(BG80="","",VLOOKUP(BG80,[1]Parámetros!$B$100:$C$116,2,0))</f>
        <v>15</v>
      </c>
      <c r="BI80" s="10"/>
      <c r="BP80" s="56" t="s">
        <v>381</v>
      </c>
      <c r="BQ80" s="56" t="s">
        <v>382</v>
      </c>
      <c r="BR80" s="246"/>
      <c r="BS80" s="134" t="str">
        <f>+IF(BR80="","",VLOOKUP(BR80,[1]Parámetros!$B$100:$C$116,2,0))</f>
        <v/>
      </c>
      <c r="BT80" s="10"/>
      <c r="CA80" s="56" t="s">
        <v>381</v>
      </c>
      <c r="CB80" s="56" t="s">
        <v>382</v>
      </c>
      <c r="CC80" s="246" t="s">
        <v>383</v>
      </c>
      <c r="CD80" s="134">
        <f>+IF(CC80="","",VLOOKUP(CC80,[1]Parámetros!$B$100:$C$116,2,0))</f>
        <v>15</v>
      </c>
      <c r="CE80" s="10"/>
      <c r="CL80" s="56" t="s">
        <v>381</v>
      </c>
      <c r="CM80" s="56" t="s">
        <v>382</v>
      </c>
      <c r="CN80" s="246" t="s">
        <v>383</v>
      </c>
      <c r="CO80" s="134">
        <f>+IF(CN80="","",VLOOKUP(CN80,[1]Parámetros!$B$100:$C$116,2,0))</f>
        <v>15</v>
      </c>
      <c r="CP80" s="10"/>
      <c r="CW80" s="56" t="s">
        <v>381</v>
      </c>
      <c r="CX80" s="56" t="s">
        <v>382</v>
      </c>
      <c r="CY80" s="246" t="s">
        <v>383</v>
      </c>
      <c r="CZ80" s="134">
        <f>+IF(CY80="","",VLOOKUP(CY80,[1]Parámetros!$B$100:$C$116,2,0))</f>
        <v>15</v>
      </c>
      <c r="DA80" s="10"/>
      <c r="DH80" s="56" t="s">
        <v>381</v>
      </c>
      <c r="DI80" s="56" t="s">
        <v>382</v>
      </c>
      <c r="DJ80" s="246" t="s">
        <v>383</v>
      </c>
      <c r="DK80" s="134">
        <f>+IF(DJ80="","",VLOOKUP(DJ80,[1]Parámetros!$B$100:$C$116,2,0))</f>
        <v>15</v>
      </c>
      <c r="DL80" s="10"/>
      <c r="DS80" s="56" t="s">
        <v>381</v>
      </c>
      <c r="DT80" s="56" t="s">
        <v>382</v>
      </c>
      <c r="DU80" s="246"/>
      <c r="DV80" s="134" t="str">
        <f>+IF(DU80="","",VLOOKUP(DU80,[1]Parámetros!$B$100:$C$116,2,0))</f>
        <v/>
      </c>
      <c r="DW80" s="10"/>
      <c r="ED80" s="56" t="s">
        <v>381</v>
      </c>
      <c r="EE80" s="56" t="s">
        <v>382</v>
      </c>
      <c r="EF80" s="246" t="s">
        <v>417</v>
      </c>
      <c r="EG80" s="134">
        <f>+IF(EF80="","",VLOOKUP(EF80,[1]Parámetros!$B$100:$C$116,2,0))</f>
        <v>10</v>
      </c>
      <c r="EH80" s="10"/>
      <c r="EO80" s="56" t="s">
        <v>381</v>
      </c>
      <c r="EP80" s="56" t="s">
        <v>382</v>
      </c>
      <c r="EQ80" s="246" t="s">
        <v>383</v>
      </c>
      <c r="ER80" s="134">
        <f>+IF(EQ80="","",VLOOKUP(EQ80,[1]Parámetros!$B$100:$C$116,2,0))</f>
        <v>15</v>
      </c>
      <c r="ES80" s="10"/>
      <c r="EZ80" s="56" t="s">
        <v>381</v>
      </c>
      <c r="FA80" s="56" t="s">
        <v>382</v>
      </c>
      <c r="FB80" s="246" t="s">
        <v>383</v>
      </c>
      <c r="FC80" s="134">
        <f>+IF(FB80="","",VLOOKUP(FB80,[1]Parámetros!$B$100:$C$116,2,0))</f>
        <v>15</v>
      </c>
      <c r="FD80" s="10"/>
      <c r="FK80" s="56" t="s">
        <v>381</v>
      </c>
      <c r="FL80" s="56" t="s">
        <v>382</v>
      </c>
      <c r="FM80" s="246" t="s">
        <v>383</v>
      </c>
      <c r="FN80" s="134">
        <f>+IF(FM80="","",VLOOKUP(FM80,[1]Parámetros!$B$100:$C$116,2,0))</f>
        <v>15</v>
      </c>
      <c r="FO80" s="10"/>
      <c r="FV80" s="56" t="s">
        <v>381</v>
      </c>
      <c r="FW80" s="56" t="s">
        <v>382</v>
      </c>
      <c r="FX80" s="246"/>
      <c r="FY80" s="134" t="str">
        <f>+IF(FX80="","",VLOOKUP(FX80,[1]Parámetros!$B$100:$C$116,2,0))</f>
        <v/>
      </c>
      <c r="FZ80" s="10"/>
      <c r="GG80" s="56" t="s">
        <v>381</v>
      </c>
      <c r="GH80" s="56" t="s">
        <v>382</v>
      </c>
      <c r="GI80" s="246"/>
      <c r="GJ80" s="134" t="str">
        <f>+IF(GI80="","",VLOOKUP(GI80,[1]Parámetros!$B$100:$C$116,2,0))</f>
        <v/>
      </c>
      <c r="GK80" s="10"/>
      <c r="GR80" s="56" t="s">
        <v>381</v>
      </c>
      <c r="GS80" s="56" t="s">
        <v>382</v>
      </c>
      <c r="GT80" s="246"/>
      <c r="GU80" s="134" t="str">
        <f>+IF(GT80="","",VLOOKUP(GT80,[1]Parámetros!$B$100:$C$116,2,0))</f>
        <v/>
      </c>
      <c r="GV80" s="10"/>
      <c r="HC80" s="56" t="s">
        <v>381</v>
      </c>
      <c r="HD80" s="56" t="s">
        <v>382</v>
      </c>
      <c r="HE80" s="246"/>
      <c r="HF80" s="134" t="str">
        <f>+IF(HE80="","",VLOOKUP(HE80,[1]Parámetros!$B$100:$C$116,2,0))</f>
        <v/>
      </c>
      <c r="HG80" s="10"/>
    </row>
    <row r="81" spans="2:215" ht="30" x14ac:dyDescent="0.25">
      <c r="B81" s="56" t="s">
        <v>384</v>
      </c>
      <c r="C81" s="56" t="s">
        <v>385</v>
      </c>
      <c r="D81" s="246" t="s">
        <v>386</v>
      </c>
      <c r="E81" s="134">
        <f>+IF(D81="","",VLOOKUP(D81,[1]Parámetros!$B$100:$C$116,2,0))</f>
        <v>15</v>
      </c>
      <c r="F81" s="10"/>
      <c r="G81" s="10"/>
      <c r="H81" s="10"/>
      <c r="I81" s="10"/>
      <c r="J81" s="10"/>
      <c r="K81" s="10"/>
      <c r="L81" s="10"/>
      <c r="M81" s="56" t="s">
        <v>384</v>
      </c>
      <c r="N81" s="56" t="s">
        <v>385</v>
      </c>
      <c r="O81" s="246" t="s">
        <v>386</v>
      </c>
      <c r="P81" s="134">
        <f>+IF(O81="","",VLOOKUP(O81,[1]Parámetros!$B$100:$C$116,2,0))</f>
        <v>15</v>
      </c>
      <c r="Q81" s="10"/>
      <c r="X81" s="56" t="s">
        <v>384</v>
      </c>
      <c r="Y81" s="56" t="s">
        <v>385</v>
      </c>
      <c r="Z81" s="246" t="s">
        <v>386</v>
      </c>
      <c r="AA81" s="134">
        <f>+IF(Z81="","",VLOOKUP(Z81,[1]Parámetros!$B$100:$C$116,2,0))</f>
        <v>15</v>
      </c>
      <c r="AB81" s="10"/>
      <c r="AI81" s="56" t="s">
        <v>384</v>
      </c>
      <c r="AJ81" s="56" t="s">
        <v>385</v>
      </c>
      <c r="AK81" s="246" t="s">
        <v>386</v>
      </c>
      <c r="AL81" s="134">
        <f>+IF(AK81="","",VLOOKUP(AK81,[1]Parámetros!$B$100:$C$116,2,0))</f>
        <v>15</v>
      </c>
      <c r="AM81" s="10"/>
      <c r="AT81" s="56" t="s">
        <v>384</v>
      </c>
      <c r="AU81" s="56" t="s">
        <v>385</v>
      </c>
      <c r="AV81" s="263" t="s">
        <v>386</v>
      </c>
      <c r="AW81" s="134">
        <f>+IF(AV81="","",VLOOKUP(AV81,[1]Parámetros!$B$100:$C$116,2,0))</f>
        <v>15</v>
      </c>
      <c r="AX81" s="10"/>
      <c r="BE81" s="56" t="s">
        <v>384</v>
      </c>
      <c r="BF81" s="56" t="s">
        <v>385</v>
      </c>
      <c r="BG81" s="246" t="s">
        <v>386</v>
      </c>
      <c r="BH81" s="134">
        <f>+IF(BG81="","",VLOOKUP(BG81,[1]Parámetros!$B$100:$C$116,2,0))</f>
        <v>15</v>
      </c>
      <c r="BI81" s="10"/>
      <c r="BP81" s="56" t="s">
        <v>384</v>
      </c>
      <c r="BQ81" s="56" t="s">
        <v>385</v>
      </c>
      <c r="BR81" s="246"/>
      <c r="BS81" s="134" t="str">
        <f>+IF(BR81="","",VLOOKUP(BR81,[1]Parámetros!$B$100:$C$116,2,0))</f>
        <v/>
      </c>
      <c r="BT81" s="10"/>
      <c r="CA81" s="56" t="s">
        <v>384</v>
      </c>
      <c r="CB81" s="56" t="s">
        <v>385</v>
      </c>
      <c r="CC81" s="246" t="s">
        <v>386</v>
      </c>
      <c r="CD81" s="134">
        <f>+IF(CC81="","",VLOOKUP(CC81,[1]Parámetros!$B$100:$C$116,2,0))</f>
        <v>15</v>
      </c>
      <c r="CE81" s="10"/>
      <c r="CL81" s="56" t="s">
        <v>384</v>
      </c>
      <c r="CM81" s="56" t="s">
        <v>385</v>
      </c>
      <c r="CN81" s="246" t="s">
        <v>386</v>
      </c>
      <c r="CO81" s="134">
        <f>+IF(CN81="","",VLOOKUP(CN81,[1]Parámetros!$B$100:$C$116,2,0))</f>
        <v>15</v>
      </c>
      <c r="CP81" s="10"/>
      <c r="CW81" s="56" t="s">
        <v>384</v>
      </c>
      <c r="CX81" s="56" t="s">
        <v>385</v>
      </c>
      <c r="CY81" s="246" t="s">
        <v>386</v>
      </c>
      <c r="CZ81" s="134">
        <f>+IF(CY81="","",VLOOKUP(CY81,[1]Parámetros!$B$100:$C$116,2,0))</f>
        <v>15</v>
      </c>
      <c r="DA81" s="10"/>
      <c r="DH81" s="56" t="s">
        <v>384</v>
      </c>
      <c r="DI81" s="56" t="s">
        <v>385</v>
      </c>
      <c r="DJ81" s="246" t="s">
        <v>386</v>
      </c>
      <c r="DK81" s="134">
        <f>+IF(DJ81="","",VLOOKUP(DJ81,[1]Parámetros!$B$100:$C$116,2,0))</f>
        <v>15</v>
      </c>
      <c r="DL81" s="10"/>
      <c r="DS81" s="56" t="s">
        <v>384</v>
      </c>
      <c r="DT81" s="56" t="s">
        <v>385</v>
      </c>
      <c r="DU81" s="246"/>
      <c r="DV81" s="134" t="str">
        <f>+IF(DU81="","",VLOOKUP(DU81,[1]Parámetros!$B$100:$C$116,2,0))</f>
        <v/>
      </c>
      <c r="DW81" s="10"/>
      <c r="ED81" s="56" t="s">
        <v>384</v>
      </c>
      <c r="EE81" s="56" t="s">
        <v>385</v>
      </c>
      <c r="EF81" s="246" t="s">
        <v>386</v>
      </c>
      <c r="EG81" s="134">
        <f>+IF(EF81="","",VLOOKUP(EF81,[1]Parámetros!$B$100:$C$116,2,0))</f>
        <v>15</v>
      </c>
      <c r="EH81" s="10"/>
      <c r="EO81" s="56" t="s">
        <v>384</v>
      </c>
      <c r="EP81" s="56" t="s">
        <v>385</v>
      </c>
      <c r="EQ81" s="246" t="s">
        <v>386</v>
      </c>
      <c r="ER81" s="134">
        <f>+IF(EQ81="","",VLOOKUP(EQ81,[1]Parámetros!$B$100:$C$116,2,0))</f>
        <v>15</v>
      </c>
      <c r="ES81" s="10"/>
      <c r="EZ81" s="56" t="s">
        <v>384</v>
      </c>
      <c r="FA81" s="56" t="s">
        <v>385</v>
      </c>
      <c r="FB81" s="246" t="s">
        <v>386</v>
      </c>
      <c r="FC81" s="134">
        <f>+IF(FB81="","",VLOOKUP(FB81,[1]Parámetros!$B$100:$C$116,2,0))</f>
        <v>15</v>
      </c>
      <c r="FD81" s="10"/>
      <c r="FK81" s="56" t="s">
        <v>384</v>
      </c>
      <c r="FL81" s="56" t="s">
        <v>385</v>
      </c>
      <c r="FM81" s="246" t="s">
        <v>386</v>
      </c>
      <c r="FN81" s="134">
        <f>+IF(FM81="","",VLOOKUP(FM81,[1]Parámetros!$B$100:$C$116,2,0))</f>
        <v>15</v>
      </c>
      <c r="FO81" s="10"/>
      <c r="FV81" s="56" t="s">
        <v>384</v>
      </c>
      <c r="FW81" s="56" t="s">
        <v>385</v>
      </c>
      <c r="FX81" s="246"/>
      <c r="FY81" s="134" t="str">
        <f>+IF(FX81="","",VLOOKUP(FX81,[1]Parámetros!$B$100:$C$116,2,0))</f>
        <v/>
      </c>
      <c r="FZ81" s="10"/>
      <c r="GG81" s="56" t="s">
        <v>384</v>
      </c>
      <c r="GH81" s="56" t="s">
        <v>385</v>
      </c>
      <c r="GI81" s="246"/>
      <c r="GJ81" s="134" t="str">
        <f>+IF(GI81="","",VLOOKUP(GI81,[1]Parámetros!$B$100:$C$116,2,0))</f>
        <v/>
      </c>
      <c r="GK81" s="10"/>
      <c r="GR81" s="56" t="s">
        <v>384</v>
      </c>
      <c r="GS81" s="56" t="s">
        <v>385</v>
      </c>
      <c r="GT81" s="246"/>
      <c r="GU81" s="134" t="str">
        <f>+IF(GT81="","",VLOOKUP(GT81,[1]Parámetros!$B$100:$C$116,2,0))</f>
        <v/>
      </c>
      <c r="GV81" s="10"/>
      <c r="HC81" s="56" t="s">
        <v>384</v>
      </c>
      <c r="HD81" s="56" t="s">
        <v>385</v>
      </c>
      <c r="HE81" s="246"/>
      <c r="HF81" s="134" t="str">
        <f>+IF(HE81="","",VLOOKUP(HE81,[1]Parámetros!$B$100:$C$116,2,0))</f>
        <v/>
      </c>
      <c r="HG81" s="10"/>
    </row>
    <row r="82" spans="2:215" ht="75" x14ac:dyDescent="0.25">
      <c r="B82" s="56" t="s">
        <v>387</v>
      </c>
      <c r="C82" s="56" t="s">
        <v>388</v>
      </c>
      <c r="D82" s="246" t="s">
        <v>389</v>
      </c>
      <c r="E82" s="134">
        <f>+IF(D82="","",VLOOKUP(D82,[1]Parámetros!$B$100:$C$116,2,0))</f>
        <v>15</v>
      </c>
      <c r="F82" s="10"/>
      <c r="G82" s="10"/>
      <c r="H82" s="10"/>
      <c r="I82" s="10"/>
      <c r="J82" s="10"/>
      <c r="K82" s="10"/>
      <c r="L82" s="10"/>
      <c r="M82" s="56" t="s">
        <v>387</v>
      </c>
      <c r="N82" s="56" t="s">
        <v>388</v>
      </c>
      <c r="O82" s="246" t="s">
        <v>389</v>
      </c>
      <c r="P82" s="134">
        <f>+IF(O82="","",VLOOKUP(O82,[1]Parámetros!$B$100:$C$116,2,0))</f>
        <v>15</v>
      </c>
      <c r="Q82" s="10"/>
      <c r="X82" s="56" t="s">
        <v>387</v>
      </c>
      <c r="Y82" s="56" t="s">
        <v>388</v>
      </c>
      <c r="Z82" s="246" t="s">
        <v>389</v>
      </c>
      <c r="AA82" s="134">
        <f>+IF(Z82="","",VLOOKUP(Z82,[1]Parámetros!$B$100:$C$116,2,0))</f>
        <v>15</v>
      </c>
      <c r="AB82" s="10"/>
      <c r="AI82" s="56" t="s">
        <v>387</v>
      </c>
      <c r="AJ82" s="56" t="s">
        <v>388</v>
      </c>
      <c r="AK82" s="246" t="s">
        <v>389</v>
      </c>
      <c r="AL82" s="134">
        <f>+IF(AK82="","",VLOOKUP(AK82,[1]Parámetros!$B$100:$C$116,2,0))</f>
        <v>15</v>
      </c>
      <c r="AM82" s="10"/>
      <c r="AT82" s="56" t="s">
        <v>387</v>
      </c>
      <c r="AU82" s="56" t="s">
        <v>388</v>
      </c>
      <c r="AV82" s="246" t="s">
        <v>389</v>
      </c>
      <c r="AW82" s="134">
        <f>+IF(AV82="","",VLOOKUP(AV82,[1]Parámetros!$B$100:$C$116,2,0))</f>
        <v>15</v>
      </c>
      <c r="AX82" s="10"/>
      <c r="BE82" s="56" t="s">
        <v>387</v>
      </c>
      <c r="BF82" s="56" t="s">
        <v>388</v>
      </c>
      <c r="BG82" s="246" t="s">
        <v>389</v>
      </c>
      <c r="BH82" s="134">
        <f>+IF(BG82="","",VLOOKUP(BG82,[1]Parámetros!$B$100:$C$116,2,0))</f>
        <v>15</v>
      </c>
      <c r="BI82" s="10"/>
      <c r="BP82" s="56" t="s">
        <v>387</v>
      </c>
      <c r="BQ82" s="56" t="s">
        <v>388</v>
      </c>
      <c r="BR82" s="246"/>
      <c r="BS82" s="134" t="str">
        <f>+IF(BR82="","",VLOOKUP(BR82,[1]Parámetros!$B$100:$C$116,2,0))</f>
        <v/>
      </c>
      <c r="BT82" s="10"/>
      <c r="CA82" s="56" t="s">
        <v>387</v>
      </c>
      <c r="CB82" s="56" t="s">
        <v>388</v>
      </c>
      <c r="CC82" s="246" t="s">
        <v>389</v>
      </c>
      <c r="CD82" s="134">
        <f>+IF(CC82="","",VLOOKUP(CC82,[1]Parámetros!$B$100:$C$116,2,0))</f>
        <v>15</v>
      </c>
      <c r="CE82" s="10"/>
      <c r="CL82" s="56" t="s">
        <v>387</v>
      </c>
      <c r="CM82" s="56" t="s">
        <v>388</v>
      </c>
      <c r="CN82" s="246" t="s">
        <v>389</v>
      </c>
      <c r="CO82" s="134">
        <f>+IF(CN82="","",VLOOKUP(CN82,[1]Parámetros!$B$100:$C$116,2,0))</f>
        <v>15</v>
      </c>
      <c r="CP82" s="10"/>
      <c r="CW82" s="56" t="s">
        <v>387</v>
      </c>
      <c r="CX82" s="56" t="s">
        <v>388</v>
      </c>
      <c r="CY82" s="246" t="s">
        <v>389</v>
      </c>
      <c r="CZ82" s="134">
        <f>+IF(CY82="","",VLOOKUP(CY82,[1]Parámetros!$B$100:$C$116,2,0))</f>
        <v>15</v>
      </c>
      <c r="DA82" s="10"/>
      <c r="DH82" s="56" t="s">
        <v>387</v>
      </c>
      <c r="DI82" s="56" t="s">
        <v>388</v>
      </c>
      <c r="DJ82" s="246" t="s">
        <v>389</v>
      </c>
      <c r="DK82" s="134">
        <f>+IF(DJ82="","",VLOOKUP(DJ82,[1]Parámetros!$B$100:$C$116,2,0))</f>
        <v>15</v>
      </c>
      <c r="DL82" s="10"/>
      <c r="DS82" s="56" t="s">
        <v>387</v>
      </c>
      <c r="DT82" s="56" t="s">
        <v>388</v>
      </c>
      <c r="DU82" s="246"/>
      <c r="DV82" s="134" t="str">
        <f>+IF(DU82="","",VLOOKUP(DU82,[1]Parámetros!$B$100:$C$116,2,0))</f>
        <v/>
      </c>
      <c r="DW82" s="10"/>
      <c r="ED82" s="56" t="s">
        <v>387</v>
      </c>
      <c r="EE82" s="56" t="s">
        <v>388</v>
      </c>
      <c r="EF82" s="246" t="s">
        <v>389</v>
      </c>
      <c r="EG82" s="134">
        <f>+IF(EF82="","",VLOOKUP(EF82,[1]Parámetros!$B$100:$C$116,2,0))</f>
        <v>15</v>
      </c>
      <c r="EH82" s="10"/>
      <c r="EO82" s="56" t="s">
        <v>387</v>
      </c>
      <c r="EP82" s="56" t="s">
        <v>388</v>
      </c>
      <c r="EQ82" s="246" t="s">
        <v>389</v>
      </c>
      <c r="ER82" s="134">
        <f>+IF(EQ82="","",VLOOKUP(EQ82,[1]Parámetros!$B$100:$C$116,2,0))</f>
        <v>15</v>
      </c>
      <c r="ES82" s="10"/>
      <c r="EZ82" s="56" t="s">
        <v>387</v>
      </c>
      <c r="FA82" s="56" t="s">
        <v>388</v>
      </c>
      <c r="FB82" s="246" t="s">
        <v>389</v>
      </c>
      <c r="FC82" s="134">
        <f>+IF(FB82="","",VLOOKUP(FB82,[1]Parámetros!$B$100:$C$116,2,0))</f>
        <v>15</v>
      </c>
      <c r="FD82" s="10"/>
      <c r="FK82" s="56" t="s">
        <v>387</v>
      </c>
      <c r="FL82" s="56" t="s">
        <v>388</v>
      </c>
      <c r="FM82" s="246" t="s">
        <v>389</v>
      </c>
      <c r="FN82" s="134">
        <f>+IF(FM82="","",VLOOKUP(FM82,[1]Parámetros!$B$100:$C$116,2,0))</f>
        <v>15</v>
      </c>
      <c r="FO82" s="10"/>
      <c r="FV82" s="56" t="s">
        <v>387</v>
      </c>
      <c r="FW82" s="56" t="s">
        <v>388</v>
      </c>
      <c r="FX82" s="246"/>
      <c r="FY82" s="134" t="str">
        <f>+IF(FX82="","",VLOOKUP(FX82,[1]Parámetros!$B$100:$C$116,2,0))</f>
        <v/>
      </c>
      <c r="FZ82" s="10"/>
      <c r="GG82" s="56" t="s">
        <v>387</v>
      </c>
      <c r="GH82" s="56" t="s">
        <v>388</v>
      </c>
      <c r="GI82" s="246"/>
      <c r="GJ82" s="134" t="str">
        <f>+IF(GI82="","",VLOOKUP(GI82,[1]Parámetros!$B$100:$C$116,2,0))</f>
        <v/>
      </c>
      <c r="GK82" s="10"/>
      <c r="GR82" s="56" t="s">
        <v>387</v>
      </c>
      <c r="GS82" s="56" t="s">
        <v>388</v>
      </c>
      <c r="GT82" s="246"/>
      <c r="GU82" s="134" t="str">
        <f>+IF(GT82="","",VLOOKUP(GT82,[1]Parámetros!$B$100:$C$116,2,0))</f>
        <v/>
      </c>
      <c r="GV82" s="10"/>
      <c r="HC82" s="56" t="s">
        <v>387</v>
      </c>
      <c r="HD82" s="56" t="s">
        <v>388</v>
      </c>
      <c r="HE82" s="246"/>
      <c r="HF82" s="134" t="str">
        <f>+IF(HE82="","",VLOOKUP(HE82,[1]Parámetros!$B$100:$C$116,2,0))</f>
        <v/>
      </c>
      <c r="HG82" s="10"/>
    </row>
    <row r="83" spans="2:215" ht="30.75" thickBot="1" x14ac:dyDescent="0.3">
      <c r="B83" s="57" t="s">
        <v>390</v>
      </c>
      <c r="C83" s="14" t="s">
        <v>391</v>
      </c>
      <c r="D83" s="123" t="s">
        <v>392</v>
      </c>
      <c r="E83" s="135">
        <f>+IF(D83="","",VLOOKUP(D83,[1]Parámetros!$B$100:$C$116,2,0))</f>
        <v>10</v>
      </c>
      <c r="F83" s="10"/>
      <c r="G83" s="10"/>
      <c r="H83" s="10"/>
      <c r="I83" s="10"/>
      <c r="J83" s="10"/>
      <c r="K83" s="10"/>
      <c r="L83" s="10"/>
      <c r="M83" s="57" t="s">
        <v>390</v>
      </c>
      <c r="N83" s="14" t="s">
        <v>391</v>
      </c>
      <c r="O83" s="123" t="s">
        <v>392</v>
      </c>
      <c r="P83" s="135">
        <f>+IF(O83="","",VLOOKUP(O83,[1]Parámetros!$B$100:$C$116,2,0))</f>
        <v>10</v>
      </c>
      <c r="Q83" s="10"/>
      <c r="X83" s="57" t="s">
        <v>390</v>
      </c>
      <c r="Y83" s="14" t="s">
        <v>391</v>
      </c>
      <c r="Z83" s="123" t="s">
        <v>392</v>
      </c>
      <c r="AA83" s="135">
        <f>+IF(Z83="","",VLOOKUP(Z83,[1]Parámetros!$B$100:$C$116,2,0))</f>
        <v>10</v>
      </c>
      <c r="AB83" s="10"/>
      <c r="AI83" s="57" t="s">
        <v>390</v>
      </c>
      <c r="AJ83" s="14" t="s">
        <v>391</v>
      </c>
      <c r="AK83" s="123" t="s">
        <v>392</v>
      </c>
      <c r="AL83" s="135">
        <f>+IF(AK83="","",VLOOKUP(AK83,[1]Parámetros!$B$100:$C$116,2,0))</f>
        <v>10</v>
      </c>
      <c r="AM83" s="10"/>
      <c r="AT83" s="57" t="s">
        <v>390</v>
      </c>
      <c r="AU83" s="14" t="s">
        <v>391</v>
      </c>
      <c r="AV83" s="123" t="s">
        <v>392</v>
      </c>
      <c r="AW83" s="135">
        <f>+IF(AV83="","",VLOOKUP(AV83,[1]Parámetros!$B$100:$C$116,2,0))</f>
        <v>10</v>
      </c>
      <c r="AX83" s="10"/>
      <c r="BE83" s="57" t="s">
        <v>390</v>
      </c>
      <c r="BF83" s="14" t="s">
        <v>391</v>
      </c>
      <c r="BG83" s="123" t="s">
        <v>392</v>
      </c>
      <c r="BH83" s="135">
        <f>+IF(BG83="","",VLOOKUP(BG83,[1]Parámetros!$B$100:$C$116,2,0))</f>
        <v>10</v>
      </c>
      <c r="BI83" s="10"/>
      <c r="BP83" s="57" t="s">
        <v>390</v>
      </c>
      <c r="BQ83" s="14" t="s">
        <v>391</v>
      </c>
      <c r="BR83" s="123"/>
      <c r="BS83" s="135" t="str">
        <f>+IF(BR83="","",VLOOKUP(BR83,[1]Parámetros!$B$100:$C$116,2,0))</f>
        <v/>
      </c>
      <c r="BT83" s="10"/>
      <c r="CA83" s="57" t="s">
        <v>390</v>
      </c>
      <c r="CB83" s="14" t="s">
        <v>391</v>
      </c>
      <c r="CC83" s="123" t="s">
        <v>392</v>
      </c>
      <c r="CD83" s="135">
        <f>+IF(CC83="","",VLOOKUP(CC83,[1]Parámetros!$B$100:$C$116,2,0))</f>
        <v>10</v>
      </c>
      <c r="CE83" s="10"/>
      <c r="CL83" s="57" t="s">
        <v>390</v>
      </c>
      <c r="CM83" s="14" t="s">
        <v>391</v>
      </c>
      <c r="CN83" s="123" t="s">
        <v>392</v>
      </c>
      <c r="CO83" s="135">
        <f>+IF(CN83="","",VLOOKUP(CN83,[1]Parámetros!$B$100:$C$116,2,0))</f>
        <v>10</v>
      </c>
      <c r="CP83" s="10"/>
      <c r="CW83" s="57" t="s">
        <v>390</v>
      </c>
      <c r="CX83" s="14" t="s">
        <v>391</v>
      </c>
      <c r="CY83" s="123" t="s">
        <v>392</v>
      </c>
      <c r="CZ83" s="135">
        <f>+IF(CY83="","",VLOOKUP(CY83,[1]Parámetros!$B$100:$C$116,2,0))</f>
        <v>10</v>
      </c>
      <c r="DA83" s="10"/>
      <c r="DH83" s="57" t="s">
        <v>390</v>
      </c>
      <c r="DI83" s="14" t="s">
        <v>391</v>
      </c>
      <c r="DJ83" s="123" t="s">
        <v>392</v>
      </c>
      <c r="DK83" s="135">
        <f>+IF(DJ83="","",VLOOKUP(DJ83,[1]Parámetros!$B$100:$C$116,2,0))</f>
        <v>10</v>
      </c>
      <c r="DL83" s="10"/>
      <c r="DS83" s="57" t="s">
        <v>390</v>
      </c>
      <c r="DT83" s="14" t="s">
        <v>391</v>
      </c>
      <c r="DU83" s="123"/>
      <c r="DV83" s="135" t="str">
        <f>+IF(DU83="","",VLOOKUP(DU83,[1]Parámetros!$B$100:$C$116,2,0))</f>
        <v/>
      </c>
      <c r="DW83" s="10"/>
      <c r="ED83" s="57" t="s">
        <v>390</v>
      </c>
      <c r="EE83" s="14" t="s">
        <v>391</v>
      </c>
      <c r="EF83" s="123" t="s">
        <v>392</v>
      </c>
      <c r="EG83" s="135">
        <f>+IF(EF83="","",VLOOKUP(EF83,[1]Parámetros!$B$100:$C$116,2,0))</f>
        <v>10</v>
      </c>
      <c r="EH83" s="10"/>
      <c r="EO83" s="57" t="s">
        <v>390</v>
      </c>
      <c r="EP83" s="14" t="s">
        <v>391</v>
      </c>
      <c r="EQ83" s="123" t="s">
        <v>392</v>
      </c>
      <c r="ER83" s="135">
        <f>+IF(EQ83="","",VLOOKUP(EQ83,[1]Parámetros!$B$100:$C$116,2,0))</f>
        <v>10</v>
      </c>
      <c r="ES83" s="10"/>
      <c r="EZ83" s="57" t="s">
        <v>390</v>
      </c>
      <c r="FA83" s="14" t="s">
        <v>391</v>
      </c>
      <c r="FB83" s="123" t="s">
        <v>392</v>
      </c>
      <c r="FC83" s="135">
        <f>+IF(FB83="","",VLOOKUP(FB83,[1]Parámetros!$B$100:$C$116,2,0))</f>
        <v>10</v>
      </c>
      <c r="FD83" s="10"/>
      <c r="FK83" s="57" t="s">
        <v>390</v>
      </c>
      <c r="FL83" s="14" t="s">
        <v>391</v>
      </c>
      <c r="FM83" s="123" t="s">
        <v>392</v>
      </c>
      <c r="FN83" s="135">
        <f>+IF(FM83="","",VLOOKUP(FM83,[1]Parámetros!$B$100:$C$116,2,0))</f>
        <v>10</v>
      </c>
      <c r="FO83" s="10"/>
      <c r="FV83" s="57" t="s">
        <v>390</v>
      </c>
      <c r="FW83" s="14" t="s">
        <v>391</v>
      </c>
      <c r="FX83" s="123"/>
      <c r="FY83" s="135" t="str">
        <f>+IF(FX83="","",VLOOKUP(FX83,[1]Parámetros!$B$100:$C$116,2,0))</f>
        <v/>
      </c>
      <c r="FZ83" s="10"/>
      <c r="GG83" s="57" t="s">
        <v>390</v>
      </c>
      <c r="GH83" s="14" t="s">
        <v>391</v>
      </c>
      <c r="GI83" s="123"/>
      <c r="GJ83" s="135" t="str">
        <f>+IF(GI83="","",VLOOKUP(GI83,[1]Parámetros!$B$100:$C$116,2,0))</f>
        <v/>
      </c>
      <c r="GK83" s="10"/>
      <c r="GR83" s="57" t="s">
        <v>390</v>
      </c>
      <c r="GS83" s="14" t="s">
        <v>391</v>
      </c>
      <c r="GT83" s="123"/>
      <c r="GU83" s="135" t="str">
        <f>+IF(GT83="","",VLOOKUP(GT83,[1]Parámetros!$B$100:$C$116,2,0))</f>
        <v/>
      </c>
      <c r="GV83" s="10"/>
      <c r="HC83" s="57" t="s">
        <v>390</v>
      </c>
      <c r="HD83" s="14" t="s">
        <v>391</v>
      </c>
      <c r="HE83" s="123"/>
      <c r="HF83" s="135" t="str">
        <f>+IF(HE83="","",VLOOKUP(HE83,[1]Parámetros!$B$100:$C$116,2,0))</f>
        <v/>
      </c>
      <c r="HG83" s="10"/>
    </row>
    <row r="84" spans="2:215" ht="15.75" thickBot="1" x14ac:dyDescent="0.3">
      <c r="B84" s="124" t="s">
        <v>393</v>
      </c>
      <c r="C84" s="125"/>
      <c r="D84" s="136">
        <f>+SUM(E77:E83)</f>
        <v>100</v>
      </c>
      <c r="E84" s="137"/>
      <c r="F84" s="10"/>
      <c r="G84" s="10"/>
      <c r="H84" s="10"/>
      <c r="I84" s="10"/>
      <c r="J84" s="10"/>
      <c r="K84" s="10"/>
      <c r="L84" s="10"/>
      <c r="M84" s="124" t="s">
        <v>393</v>
      </c>
      <c r="N84" s="125"/>
      <c r="O84" s="136">
        <f>+SUM(P77:P83)</f>
        <v>100</v>
      </c>
      <c r="P84" s="137"/>
      <c r="Q84" s="10"/>
      <c r="X84" s="124" t="s">
        <v>393</v>
      </c>
      <c r="Y84" s="125"/>
      <c r="Z84" s="136">
        <f>+SUM(AA77:AA83)</f>
        <v>100</v>
      </c>
      <c r="AA84" s="137"/>
      <c r="AB84" s="10"/>
      <c r="AI84" s="124" t="s">
        <v>393</v>
      </c>
      <c r="AJ84" s="125"/>
      <c r="AK84" s="136">
        <f>+SUM(AL77:AL83)</f>
        <v>100</v>
      </c>
      <c r="AL84" s="137"/>
      <c r="AM84" s="10"/>
      <c r="AT84" s="124" t="s">
        <v>393</v>
      </c>
      <c r="AU84" s="125"/>
      <c r="AV84" s="136">
        <f>+SUM(AW77:AW83)</f>
        <v>100</v>
      </c>
      <c r="AW84" s="137"/>
      <c r="AX84" s="10"/>
      <c r="BE84" s="124" t="s">
        <v>393</v>
      </c>
      <c r="BF84" s="125"/>
      <c r="BG84" s="136">
        <f>+SUM(BH77:BH83)</f>
        <v>100</v>
      </c>
      <c r="BH84" s="137"/>
      <c r="BI84" s="10"/>
      <c r="BP84" s="124" t="s">
        <v>393</v>
      </c>
      <c r="BQ84" s="125"/>
      <c r="BR84" s="136">
        <f>+SUM(BS77:BS83)</f>
        <v>0</v>
      </c>
      <c r="BS84" s="137"/>
      <c r="BT84" s="10"/>
      <c r="CA84" s="124" t="s">
        <v>393</v>
      </c>
      <c r="CB84" s="125"/>
      <c r="CC84" s="136">
        <f>+SUM(CD77:CD83)</f>
        <v>100</v>
      </c>
      <c r="CD84" s="137"/>
      <c r="CE84" s="10"/>
      <c r="CL84" s="124" t="s">
        <v>393</v>
      </c>
      <c r="CM84" s="125"/>
      <c r="CN84" s="136">
        <f>+SUM(CO77:CO83)</f>
        <v>100</v>
      </c>
      <c r="CO84" s="137"/>
      <c r="CP84" s="10"/>
      <c r="CW84" s="124" t="s">
        <v>393</v>
      </c>
      <c r="CX84" s="125"/>
      <c r="CY84" s="136">
        <f>+SUM(CZ77:CZ83)</f>
        <v>100</v>
      </c>
      <c r="CZ84" s="137"/>
      <c r="DA84" s="10"/>
      <c r="DH84" s="124" t="s">
        <v>393</v>
      </c>
      <c r="DI84" s="125"/>
      <c r="DJ84" s="136">
        <f>+SUM(DK77:DK83)</f>
        <v>100</v>
      </c>
      <c r="DK84" s="137"/>
      <c r="DL84" s="10"/>
      <c r="DS84" s="124" t="s">
        <v>393</v>
      </c>
      <c r="DT84" s="125"/>
      <c r="DU84" s="136">
        <f>+SUM(DV77:DV83)</f>
        <v>0</v>
      </c>
      <c r="DV84" s="137"/>
      <c r="DW84" s="10"/>
      <c r="ED84" s="124" t="s">
        <v>393</v>
      </c>
      <c r="EE84" s="125"/>
      <c r="EF84" s="136">
        <f>+SUM(EG77:EG83)</f>
        <v>95</v>
      </c>
      <c r="EG84" s="137"/>
      <c r="EH84" s="10"/>
      <c r="EO84" s="124" t="s">
        <v>393</v>
      </c>
      <c r="EP84" s="125"/>
      <c r="EQ84" s="136">
        <f>+SUM(ER77:ER83)</f>
        <v>100</v>
      </c>
      <c r="ER84" s="137"/>
      <c r="ES84" s="10"/>
      <c r="EZ84" s="124" t="s">
        <v>393</v>
      </c>
      <c r="FA84" s="125"/>
      <c r="FB84" s="136">
        <f>+SUM(FC77:FC83)</f>
        <v>100</v>
      </c>
      <c r="FC84" s="137"/>
      <c r="FD84" s="10"/>
      <c r="FK84" s="124" t="s">
        <v>393</v>
      </c>
      <c r="FL84" s="125"/>
      <c r="FM84" s="136">
        <f>+SUM(FN77:FN83)</f>
        <v>100</v>
      </c>
      <c r="FN84" s="137"/>
      <c r="FO84" s="10"/>
      <c r="FV84" s="124" t="s">
        <v>393</v>
      </c>
      <c r="FW84" s="125"/>
      <c r="FX84" s="136">
        <f>+SUM(FY77:FY83)</f>
        <v>0</v>
      </c>
      <c r="FY84" s="137"/>
      <c r="FZ84" s="10"/>
      <c r="GG84" s="124" t="s">
        <v>393</v>
      </c>
      <c r="GH84" s="125"/>
      <c r="GI84" s="136">
        <f>+SUM(GJ77:GJ83)</f>
        <v>0</v>
      </c>
      <c r="GJ84" s="137"/>
      <c r="GK84" s="10"/>
      <c r="GR84" s="124" t="s">
        <v>393</v>
      </c>
      <c r="GS84" s="125"/>
      <c r="GT84" s="136">
        <f>+SUM(GU77:GU83)</f>
        <v>0</v>
      </c>
      <c r="GU84" s="137"/>
      <c r="GV84" s="10"/>
      <c r="HC84" s="124" t="s">
        <v>393</v>
      </c>
      <c r="HD84" s="125"/>
      <c r="HE84" s="136">
        <f>+SUM(HF77:HF83)</f>
        <v>0</v>
      </c>
      <c r="HF84" s="137"/>
      <c r="HG84" s="10"/>
    </row>
    <row r="85" spans="2:215" ht="15.75" thickBot="1" x14ac:dyDescent="0.3">
      <c r="B85" s="126" t="s">
        <v>394</v>
      </c>
      <c r="C85" s="127"/>
      <c r="D85" s="138" t="str">
        <f>+IF(AND(D84&gt;=[1]Parámetros!$C$122,D84&lt;=[1]Parámetros!$D$122),[1]Parámetros!$B$122,IF(AND(D84&gt;=[1]Parámetros!$C$121,D84&lt;=[1]Parámetros!$D$121),[1]Parámetros!$B$121,IF(AND(D84&gt;=[1]Parámetros!$C$120,D84&lt;=[1]Parámetros!$D$120),[1]Parámetros!$B$120,"Error")))</f>
        <v>Fuerte</v>
      </c>
      <c r="E85" s="138"/>
      <c r="F85" s="10"/>
      <c r="G85" s="10"/>
      <c r="H85" s="10"/>
      <c r="I85" s="10"/>
      <c r="J85" s="10"/>
      <c r="K85" s="10"/>
      <c r="L85" s="10"/>
      <c r="M85" s="126" t="s">
        <v>394</v>
      </c>
      <c r="N85" s="127"/>
      <c r="O85" s="138" t="str">
        <f>+IF(AND(O84&gt;=[1]Parámetros!$C$122,O84&lt;=[1]Parámetros!$D$122),[1]Parámetros!$B$122,IF(AND(O84&gt;=[1]Parámetros!$C$121,O84&lt;=[1]Parámetros!$D$121),[1]Parámetros!$B$121,IF(AND(O84&gt;=[1]Parámetros!$C$120,O84&lt;=[1]Parámetros!$D$120),[1]Parámetros!$B$120,"Error")))</f>
        <v>Fuerte</v>
      </c>
      <c r="P85" s="138"/>
      <c r="Q85" s="10"/>
      <c r="X85" s="126" t="s">
        <v>394</v>
      </c>
      <c r="Y85" s="127"/>
      <c r="Z85" s="138" t="str">
        <f>+IF(AND(Z84&gt;=[1]Parámetros!$C$122,Z84&lt;=[1]Parámetros!$D$122),[1]Parámetros!$B$122,IF(AND(Z84&gt;=[1]Parámetros!$C$121,Z84&lt;=[1]Parámetros!$D$121),[1]Parámetros!$B$121,IF(AND(Z84&gt;=[1]Parámetros!$C$120,Z84&lt;=[1]Parámetros!$D$120),[1]Parámetros!$B$120,"Error")))</f>
        <v>Fuerte</v>
      </c>
      <c r="AA85" s="138"/>
      <c r="AB85" s="10"/>
      <c r="AI85" s="126" t="s">
        <v>394</v>
      </c>
      <c r="AJ85" s="127"/>
      <c r="AK85" s="138" t="str">
        <f>+IF(AND(AK84&gt;=[1]Parámetros!$C$122,AK84&lt;=[1]Parámetros!$D$122),[1]Parámetros!$B$122,IF(AND(AK84&gt;=[1]Parámetros!$C$121,AK84&lt;=[1]Parámetros!$D$121),[1]Parámetros!$B$121,IF(AND(AK84&gt;=[1]Parámetros!$C$120,AK84&lt;=[1]Parámetros!$D$120),[1]Parámetros!$B$120,"Error")))</f>
        <v>Fuerte</v>
      </c>
      <c r="AL85" s="138"/>
      <c r="AM85" s="10"/>
      <c r="AT85" s="126" t="s">
        <v>394</v>
      </c>
      <c r="AU85" s="127"/>
      <c r="AV85" s="138" t="str">
        <f>+IF(AND(AV84&gt;=[1]Parámetros!$C$122,AV84&lt;=[1]Parámetros!$D$122),[1]Parámetros!$B$122,IF(AND(AV84&gt;=[1]Parámetros!$C$121,AV84&lt;=[1]Parámetros!$D$121),[1]Parámetros!$B$121,IF(AND(AV84&gt;=[1]Parámetros!$C$120,AV84&lt;=[1]Parámetros!$D$120),[1]Parámetros!$B$120,"Error")))</f>
        <v>Fuerte</v>
      </c>
      <c r="AW85" s="138"/>
      <c r="AX85" s="10"/>
      <c r="BE85" s="126" t="s">
        <v>394</v>
      </c>
      <c r="BF85" s="127"/>
      <c r="BG85" s="138" t="str">
        <f>+IF(AND(BG84&gt;=[1]Parámetros!$C$122,BG84&lt;=[1]Parámetros!$D$122),[1]Parámetros!$B$122,IF(AND(BG84&gt;=[1]Parámetros!$C$121,BG84&lt;=[1]Parámetros!$D$121),[1]Parámetros!$B$121,IF(AND(BG84&gt;=[1]Parámetros!$C$120,BG84&lt;=[1]Parámetros!$D$120),[1]Parámetros!$B$120,"Error")))</f>
        <v>Fuerte</v>
      </c>
      <c r="BH85" s="138"/>
      <c r="BI85" s="10"/>
      <c r="BP85" s="126" t="s">
        <v>394</v>
      </c>
      <c r="BQ85" s="127"/>
      <c r="BR85" s="138" t="str">
        <f>+IF(AND(BR84&gt;=[1]Parámetros!$C$122,BR84&lt;=[1]Parámetros!$D$122),[1]Parámetros!$B$122,IF(AND(BR84&gt;=[1]Parámetros!$C$121,BR84&lt;=[1]Parámetros!$D$121),[1]Parámetros!$B$121,IF(AND(BR84&gt;=[1]Parámetros!$C$120,BR84&lt;=[1]Parámetros!$D$120),[1]Parámetros!$B$120,"Error")))</f>
        <v>Débil</v>
      </c>
      <c r="BS85" s="138"/>
      <c r="BT85" s="10"/>
      <c r="CA85" s="126" t="s">
        <v>394</v>
      </c>
      <c r="CB85" s="127"/>
      <c r="CC85" s="138" t="str">
        <f>+IF(AND(CC84&gt;=[1]Parámetros!$C$122,CC84&lt;=[1]Parámetros!$D$122),[1]Parámetros!$B$122,IF(AND(CC84&gt;=[1]Parámetros!$C$121,CC84&lt;=[1]Parámetros!$D$121),[1]Parámetros!$B$121,IF(AND(CC84&gt;=[1]Parámetros!$C$120,CC84&lt;=[1]Parámetros!$D$120),[1]Parámetros!$B$120,"Error")))</f>
        <v>Fuerte</v>
      </c>
      <c r="CD85" s="138"/>
      <c r="CE85" s="10"/>
      <c r="CL85" s="126" t="s">
        <v>394</v>
      </c>
      <c r="CM85" s="127"/>
      <c r="CN85" s="138" t="str">
        <f>+IF(AND(CN84&gt;=[1]Parámetros!$C$122,CN84&lt;=[1]Parámetros!$D$122),[1]Parámetros!$B$122,IF(AND(CN84&gt;=[1]Parámetros!$C$121,CN84&lt;=[1]Parámetros!$D$121),[1]Parámetros!$B$121,IF(AND(CN84&gt;=[1]Parámetros!$C$120,CN84&lt;=[1]Parámetros!$D$120),[1]Parámetros!$B$120,"Error")))</f>
        <v>Fuerte</v>
      </c>
      <c r="CO85" s="138"/>
      <c r="CP85" s="10"/>
      <c r="CW85" s="126" t="s">
        <v>394</v>
      </c>
      <c r="CX85" s="127"/>
      <c r="CY85" s="138" t="str">
        <f>+IF(AND(CY84&gt;=[1]Parámetros!$C$122,CY84&lt;=[1]Parámetros!$D$122),[1]Parámetros!$B$122,IF(AND(CY84&gt;=[1]Parámetros!$C$121,CY84&lt;=[1]Parámetros!$D$121),[1]Parámetros!$B$121,IF(AND(CY84&gt;=[1]Parámetros!$C$120,CY84&lt;=[1]Parámetros!$D$120),[1]Parámetros!$B$120,"Error")))</f>
        <v>Fuerte</v>
      </c>
      <c r="CZ85" s="138"/>
      <c r="DA85" s="10"/>
      <c r="DH85" s="126" t="s">
        <v>394</v>
      </c>
      <c r="DI85" s="127"/>
      <c r="DJ85" s="138" t="str">
        <f>+IF(AND(DJ84&gt;=[1]Parámetros!$C$122,DJ84&lt;=[1]Parámetros!$D$122),[1]Parámetros!$B$122,IF(AND(DJ84&gt;=[1]Parámetros!$C$121,DJ84&lt;=[1]Parámetros!$D$121),[1]Parámetros!$B$121,IF(AND(DJ84&gt;=[1]Parámetros!$C$120,DJ84&lt;=[1]Parámetros!$D$120),[1]Parámetros!$B$120,"Error")))</f>
        <v>Fuerte</v>
      </c>
      <c r="DK85" s="138"/>
      <c r="DL85" s="10"/>
      <c r="DS85" s="126" t="s">
        <v>394</v>
      </c>
      <c r="DT85" s="127"/>
      <c r="DU85" s="138" t="str">
        <f>+IF(AND(DU84&gt;=[1]Parámetros!$C$122,DU84&lt;=[1]Parámetros!$D$122),[1]Parámetros!$B$122,IF(AND(DU84&gt;=[1]Parámetros!$C$121,DU84&lt;=[1]Parámetros!$D$121),[1]Parámetros!$B$121,IF(AND(DU84&gt;=[1]Parámetros!$C$120,DU84&lt;=[1]Parámetros!$D$120),[1]Parámetros!$B$120,"Error")))</f>
        <v>Débil</v>
      </c>
      <c r="DV85" s="138"/>
      <c r="DW85" s="10"/>
      <c r="ED85" s="126" t="s">
        <v>394</v>
      </c>
      <c r="EE85" s="127"/>
      <c r="EF85" s="138" t="str">
        <f>+IF(AND(EF84&gt;=[1]Parámetros!$C$122,EF84&lt;=[1]Parámetros!$D$122),[1]Parámetros!$B$122,IF(AND(EF84&gt;=[1]Parámetros!$C$121,EF84&lt;=[1]Parámetros!$D$121),[1]Parámetros!$B$121,IF(AND(EF84&gt;=[1]Parámetros!$C$120,EF84&lt;=[1]Parámetros!$D$120),[1]Parámetros!$B$120,"Error")))</f>
        <v>Moderado</v>
      </c>
      <c r="EG85" s="138"/>
      <c r="EH85" s="10"/>
      <c r="EO85" s="126" t="s">
        <v>394</v>
      </c>
      <c r="EP85" s="127"/>
      <c r="EQ85" s="138" t="str">
        <f>+IF(AND(EQ84&gt;=[1]Parámetros!$C$122,EQ84&lt;=[1]Parámetros!$D$122),[1]Parámetros!$B$122,IF(AND(EQ84&gt;=[1]Parámetros!$C$121,EQ84&lt;=[1]Parámetros!$D$121),[1]Parámetros!$B$121,IF(AND(EQ84&gt;=[1]Parámetros!$C$120,EQ84&lt;=[1]Parámetros!$D$120),[1]Parámetros!$B$120,"Error")))</f>
        <v>Fuerte</v>
      </c>
      <c r="ER85" s="138"/>
      <c r="ES85" s="10"/>
      <c r="EZ85" s="126" t="s">
        <v>394</v>
      </c>
      <c r="FA85" s="127"/>
      <c r="FB85" s="138" t="str">
        <f>+IF(AND(FB84&gt;=[1]Parámetros!$C$122,FB84&lt;=[1]Parámetros!$D$122),[1]Parámetros!$B$122,IF(AND(FB84&gt;=[1]Parámetros!$C$121,FB84&lt;=[1]Parámetros!$D$121),[1]Parámetros!$B$121,IF(AND(FB84&gt;=[1]Parámetros!$C$120,FB84&lt;=[1]Parámetros!$D$120),[1]Parámetros!$B$120,"Error")))</f>
        <v>Fuerte</v>
      </c>
      <c r="FC85" s="138"/>
      <c r="FD85" s="10"/>
      <c r="FK85" s="126" t="s">
        <v>394</v>
      </c>
      <c r="FL85" s="127"/>
      <c r="FM85" s="138" t="str">
        <f>+IF(AND(FM84&gt;=[1]Parámetros!$C$122,FM84&lt;=[1]Parámetros!$D$122),[1]Parámetros!$B$122,IF(AND(FM84&gt;=[1]Parámetros!$C$121,FM84&lt;=[1]Parámetros!$D$121),[1]Parámetros!$B$121,IF(AND(FM84&gt;=[1]Parámetros!$C$120,FM84&lt;=[1]Parámetros!$D$120),[1]Parámetros!$B$120,"Error")))</f>
        <v>Fuerte</v>
      </c>
      <c r="FN85" s="138"/>
      <c r="FO85" s="10"/>
      <c r="FV85" s="126" t="s">
        <v>394</v>
      </c>
      <c r="FW85" s="127"/>
      <c r="FX85" s="138" t="str">
        <f>+IF(AND(FX84&gt;=[1]Parámetros!$C$122,FX84&lt;=[1]Parámetros!$D$122),[1]Parámetros!$B$122,IF(AND(FX84&gt;=[1]Parámetros!$C$121,FX84&lt;=[1]Parámetros!$D$121),[1]Parámetros!$B$121,IF(AND(FX84&gt;=[1]Parámetros!$C$120,FX84&lt;=[1]Parámetros!$D$120),[1]Parámetros!$B$120,"Error")))</f>
        <v>Débil</v>
      </c>
      <c r="FY85" s="138"/>
      <c r="FZ85" s="10"/>
      <c r="GG85" s="126" t="s">
        <v>394</v>
      </c>
      <c r="GH85" s="127"/>
      <c r="GI85" s="138" t="str">
        <f>+IF(AND(GI84&gt;=[1]Parámetros!$C$122,GI84&lt;=[1]Parámetros!$D$122),[1]Parámetros!$B$122,IF(AND(GI84&gt;=[1]Parámetros!$C$121,GI84&lt;=[1]Parámetros!$D$121),[1]Parámetros!$B$121,IF(AND(GI84&gt;=[1]Parámetros!$C$120,GI84&lt;=[1]Parámetros!$D$120),[1]Parámetros!$B$120,"Error")))</f>
        <v>Débil</v>
      </c>
      <c r="GJ85" s="138"/>
      <c r="GK85" s="10"/>
      <c r="GR85" s="126" t="s">
        <v>394</v>
      </c>
      <c r="GS85" s="127"/>
      <c r="GT85" s="138" t="str">
        <f>+IF(AND(GT84&gt;=[1]Parámetros!$C$122,GT84&lt;=[1]Parámetros!$D$122),[1]Parámetros!$B$122,IF(AND(GT84&gt;=[1]Parámetros!$C$121,GT84&lt;=[1]Parámetros!$D$121),[1]Parámetros!$B$121,IF(AND(GT84&gt;=[1]Parámetros!$C$120,GT84&lt;=[1]Parámetros!$D$120),[1]Parámetros!$B$120,"Error")))</f>
        <v>Débil</v>
      </c>
      <c r="GU85" s="138"/>
      <c r="GV85" s="10"/>
      <c r="HC85" s="126" t="s">
        <v>394</v>
      </c>
      <c r="HD85" s="127"/>
      <c r="HE85" s="138" t="str">
        <f>+IF(AND(HE84&gt;=[1]Parámetros!$C$122,HE84&lt;=[1]Parámetros!$D$122),[1]Parámetros!$B$122,IF(AND(HE84&gt;=[1]Parámetros!$C$121,HE84&lt;=[1]Parámetros!$D$121),[1]Parámetros!$B$121,IF(AND(HE84&gt;=[1]Parámetros!$C$120,HE84&lt;=[1]Parámetros!$D$120),[1]Parámetros!$B$120,"Error")))</f>
        <v>Débil</v>
      </c>
      <c r="HF85" s="138"/>
      <c r="HG85" s="10"/>
    </row>
    <row r="86" spans="2:215" ht="15.75" thickBot="1" x14ac:dyDescent="0.3">
      <c r="C86"/>
      <c r="F86" s="10"/>
      <c r="G86" s="10"/>
      <c r="H86" s="10"/>
      <c r="I86" s="10"/>
      <c r="J86" s="10"/>
      <c r="K86" s="10"/>
      <c r="L86" s="10"/>
      <c r="N86"/>
      <c r="Q86" s="10"/>
      <c r="Y86"/>
      <c r="AB86" s="10"/>
      <c r="AJ86"/>
      <c r="AM86" s="10"/>
      <c r="AU86"/>
      <c r="AX86" s="10"/>
      <c r="BF86"/>
      <c r="BI86" s="10"/>
      <c r="BQ86"/>
      <c r="BT86" s="10"/>
      <c r="CB86"/>
      <c r="CE86" s="10"/>
      <c r="CM86"/>
      <c r="CP86" s="10"/>
      <c r="CX86"/>
      <c r="DA86" s="10"/>
      <c r="DI86"/>
      <c r="DL86" s="10"/>
      <c r="DT86"/>
      <c r="DW86" s="10"/>
      <c r="EE86"/>
      <c r="EH86" s="10"/>
      <c r="EP86"/>
      <c r="ES86" s="10"/>
      <c r="FA86"/>
      <c r="FD86" s="10"/>
      <c r="FL86"/>
      <c r="FO86" s="10"/>
      <c r="FW86"/>
      <c r="FZ86" s="10"/>
      <c r="GH86"/>
      <c r="GK86" s="10"/>
      <c r="GS86"/>
      <c r="GV86" s="10"/>
      <c r="HD86"/>
      <c r="HG86" s="10"/>
    </row>
    <row r="87" spans="2:215" ht="15.75" thickBot="1" x14ac:dyDescent="0.3">
      <c r="B87" s="18" t="s">
        <v>395</v>
      </c>
      <c r="C87" s="18" t="s">
        <v>396</v>
      </c>
      <c r="D87" s="18" t="s">
        <v>397</v>
      </c>
      <c r="F87" s="10"/>
      <c r="G87" s="10"/>
      <c r="H87" s="10"/>
      <c r="I87" s="10"/>
      <c r="J87" s="10"/>
      <c r="K87" s="10"/>
      <c r="L87" s="10"/>
      <c r="M87" s="18" t="s">
        <v>395</v>
      </c>
      <c r="N87" s="18" t="s">
        <v>396</v>
      </c>
      <c r="O87" s="18" t="s">
        <v>397</v>
      </c>
      <c r="Q87" s="10"/>
      <c r="X87" s="18" t="s">
        <v>395</v>
      </c>
      <c r="Y87" s="18" t="s">
        <v>396</v>
      </c>
      <c r="Z87" s="18" t="s">
        <v>397</v>
      </c>
      <c r="AB87" s="10"/>
      <c r="AI87" s="18" t="s">
        <v>395</v>
      </c>
      <c r="AJ87" s="18" t="s">
        <v>396</v>
      </c>
      <c r="AK87" s="18" t="s">
        <v>397</v>
      </c>
      <c r="AM87" s="10"/>
      <c r="AT87" s="18" t="s">
        <v>395</v>
      </c>
      <c r="AU87" s="18" t="s">
        <v>396</v>
      </c>
      <c r="AV87" s="18" t="s">
        <v>397</v>
      </c>
      <c r="AX87" s="10"/>
      <c r="BE87" s="18" t="s">
        <v>395</v>
      </c>
      <c r="BF87" s="18" t="s">
        <v>396</v>
      </c>
      <c r="BG87" s="18" t="s">
        <v>397</v>
      </c>
      <c r="BI87" s="10"/>
      <c r="BP87" s="18" t="s">
        <v>395</v>
      </c>
      <c r="BQ87" s="18" t="s">
        <v>396</v>
      </c>
      <c r="BR87" s="18" t="s">
        <v>397</v>
      </c>
      <c r="BT87" s="10"/>
      <c r="CA87" s="18" t="s">
        <v>395</v>
      </c>
      <c r="CB87" s="18" t="s">
        <v>396</v>
      </c>
      <c r="CC87" s="18" t="s">
        <v>397</v>
      </c>
      <c r="CE87" s="10"/>
      <c r="CL87" s="18" t="s">
        <v>395</v>
      </c>
      <c r="CM87" s="18" t="s">
        <v>396</v>
      </c>
      <c r="CN87" s="18" t="s">
        <v>397</v>
      </c>
      <c r="CP87" s="10"/>
      <c r="CW87" s="18" t="s">
        <v>395</v>
      </c>
      <c r="CX87" s="18" t="s">
        <v>396</v>
      </c>
      <c r="CY87" s="18" t="s">
        <v>397</v>
      </c>
      <c r="DA87" s="10"/>
      <c r="DH87" s="18" t="s">
        <v>395</v>
      </c>
      <c r="DI87" s="18" t="s">
        <v>396</v>
      </c>
      <c r="DJ87" s="18" t="s">
        <v>397</v>
      </c>
      <c r="DL87" s="10"/>
      <c r="DS87" s="18" t="s">
        <v>395</v>
      </c>
      <c r="DT87" s="18" t="s">
        <v>396</v>
      </c>
      <c r="DU87" s="18" t="s">
        <v>397</v>
      </c>
      <c r="DW87" s="10"/>
      <c r="ED87" s="18" t="s">
        <v>395</v>
      </c>
      <c r="EE87" s="18" t="s">
        <v>396</v>
      </c>
      <c r="EF87" s="18" t="s">
        <v>397</v>
      </c>
      <c r="EH87" s="10"/>
      <c r="EO87" s="18" t="s">
        <v>395</v>
      </c>
      <c r="EP87" s="18" t="s">
        <v>396</v>
      </c>
      <c r="EQ87" s="18" t="s">
        <v>397</v>
      </c>
      <c r="ES87" s="10"/>
      <c r="EZ87" s="18" t="s">
        <v>395</v>
      </c>
      <c r="FA87" s="18" t="s">
        <v>396</v>
      </c>
      <c r="FB87" s="18" t="s">
        <v>397</v>
      </c>
      <c r="FD87" s="10"/>
      <c r="FK87" s="18" t="s">
        <v>395</v>
      </c>
      <c r="FL87" s="18" t="s">
        <v>396</v>
      </c>
      <c r="FM87" s="18" t="s">
        <v>397</v>
      </c>
      <c r="FO87" s="10"/>
      <c r="FV87" s="18" t="s">
        <v>395</v>
      </c>
      <c r="FW87" s="18" t="s">
        <v>396</v>
      </c>
      <c r="FX87" s="18" t="s">
        <v>397</v>
      </c>
      <c r="FZ87" s="10"/>
      <c r="GG87" s="18" t="s">
        <v>395</v>
      </c>
      <c r="GH87" s="18" t="s">
        <v>396</v>
      </c>
      <c r="GI87" s="18" t="s">
        <v>397</v>
      </c>
      <c r="GK87" s="10"/>
      <c r="GR87" s="18" t="s">
        <v>395</v>
      </c>
      <c r="GS87" s="18" t="s">
        <v>396</v>
      </c>
      <c r="GT87" s="18" t="s">
        <v>397</v>
      </c>
      <c r="GV87" s="10"/>
      <c r="HC87" s="18" t="s">
        <v>395</v>
      </c>
      <c r="HD87" s="18" t="s">
        <v>396</v>
      </c>
      <c r="HE87" s="18" t="s">
        <v>397</v>
      </c>
      <c r="HG87" s="10"/>
    </row>
    <row r="88" spans="2:215" x14ac:dyDescent="0.25">
      <c r="B88" s="58" t="s">
        <v>398</v>
      </c>
      <c r="C88" s="58" t="s">
        <v>399</v>
      </c>
      <c r="D88" s="314" t="s">
        <v>398</v>
      </c>
      <c r="F88" s="10"/>
      <c r="G88" s="10"/>
      <c r="H88" s="10"/>
      <c r="I88" s="10"/>
      <c r="J88" s="10"/>
      <c r="K88" s="10"/>
      <c r="L88" s="10"/>
      <c r="M88" s="58" t="s">
        <v>398</v>
      </c>
      <c r="N88" s="58" t="s">
        <v>399</v>
      </c>
      <c r="O88" s="314" t="s">
        <v>398</v>
      </c>
      <c r="Q88" s="10"/>
      <c r="X88" s="58" t="s">
        <v>398</v>
      </c>
      <c r="Y88" s="58" t="s">
        <v>399</v>
      </c>
      <c r="Z88" s="314" t="s">
        <v>398</v>
      </c>
      <c r="AB88" s="10"/>
      <c r="AI88" s="58" t="s">
        <v>398</v>
      </c>
      <c r="AJ88" s="58" t="s">
        <v>399</v>
      </c>
      <c r="AK88" s="314" t="s">
        <v>398</v>
      </c>
      <c r="AM88" s="10"/>
      <c r="AT88" s="58" t="s">
        <v>398</v>
      </c>
      <c r="AU88" s="58" t="s">
        <v>399</v>
      </c>
      <c r="AV88" s="314" t="s">
        <v>398</v>
      </c>
      <c r="AX88" s="10"/>
      <c r="BE88" s="58" t="s">
        <v>398</v>
      </c>
      <c r="BF88" s="58" t="s">
        <v>399</v>
      </c>
      <c r="BG88" s="314" t="s">
        <v>398</v>
      </c>
      <c r="BI88" s="10"/>
      <c r="BP88" s="58" t="s">
        <v>398</v>
      </c>
      <c r="BQ88" s="58" t="s">
        <v>399</v>
      </c>
      <c r="BR88" s="314"/>
      <c r="BT88" s="10"/>
      <c r="CA88" s="58" t="s">
        <v>398</v>
      </c>
      <c r="CB88" s="58" t="s">
        <v>399</v>
      </c>
      <c r="CC88" s="314" t="s">
        <v>398</v>
      </c>
      <c r="CE88" s="10"/>
      <c r="CL88" s="58" t="s">
        <v>398</v>
      </c>
      <c r="CM88" s="58" t="s">
        <v>399</v>
      </c>
      <c r="CN88" s="314" t="s">
        <v>398</v>
      </c>
      <c r="CP88" s="10"/>
      <c r="CW88" s="58" t="s">
        <v>398</v>
      </c>
      <c r="CX88" s="58" t="s">
        <v>399</v>
      </c>
      <c r="CY88" s="314" t="s">
        <v>398</v>
      </c>
      <c r="DA88" s="10"/>
      <c r="DH88" s="58" t="s">
        <v>398</v>
      </c>
      <c r="DI88" s="58" t="s">
        <v>399</v>
      </c>
      <c r="DJ88" s="314" t="s">
        <v>398</v>
      </c>
      <c r="DL88" s="10"/>
      <c r="DS88" s="58" t="s">
        <v>398</v>
      </c>
      <c r="DT88" s="58" t="s">
        <v>399</v>
      </c>
      <c r="DU88" s="314"/>
      <c r="DW88" s="10"/>
      <c r="ED88" s="58" t="s">
        <v>398</v>
      </c>
      <c r="EE88" s="58" t="s">
        <v>399</v>
      </c>
      <c r="EF88" s="314" t="s">
        <v>398</v>
      </c>
      <c r="EH88" s="10"/>
      <c r="EO88" s="58" t="s">
        <v>398</v>
      </c>
      <c r="EP88" s="58" t="s">
        <v>399</v>
      </c>
      <c r="EQ88" s="314" t="s">
        <v>398</v>
      </c>
      <c r="ES88" s="10"/>
      <c r="EZ88" s="58" t="s">
        <v>398</v>
      </c>
      <c r="FA88" s="58" t="s">
        <v>399</v>
      </c>
      <c r="FB88" s="314" t="s">
        <v>398</v>
      </c>
      <c r="FD88" s="10"/>
      <c r="FK88" s="58" t="s">
        <v>398</v>
      </c>
      <c r="FL88" s="58" t="s">
        <v>399</v>
      </c>
      <c r="FM88" s="314" t="s">
        <v>398</v>
      </c>
      <c r="FO88" s="10"/>
      <c r="FV88" s="58" t="s">
        <v>398</v>
      </c>
      <c r="FW88" s="58" t="s">
        <v>399</v>
      </c>
      <c r="FX88" s="314"/>
      <c r="FZ88" s="10"/>
      <c r="GG88" s="58" t="s">
        <v>398</v>
      </c>
      <c r="GH88" s="58" t="s">
        <v>399</v>
      </c>
      <c r="GI88" s="314"/>
      <c r="GK88" s="10"/>
      <c r="GR88" s="58" t="s">
        <v>398</v>
      </c>
      <c r="GS88" s="58" t="s">
        <v>399</v>
      </c>
      <c r="GT88" s="314"/>
      <c r="GV88" s="10"/>
      <c r="HC88" s="58" t="s">
        <v>398</v>
      </c>
      <c r="HD88" s="58" t="s">
        <v>399</v>
      </c>
      <c r="HE88" s="314"/>
      <c r="HG88" s="10"/>
    </row>
    <row r="89" spans="2:215" x14ac:dyDescent="0.25">
      <c r="B89" s="56" t="s">
        <v>52</v>
      </c>
      <c r="C89" s="56" t="s">
        <v>400</v>
      </c>
      <c r="D89" s="315"/>
      <c r="F89" s="10"/>
      <c r="G89" s="10"/>
      <c r="H89" s="10"/>
      <c r="I89" s="10"/>
      <c r="J89" s="10"/>
      <c r="K89" s="10"/>
      <c r="L89" s="10"/>
      <c r="M89" s="56" t="s">
        <v>52</v>
      </c>
      <c r="N89" s="56" t="s">
        <v>400</v>
      </c>
      <c r="O89" s="315"/>
      <c r="Q89" s="10"/>
      <c r="X89" s="56" t="s">
        <v>52</v>
      </c>
      <c r="Y89" s="56" t="s">
        <v>400</v>
      </c>
      <c r="Z89" s="315"/>
      <c r="AB89" s="10"/>
      <c r="AI89" s="56" t="s">
        <v>52</v>
      </c>
      <c r="AJ89" s="56" t="s">
        <v>400</v>
      </c>
      <c r="AK89" s="315"/>
      <c r="AM89" s="10"/>
      <c r="AT89" s="56" t="s">
        <v>52</v>
      </c>
      <c r="AU89" s="56" t="s">
        <v>400</v>
      </c>
      <c r="AV89" s="315"/>
      <c r="AX89" s="10"/>
      <c r="BE89" s="56" t="s">
        <v>52</v>
      </c>
      <c r="BF89" s="56" t="s">
        <v>400</v>
      </c>
      <c r="BG89" s="315"/>
      <c r="BI89" s="10"/>
      <c r="BP89" s="56" t="s">
        <v>52</v>
      </c>
      <c r="BQ89" s="56" t="s">
        <v>400</v>
      </c>
      <c r="BR89" s="315"/>
      <c r="BT89" s="10"/>
      <c r="CA89" s="56" t="s">
        <v>52</v>
      </c>
      <c r="CB89" s="56" t="s">
        <v>400</v>
      </c>
      <c r="CC89" s="315"/>
      <c r="CE89" s="10"/>
      <c r="CL89" s="56" t="s">
        <v>52</v>
      </c>
      <c r="CM89" s="56" t="s">
        <v>400</v>
      </c>
      <c r="CN89" s="315"/>
      <c r="CP89" s="10"/>
      <c r="CW89" s="56" t="s">
        <v>52</v>
      </c>
      <c r="CX89" s="56" t="s">
        <v>400</v>
      </c>
      <c r="CY89" s="315"/>
      <c r="DA89" s="10"/>
      <c r="DH89" s="56" t="s">
        <v>52</v>
      </c>
      <c r="DI89" s="56" t="s">
        <v>400</v>
      </c>
      <c r="DJ89" s="315"/>
      <c r="DL89" s="10"/>
      <c r="DS89" s="56" t="s">
        <v>52</v>
      </c>
      <c r="DT89" s="56" t="s">
        <v>400</v>
      </c>
      <c r="DU89" s="315"/>
      <c r="DW89" s="10"/>
      <c r="ED89" s="56" t="s">
        <v>52</v>
      </c>
      <c r="EE89" s="56" t="s">
        <v>400</v>
      </c>
      <c r="EF89" s="315"/>
      <c r="EH89" s="10"/>
      <c r="EO89" s="56" t="s">
        <v>52</v>
      </c>
      <c r="EP89" s="56" t="s">
        <v>400</v>
      </c>
      <c r="EQ89" s="315"/>
      <c r="ES89" s="10"/>
      <c r="EZ89" s="56" t="s">
        <v>52</v>
      </c>
      <c r="FA89" s="56" t="s">
        <v>400</v>
      </c>
      <c r="FB89" s="315"/>
      <c r="FD89" s="10"/>
      <c r="FK89" s="56" t="s">
        <v>52</v>
      </c>
      <c r="FL89" s="56" t="s">
        <v>400</v>
      </c>
      <c r="FM89" s="315"/>
      <c r="FO89" s="10"/>
      <c r="FV89" s="56" t="s">
        <v>52</v>
      </c>
      <c r="FW89" s="56" t="s">
        <v>400</v>
      </c>
      <c r="FX89" s="315"/>
      <c r="FZ89" s="10"/>
      <c r="GG89" s="56" t="s">
        <v>52</v>
      </c>
      <c r="GH89" s="56" t="s">
        <v>400</v>
      </c>
      <c r="GI89" s="315"/>
      <c r="GK89" s="10"/>
      <c r="GR89" s="56" t="s">
        <v>52</v>
      </c>
      <c r="GS89" s="56" t="s">
        <v>400</v>
      </c>
      <c r="GT89" s="315"/>
      <c r="GV89" s="10"/>
      <c r="HC89" s="56" t="s">
        <v>52</v>
      </c>
      <c r="HD89" s="56" t="s">
        <v>400</v>
      </c>
      <c r="HE89" s="315"/>
      <c r="HG89" s="10"/>
    </row>
    <row r="90" spans="2:215" ht="15.75" thickBot="1" x14ac:dyDescent="0.3">
      <c r="B90" s="128" t="s">
        <v>401</v>
      </c>
      <c r="C90" s="128" t="s">
        <v>402</v>
      </c>
      <c r="D90" s="316"/>
      <c r="F90" s="10"/>
      <c r="G90" s="10"/>
      <c r="H90" s="10"/>
      <c r="I90" s="10"/>
      <c r="J90" s="10"/>
      <c r="K90" s="10"/>
      <c r="L90" s="10"/>
      <c r="M90" s="128" t="s">
        <v>401</v>
      </c>
      <c r="N90" s="128" t="s">
        <v>402</v>
      </c>
      <c r="O90" s="316"/>
      <c r="Q90" s="10"/>
      <c r="X90" s="128" t="s">
        <v>401</v>
      </c>
      <c r="Y90" s="128" t="s">
        <v>402</v>
      </c>
      <c r="Z90" s="316"/>
      <c r="AB90" s="10"/>
      <c r="AI90" s="128" t="s">
        <v>401</v>
      </c>
      <c r="AJ90" s="128" t="s">
        <v>402</v>
      </c>
      <c r="AK90" s="316"/>
      <c r="AM90" s="10"/>
      <c r="AT90" s="128" t="s">
        <v>401</v>
      </c>
      <c r="AU90" s="128" t="s">
        <v>402</v>
      </c>
      <c r="AV90" s="316"/>
      <c r="AX90" s="10"/>
      <c r="BE90" s="128" t="s">
        <v>401</v>
      </c>
      <c r="BF90" s="128" t="s">
        <v>402</v>
      </c>
      <c r="BG90" s="316"/>
      <c r="BI90" s="10"/>
      <c r="BP90" s="128" t="s">
        <v>401</v>
      </c>
      <c r="BQ90" s="128" t="s">
        <v>402</v>
      </c>
      <c r="BR90" s="316"/>
      <c r="BT90" s="10"/>
      <c r="CA90" s="128" t="s">
        <v>401</v>
      </c>
      <c r="CB90" s="128" t="s">
        <v>402</v>
      </c>
      <c r="CC90" s="316"/>
      <c r="CE90" s="10"/>
      <c r="CL90" s="128" t="s">
        <v>401</v>
      </c>
      <c r="CM90" s="128" t="s">
        <v>402</v>
      </c>
      <c r="CN90" s="316"/>
      <c r="CP90" s="10"/>
      <c r="CW90" s="128" t="s">
        <v>401</v>
      </c>
      <c r="CX90" s="128" t="s">
        <v>402</v>
      </c>
      <c r="CY90" s="316"/>
      <c r="DA90" s="10"/>
      <c r="DH90" s="128" t="s">
        <v>401</v>
      </c>
      <c r="DI90" s="128" t="s">
        <v>402</v>
      </c>
      <c r="DJ90" s="316"/>
      <c r="DL90" s="10"/>
      <c r="DS90" s="128" t="s">
        <v>401</v>
      </c>
      <c r="DT90" s="128" t="s">
        <v>402</v>
      </c>
      <c r="DU90" s="316"/>
      <c r="DW90" s="10"/>
      <c r="ED90" s="128" t="s">
        <v>401</v>
      </c>
      <c r="EE90" s="128" t="s">
        <v>402</v>
      </c>
      <c r="EF90" s="316"/>
      <c r="EH90" s="10"/>
      <c r="EO90" s="128" t="s">
        <v>401</v>
      </c>
      <c r="EP90" s="128" t="s">
        <v>402</v>
      </c>
      <c r="EQ90" s="316"/>
      <c r="ES90" s="10"/>
      <c r="EZ90" s="128" t="s">
        <v>401</v>
      </c>
      <c r="FA90" s="128" t="s">
        <v>402</v>
      </c>
      <c r="FB90" s="316"/>
      <c r="FD90" s="10"/>
      <c r="FK90" s="128" t="s">
        <v>401</v>
      </c>
      <c r="FL90" s="128" t="s">
        <v>402</v>
      </c>
      <c r="FM90" s="316"/>
      <c r="FO90" s="10"/>
      <c r="FV90" s="128" t="s">
        <v>401</v>
      </c>
      <c r="FW90" s="128" t="s">
        <v>402</v>
      </c>
      <c r="FX90" s="316"/>
      <c r="FZ90" s="10"/>
      <c r="GG90" s="128" t="s">
        <v>401</v>
      </c>
      <c r="GH90" s="128" t="s">
        <v>402</v>
      </c>
      <c r="GI90" s="316"/>
      <c r="GK90" s="10"/>
      <c r="GR90" s="128" t="s">
        <v>401</v>
      </c>
      <c r="GS90" s="128" t="s">
        <v>402</v>
      </c>
      <c r="GT90" s="316"/>
      <c r="GV90" s="10"/>
      <c r="HC90" s="128" t="s">
        <v>401</v>
      </c>
      <c r="HD90" s="128" t="s">
        <v>402</v>
      </c>
      <c r="HE90" s="316"/>
      <c r="HG90" s="10"/>
    </row>
    <row r="91" spans="2:215" ht="15.75" thickBot="1" x14ac:dyDescent="0.3">
      <c r="C91"/>
      <c r="F91" s="10"/>
      <c r="G91" s="10"/>
      <c r="H91" s="10"/>
      <c r="I91" s="10"/>
      <c r="J91" s="10"/>
      <c r="K91" s="10"/>
      <c r="L91" s="10"/>
      <c r="N91"/>
      <c r="Q91" s="10"/>
      <c r="Y91"/>
      <c r="AB91" s="10"/>
      <c r="AJ91"/>
      <c r="AM91" s="10"/>
      <c r="AU91"/>
      <c r="AX91" s="10"/>
      <c r="BF91"/>
      <c r="BI91" s="10"/>
      <c r="BQ91"/>
      <c r="BT91" s="10"/>
      <c r="CB91"/>
      <c r="CE91" s="10"/>
      <c r="CM91"/>
      <c r="CP91" s="10"/>
      <c r="CX91"/>
      <c r="DA91" s="10"/>
      <c r="DI91"/>
      <c r="DL91" s="10"/>
      <c r="DT91"/>
      <c r="DW91" s="10"/>
      <c r="EE91"/>
      <c r="EH91" s="10"/>
      <c r="EP91"/>
      <c r="ES91" s="10"/>
      <c r="FA91"/>
      <c r="FD91" s="10"/>
      <c r="FL91"/>
      <c r="FO91" s="10"/>
      <c r="FW91"/>
      <c r="FZ91" s="10"/>
      <c r="GH91"/>
      <c r="GK91" s="10"/>
      <c r="GS91"/>
      <c r="GV91" s="10"/>
      <c r="HD91"/>
      <c r="HG91" s="10"/>
    </row>
    <row r="92" spans="2:215" ht="15.75" thickBot="1" x14ac:dyDescent="0.3">
      <c r="B92" s="18" t="s">
        <v>395</v>
      </c>
      <c r="C92" s="18" t="s">
        <v>403</v>
      </c>
      <c r="D92" s="18" t="s">
        <v>397</v>
      </c>
      <c r="F92" s="10"/>
      <c r="G92" s="10"/>
      <c r="H92" s="10"/>
      <c r="I92" s="10"/>
      <c r="J92" s="10"/>
      <c r="K92" s="10"/>
      <c r="L92" s="10"/>
      <c r="M92" s="18" t="s">
        <v>395</v>
      </c>
      <c r="N92" s="18" t="s">
        <v>403</v>
      </c>
      <c r="O92" s="18" t="s">
        <v>397</v>
      </c>
      <c r="Q92" s="10"/>
      <c r="X92" s="18" t="s">
        <v>395</v>
      </c>
      <c r="Y92" s="18" t="s">
        <v>403</v>
      </c>
      <c r="Z92" s="18" t="s">
        <v>397</v>
      </c>
      <c r="AB92" s="10"/>
      <c r="AI92" s="18" t="s">
        <v>395</v>
      </c>
      <c r="AJ92" s="18" t="s">
        <v>403</v>
      </c>
      <c r="AK92" s="18" t="s">
        <v>397</v>
      </c>
      <c r="AM92" s="10"/>
      <c r="AT92" s="18" t="s">
        <v>395</v>
      </c>
      <c r="AU92" s="18" t="s">
        <v>403</v>
      </c>
      <c r="AV92" s="18" t="s">
        <v>397</v>
      </c>
      <c r="AX92" s="10"/>
      <c r="BE92" s="18" t="s">
        <v>395</v>
      </c>
      <c r="BF92" s="18" t="s">
        <v>403</v>
      </c>
      <c r="BG92" s="18" t="s">
        <v>397</v>
      </c>
      <c r="BI92" s="10"/>
      <c r="BP92" s="18" t="s">
        <v>395</v>
      </c>
      <c r="BQ92" s="18" t="s">
        <v>403</v>
      </c>
      <c r="BR92" s="18" t="s">
        <v>397</v>
      </c>
      <c r="BT92" s="10"/>
      <c r="CA92" s="18" t="s">
        <v>395</v>
      </c>
      <c r="CB92" s="18" t="s">
        <v>403</v>
      </c>
      <c r="CC92" s="18" t="s">
        <v>397</v>
      </c>
      <c r="CE92" s="10"/>
      <c r="CL92" s="18" t="s">
        <v>395</v>
      </c>
      <c r="CM92" s="18" t="s">
        <v>403</v>
      </c>
      <c r="CN92" s="18" t="s">
        <v>397</v>
      </c>
      <c r="CP92" s="10"/>
      <c r="CW92" s="18" t="s">
        <v>395</v>
      </c>
      <c r="CX92" s="18" t="s">
        <v>403</v>
      </c>
      <c r="CY92" s="18" t="s">
        <v>397</v>
      </c>
      <c r="DA92" s="10"/>
      <c r="DH92" s="18" t="s">
        <v>395</v>
      </c>
      <c r="DI92" s="18" t="s">
        <v>403</v>
      </c>
      <c r="DJ92" s="18" t="s">
        <v>397</v>
      </c>
      <c r="DL92" s="10"/>
      <c r="DS92" s="18" t="s">
        <v>395</v>
      </c>
      <c r="DT92" s="18" t="s">
        <v>403</v>
      </c>
      <c r="DU92" s="18" t="s">
        <v>397</v>
      </c>
      <c r="DW92" s="10"/>
      <c r="ED92" s="18" t="s">
        <v>395</v>
      </c>
      <c r="EE92" s="18" t="s">
        <v>403</v>
      </c>
      <c r="EF92" s="18" t="s">
        <v>397</v>
      </c>
      <c r="EH92" s="10"/>
      <c r="EO92" s="18" t="s">
        <v>395</v>
      </c>
      <c r="EP92" s="18" t="s">
        <v>403</v>
      </c>
      <c r="EQ92" s="18" t="s">
        <v>397</v>
      </c>
      <c r="ES92" s="10"/>
      <c r="EZ92" s="18" t="s">
        <v>395</v>
      </c>
      <c r="FA92" s="18" t="s">
        <v>403</v>
      </c>
      <c r="FB92" s="18" t="s">
        <v>397</v>
      </c>
      <c r="FD92" s="10"/>
      <c r="FK92" s="18" t="s">
        <v>395</v>
      </c>
      <c r="FL92" s="18" t="s">
        <v>403</v>
      </c>
      <c r="FM92" s="18" t="s">
        <v>397</v>
      </c>
      <c r="FO92" s="10"/>
      <c r="FV92" s="18" t="s">
        <v>395</v>
      </c>
      <c r="FW92" s="18" t="s">
        <v>403</v>
      </c>
      <c r="FX92" s="18" t="s">
        <v>397</v>
      </c>
      <c r="FZ92" s="10"/>
      <c r="GG92" s="18" t="s">
        <v>395</v>
      </c>
      <c r="GH92" s="18" t="s">
        <v>403</v>
      </c>
      <c r="GI92" s="18" t="s">
        <v>397</v>
      </c>
      <c r="GK92" s="10"/>
      <c r="GR92" s="18" t="s">
        <v>395</v>
      </c>
      <c r="GS92" s="18" t="s">
        <v>403</v>
      </c>
      <c r="GT92" s="18" t="s">
        <v>397</v>
      </c>
      <c r="GV92" s="10"/>
      <c r="HC92" s="18" t="s">
        <v>395</v>
      </c>
      <c r="HD92" s="18" t="s">
        <v>403</v>
      </c>
      <c r="HE92" s="18" t="s">
        <v>397</v>
      </c>
      <c r="HG92" s="10"/>
    </row>
    <row r="93" spans="2:215" x14ac:dyDescent="0.25">
      <c r="B93" s="317" t="s">
        <v>398</v>
      </c>
      <c r="C93" s="129" t="s">
        <v>404</v>
      </c>
      <c r="D93" s="314" t="str">
        <f>+IF(AND(D85=B88,D88=B88),B88,IF(AND(D85=B88,D88=B89),B96,IF(AND(D85=B88,D88=B90),B90,IF(AND(D85=B89,D88=B88),B96,IF(AND(D85=B89,D88=B89),B96,IF(AND(D85=B89,D88=B90),B99,IF(AND(D85=B90,D88=B88),B99,IF(AND(D85=B90,D88=B89),B99,IF(AND(D85=B90,D88=B90),B99)))))))))</f>
        <v>Fuerte</v>
      </c>
      <c r="F93" s="10"/>
      <c r="G93" s="10"/>
      <c r="H93" s="10"/>
      <c r="I93" s="10"/>
      <c r="J93" s="10"/>
      <c r="K93" s="10"/>
      <c r="L93" s="10"/>
      <c r="M93" s="317" t="s">
        <v>398</v>
      </c>
      <c r="N93" s="129" t="s">
        <v>404</v>
      </c>
      <c r="O93" s="314" t="str">
        <f>+IF(AND(O85=M88,O88=M88),M88,IF(AND(O85=M88,O88=M89),M96,IF(AND(O85=M88,O88=M90),M90,IF(AND(O85=M89,O88=M88),M96,IF(AND(O85=M89,O88=M89),M96,IF(AND(O85=M89,O88=M90),M99,IF(AND(O85=M90,O88=M88),M99,IF(AND(O85=M90,O88=M89),M99,IF(AND(O85=M90,O88=M90),M99)))))))))</f>
        <v>Fuerte</v>
      </c>
      <c r="Q93" s="10"/>
      <c r="X93" s="317" t="s">
        <v>398</v>
      </c>
      <c r="Y93" s="129" t="s">
        <v>404</v>
      </c>
      <c r="Z93" s="314" t="str">
        <f>+IF(AND(Z85=X88,Z88=X88),X88,IF(AND(Z85=X88,Z88=X89),X96,IF(AND(Z85=X88,Z88=X90),X90,IF(AND(Z85=X89,Z88=X88),X96,IF(AND(Z85=X89,Z88=X89),X96,IF(AND(Z85=X89,Z88=X90),X99,IF(AND(Z85=X90,Z88=X88),X99,IF(AND(Z85=X90,Z88=X89),X99,IF(AND(Z85=X90,Z88=X90),X99)))))))))</f>
        <v>Fuerte</v>
      </c>
      <c r="AB93" s="10"/>
      <c r="AI93" s="317" t="s">
        <v>398</v>
      </c>
      <c r="AJ93" s="129" t="s">
        <v>404</v>
      </c>
      <c r="AK93" s="314" t="str">
        <f>+IF(AND(AK85=AI88,AK88=AI88),AI88,IF(AND(AK85=AI88,AK88=AI89),AI96,IF(AND(AK85=AI88,AK88=AI90),AI90,IF(AND(AK85=AI89,AK88=AI88),AI96,IF(AND(AK85=AI89,AK88=AI89),AI96,IF(AND(AK85=AI89,AK88=AI90),AI99,IF(AND(AK85=AI90,AK88=AI88),AI99,IF(AND(AK85=AI90,AK88=AI89),AI99,IF(AND(AK85=AI90,AK88=AI90),AI99)))))))))</f>
        <v>Fuerte</v>
      </c>
      <c r="AM93" s="10"/>
      <c r="AT93" s="317" t="s">
        <v>398</v>
      </c>
      <c r="AU93" s="129" t="s">
        <v>404</v>
      </c>
      <c r="AV93" s="314" t="str">
        <f>+IF(AND(AV85=AT88,AV88=AT88),AT88,IF(AND(AV85=AT88,AV88=AT89),AT96,IF(AND(AV85=AT88,AV88=AT90),AT90,IF(AND(AV85=AT89,AV88=AT88),AT96,IF(AND(AV85=AT89,AV88=AT89),AT96,IF(AND(AV85=AT89,AV88=AT90),AT99,IF(AND(AV85=AT90,AV88=AT88),AT99,IF(AND(AV85=AT90,AV88=AT89),AT99,IF(AND(AV85=AT90,AV88=AT90),AT99)))))))))</f>
        <v>Fuerte</v>
      </c>
      <c r="AX93" s="10"/>
      <c r="BE93" s="317" t="s">
        <v>398</v>
      </c>
      <c r="BF93" s="129" t="s">
        <v>404</v>
      </c>
      <c r="BG93" s="314" t="str">
        <f>+IF(AND(BG85=BE88,BG88=BE88),BE88,IF(AND(BG85=BE88,BG88=BE89),BE96,IF(AND(BG85=BE88,BG88=BE90),BE90,IF(AND(BG85=BE89,BG88=BE88),BE96,IF(AND(BG85=BE89,BG88=BE89),BE96,IF(AND(BG85=BE89,BG88=BE90),BE99,IF(AND(BG85=BE90,BG88=BE88),BE99,IF(AND(BG85=BE90,BG88=BE89),BE99,IF(AND(BG85=BE90,BG88=BE90),BE99)))))))))</f>
        <v>Fuerte</v>
      </c>
      <c r="BI93" s="10"/>
      <c r="BP93" s="317" t="s">
        <v>398</v>
      </c>
      <c r="BQ93" s="129" t="s">
        <v>404</v>
      </c>
      <c r="BR93" s="314" t="b">
        <f>+IF(AND(BR85=BP88,BR88=BP88),BP88,IF(AND(BR85=BP88,BR88=BP89),BP96,IF(AND(BR85=BP88,BR88=BP90),BP90,IF(AND(BR85=BP89,BR88=BP88),BP96,IF(AND(BR85=BP89,BR88=BP89),BP96,IF(AND(BR85=BP89,BR88=BP90),BP99,IF(AND(BR85=BP90,BR88=BP88),BP99,IF(AND(BR85=BP90,BR88=BP89),BP99,IF(AND(BR85=BP90,BR88=BP90),BP99)))))))))</f>
        <v>0</v>
      </c>
      <c r="BT93" s="10"/>
      <c r="CA93" s="317" t="s">
        <v>398</v>
      </c>
      <c r="CB93" s="129" t="s">
        <v>404</v>
      </c>
      <c r="CC93" s="314" t="str">
        <f>+IF(AND(CC85=CA88,CC88=CA88),CA88,IF(AND(CC85=CA88,CC88=CA89),CA96,IF(AND(CC85=CA88,CC88=CA90),CA90,IF(AND(CC85=CA89,CC88=CA88),CA96,IF(AND(CC85=CA89,CC88=CA89),CA96,IF(AND(CC85=CA89,CC88=CA90),CA99,IF(AND(CC85=CA90,CC88=CA88),CA99,IF(AND(CC85=CA90,CC88=CA89),CA99,IF(AND(CC85=CA90,CC88=CA90),CA99)))))))))</f>
        <v>Fuerte</v>
      </c>
      <c r="CE93" s="10"/>
      <c r="CL93" s="317" t="s">
        <v>398</v>
      </c>
      <c r="CM93" s="129" t="s">
        <v>404</v>
      </c>
      <c r="CN93" s="314" t="str">
        <f>+IF(AND(CN85=CL88,CN88=CL88),CL88,IF(AND(CN85=CL88,CN88=CL89),CL96,IF(AND(CN85=CL88,CN88=CL90),CL90,IF(AND(CN85=CL89,CN88=CL88),CL96,IF(AND(CN85=CL89,CN88=CL89),CL96,IF(AND(CN85=CL89,CN88=CL90),CL99,IF(AND(CN85=CL90,CN88=CL88),CL99,IF(AND(CN85=CL90,CN88=CL89),CL99,IF(AND(CN85=CL90,CN88=CL90),CL99)))))))))</f>
        <v>Fuerte</v>
      </c>
      <c r="CP93" s="10"/>
      <c r="CW93" s="317" t="s">
        <v>398</v>
      </c>
      <c r="CX93" s="129" t="s">
        <v>404</v>
      </c>
      <c r="CY93" s="314" t="str">
        <f>+IF(AND(CY85=CW88,CY88=CW88),CW88,IF(AND(CY85=CW88,CY88=CW89),CW96,IF(AND(CY85=CW88,CY88=CW90),CW90,IF(AND(CY85=CW89,CY88=CW88),CW96,IF(AND(CY85=CW89,CY88=CW89),CW96,IF(AND(CY85=CW89,CY88=CW90),CW99,IF(AND(CY85=CW90,CY88=CW88),CW99,IF(AND(CY85=CW90,CY88=CW89),CW99,IF(AND(CY85=CW90,CY88=CW90),CW99)))))))))</f>
        <v>Fuerte</v>
      </c>
      <c r="DA93" s="10"/>
      <c r="DH93" s="317" t="s">
        <v>398</v>
      </c>
      <c r="DI93" s="129" t="s">
        <v>404</v>
      </c>
      <c r="DJ93" s="314" t="str">
        <f>+IF(AND(DJ85=DH88,DJ88=DH88),DH88,IF(AND(DJ85=DH88,DJ88=DH89),DH96,IF(AND(DJ85=DH88,DJ88=DH90),DH90,IF(AND(DJ85=DH89,DJ88=DH88),DH96,IF(AND(DJ85=DH89,DJ88=DH89),DH96,IF(AND(DJ85=DH89,DJ88=DH90),DH99,IF(AND(DJ85=DH90,DJ88=DH88),DH99,IF(AND(DJ85=DH90,DJ88=DH89),DH99,IF(AND(DJ85=DH90,DJ88=DH90),DH99)))))))))</f>
        <v>Fuerte</v>
      </c>
      <c r="DL93" s="10"/>
      <c r="DS93" s="317" t="s">
        <v>398</v>
      </c>
      <c r="DT93" s="129" t="s">
        <v>404</v>
      </c>
      <c r="DU93" s="314" t="b">
        <f>+IF(AND(DU85=DS88,DU88=DS88),DS88,IF(AND(DU85=DS88,DU88=DS89),DS96,IF(AND(DU85=DS88,DU88=DS90),DS90,IF(AND(DU85=DS89,DU88=DS88),DS96,IF(AND(DU85=DS89,DU88=DS89),DS96,IF(AND(DU85=DS89,DU88=DS90),DS99,IF(AND(DU85=DS90,DU88=DS88),DS99,IF(AND(DU85=DS90,DU88=DS89),DS99,IF(AND(DU85=DS90,DU88=DS90),DS99)))))))))</f>
        <v>0</v>
      </c>
      <c r="DW93" s="10"/>
      <c r="ED93" s="317" t="s">
        <v>398</v>
      </c>
      <c r="EE93" s="129" t="s">
        <v>404</v>
      </c>
      <c r="EF93" s="314" t="str">
        <f>+IF(AND(EF85=ED88,EF88=ED88),ED88,IF(AND(EF85=ED88,EF88=ED89),ED96,IF(AND(EF85=ED88,EF88=ED90),ED90,IF(AND(EF85=ED89,EF88=ED88),ED96,IF(AND(EF85=ED89,EF88=ED89),ED96,IF(AND(EF85=ED89,EF88=ED90),ED99,IF(AND(EF85=ED90,EF88=ED88),ED99,IF(AND(EF85=ED90,EF88=ED89),ED99,IF(AND(EF85=ED90,EF88=ED90),ED99)))))))))</f>
        <v>Moderado</v>
      </c>
      <c r="EH93" s="10"/>
      <c r="EO93" s="317" t="s">
        <v>398</v>
      </c>
      <c r="EP93" s="129" t="s">
        <v>404</v>
      </c>
      <c r="EQ93" s="314" t="str">
        <f>+IF(AND(EQ85=EO88,EQ88=EO88),EO88,IF(AND(EQ85=EO88,EQ88=EO89),EO96,IF(AND(EQ85=EO88,EQ88=EO90),EO90,IF(AND(EQ85=EO89,EQ88=EO88),EO96,IF(AND(EQ85=EO89,EQ88=EO89),EO96,IF(AND(EQ85=EO89,EQ88=EO90),EO99,IF(AND(EQ85=EO90,EQ88=EO88),EO99,IF(AND(EQ85=EO90,EQ88=EO89),EO99,IF(AND(EQ85=EO90,EQ88=EO90),EO99)))))))))</f>
        <v>Fuerte</v>
      </c>
      <c r="ES93" s="10"/>
      <c r="EZ93" s="317" t="s">
        <v>398</v>
      </c>
      <c r="FA93" s="129" t="s">
        <v>404</v>
      </c>
      <c r="FB93" s="314" t="str">
        <f>+IF(AND(FB85=EZ88,FB88=EZ88),EZ88,IF(AND(FB85=EZ88,FB88=EZ89),EZ96,IF(AND(FB85=EZ88,FB88=EZ90),EZ90,IF(AND(FB85=EZ89,FB88=EZ88),EZ96,IF(AND(FB85=EZ89,FB88=EZ89),EZ96,IF(AND(FB85=EZ89,FB88=EZ90),EZ99,IF(AND(FB85=EZ90,FB88=EZ88),EZ99,IF(AND(FB85=EZ90,FB88=EZ89),EZ99,IF(AND(FB85=EZ90,FB88=EZ90),EZ99)))))))))</f>
        <v>Fuerte</v>
      </c>
      <c r="FD93" s="10"/>
      <c r="FK93" s="317" t="s">
        <v>398</v>
      </c>
      <c r="FL93" s="129" t="s">
        <v>404</v>
      </c>
      <c r="FM93" s="314" t="str">
        <f>+IF(AND(FM85=FK88,FM88=FK88),FK88,IF(AND(FM85=FK88,FM88=FK89),FK96,IF(AND(FM85=FK88,FM88=FK90),FK90,IF(AND(FM85=FK89,FM88=FK88),FK96,IF(AND(FM85=FK89,FM88=FK89),FK96,IF(AND(FM85=FK89,FM88=FK90),FK99,IF(AND(FM85=FK90,FM88=FK88),FK99,IF(AND(FM85=FK90,FM88=FK89),FK99,IF(AND(FM85=FK90,FM88=FK90),FK99)))))))))</f>
        <v>Fuerte</v>
      </c>
      <c r="FO93" s="10"/>
      <c r="FV93" s="317" t="s">
        <v>398</v>
      </c>
      <c r="FW93" s="129" t="s">
        <v>404</v>
      </c>
      <c r="FX93" s="314" t="b">
        <f>+IF(AND(FX85=FV88,FX88=FV88),FV88,IF(AND(FX85=FV88,FX88=FV89),FV96,IF(AND(FX85=FV88,FX88=FV90),FV90,IF(AND(FX85=FV89,FX88=FV88),FV96,IF(AND(FX85=FV89,FX88=FV89),FV96,IF(AND(FX85=FV89,FX88=FV90),FV99,IF(AND(FX85=FV90,FX88=FV88),FV99,IF(AND(FX85=FV90,FX88=FV89),FV99,IF(AND(FX85=FV90,FX88=FV90),FV99)))))))))</f>
        <v>0</v>
      </c>
      <c r="FZ93" s="10"/>
      <c r="GG93" s="317" t="s">
        <v>398</v>
      </c>
      <c r="GH93" s="129" t="s">
        <v>404</v>
      </c>
      <c r="GI93" s="314" t="b">
        <f>+IF(AND(GI85=GG88,GI88=GG88),GG88,IF(AND(GI85=GG88,GI88=GG89),GG96,IF(AND(GI85=GG88,GI88=GG90),GG90,IF(AND(GI85=GG89,GI88=GG88),GG96,IF(AND(GI85=GG89,GI88=GG89),GG96,IF(AND(GI85=GG89,GI88=GG90),GG99,IF(AND(GI85=GG90,GI88=GG88),GG99,IF(AND(GI85=GG90,GI88=GG89),GG99,IF(AND(GI85=GG90,GI88=GG90),GG99)))))))))</f>
        <v>0</v>
      </c>
      <c r="GK93" s="10"/>
      <c r="GR93" s="317" t="s">
        <v>398</v>
      </c>
      <c r="GS93" s="129" t="s">
        <v>404</v>
      </c>
      <c r="GT93" s="314" t="b">
        <f>+IF(AND(GT85=GR88,GT88=GR88),GR88,IF(AND(GT85=GR88,GT88=GR89),GR96,IF(AND(GT85=GR88,GT88=GR90),GR90,IF(AND(GT85=GR89,GT88=GR88),GR96,IF(AND(GT85=GR89,GT88=GR89),GR96,IF(AND(GT85=GR89,GT88=GR90),GR99,IF(AND(GT85=GR90,GT88=GR88),GR99,IF(AND(GT85=GR90,GT88=GR89),GR99,IF(AND(GT85=GR90,GT88=GR90),GR99)))))))))</f>
        <v>0</v>
      </c>
      <c r="GV93" s="10"/>
      <c r="HC93" s="317" t="s">
        <v>398</v>
      </c>
      <c r="HD93" s="129" t="s">
        <v>404</v>
      </c>
      <c r="HE93" s="314" t="b">
        <f>+IF(AND(HE85=HC88,HE88=HC88),HC88,IF(AND(HE85=HC88,HE88=HC89),HC96,IF(AND(HE85=HC88,HE88=HC90),HC90,IF(AND(HE85=HC89,HE88=HC88),HC96,IF(AND(HE85=HC89,HE88=HC89),HC96,IF(AND(HE85=HC89,HE88=HC90),HC99,IF(AND(HE85=HC90,HE88=HC88),HC99,IF(AND(HE85=HC90,HE88=HC89),HC99,IF(AND(HE85=HC90,HE88=HC90),HC99)))))))))</f>
        <v>0</v>
      </c>
      <c r="HG93" s="10"/>
    </row>
    <row r="94" spans="2:215" x14ac:dyDescent="0.25">
      <c r="B94" s="310"/>
      <c r="C94" s="58" t="s">
        <v>405</v>
      </c>
      <c r="D94" s="315"/>
      <c r="F94" s="10"/>
      <c r="G94" s="10"/>
      <c r="H94" s="10"/>
      <c r="I94" s="10"/>
      <c r="J94" s="10"/>
      <c r="K94" s="10"/>
      <c r="L94" s="10"/>
      <c r="M94" s="310"/>
      <c r="N94" s="58" t="s">
        <v>405</v>
      </c>
      <c r="O94" s="315"/>
      <c r="Q94" s="10"/>
      <c r="X94" s="310"/>
      <c r="Y94" s="58" t="s">
        <v>405</v>
      </c>
      <c r="Z94" s="315"/>
      <c r="AB94" s="10"/>
      <c r="AI94" s="310"/>
      <c r="AJ94" s="58" t="s">
        <v>405</v>
      </c>
      <c r="AK94" s="315"/>
      <c r="AM94" s="10"/>
      <c r="AT94" s="310"/>
      <c r="AU94" s="58" t="s">
        <v>405</v>
      </c>
      <c r="AV94" s="315"/>
      <c r="AX94" s="10"/>
      <c r="BE94" s="310"/>
      <c r="BF94" s="58" t="s">
        <v>405</v>
      </c>
      <c r="BG94" s="315"/>
      <c r="BI94" s="10"/>
      <c r="BP94" s="310"/>
      <c r="BQ94" s="58" t="s">
        <v>405</v>
      </c>
      <c r="BR94" s="315"/>
      <c r="BT94" s="10"/>
      <c r="CA94" s="310"/>
      <c r="CB94" s="58" t="s">
        <v>405</v>
      </c>
      <c r="CC94" s="315"/>
      <c r="CE94" s="10"/>
      <c r="CL94" s="310"/>
      <c r="CM94" s="58" t="s">
        <v>405</v>
      </c>
      <c r="CN94" s="315"/>
      <c r="CP94" s="10"/>
      <c r="CW94" s="310"/>
      <c r="CX94" s="58" t="s">
        <v>405</v>
      </c>
      <c r="CY94" s="315"/>
      <c r="DA94" s="10"/>
      <c r="DH94" s="310"/>
      <c r="DI94" s="58" t="s">
        <v>405</v>
      </c>
      <c r="DJ94" s="315"/>
      <c r="DL94" s="10"/>
      <c r="DS94" s="310"/>
      <c r="DT94" s="58" t="s">
        <v>405</v>
      </c>
      <c r="DU94" s="315"/>
      <c r="DW94" s="10"/>
      <c r="ED94" s="310"/>
      <c r="EE94" s="58" t="s">
        <v>405</v>
      </c>
      <c r="EF94" s="315"/>
      <c r="EH94" s="10"/>
      <c r="EO94" s="310"/>
      <c r="EP94" s="58" t="s">
        <v>405</v>
      </c>
      <c r="EQ94" s="315"/>
      <c r="ES94" s="10"/>
      <c r="EZ94" s="310"/>
      <c r="FA94" s="58" t="s">
        <v>405</v>
      </c>
      <c r="FB94" s="315"/>
      <c r="FD94" s="10"/>
      <c r="FK94" s="310"/>
      <c r="FL94" s="58" t="s">
        <v>405</v>
      </c>
      <c r="FM94" s="315"/>
      <c r="FO94" s="10"/>
      <c r="FV94" s="310"/>
      <c r="FW94" s="58" t="s">
        <v>405</v>
      </c>
      <c r="FX94" s="315"/>
      <c r="FZ94" s="10"/>
      <c r="GG94" s="310"/>
      <c r="GH94" s="58" t="s">
        <v>405</v>
      </c>
      <c r="GI94" s="315"/>
      <c r="GK94" s="10"/>
      <c r="GR94" s="310"/>
      <c r="GS94" s="58" t="s">
        <v>405</v>
      </c>
      <c r="GT94" s="315"/>
      <c r="GV94" s="10"/>
      <c r="HC94" s="310"/>
      <c r="HD94" s="58" t="s">
        <v>405</v>
      </c>
      <c r="HE94" s="315"/>
      <c r="HG94" s="10"/>
    </row>
    <row r="95" spans="2:215" x14ac:dyDescent="0.25">
      <c r="B95" s="311"/>
      <c r="C95" s="130" t="s">
        <v>406</v>
      </c>
      <c r="D95" s="315"/>
      <c r="F95" s="10"/>
      <c r="G95" s="10"/>
      <c r="H95" s="10"/>
      <c r="I95" s="10"/>
      <c r="J95" s="10"/>
      <c r="K95" s="10"/>
      <c r="L95" s="10"/>
      <c r="M95" s="311"/>
      <c r="N95" s="130" t="s">
        <v>406</v>
      </c>
      <c r="O95" s="315"/>
      <c r="Q95" s="10"/>
      <c r="X95" s="311"/>
      <c r="Y95" s="130" t="s">
        <v>406</v>
      </c>
      <c r="Z95" s="315"/>
      <c r="AB95" s="10"/>
      <c r="AI95" s="311"/>
      <c r="AJ95" s="130" t="s">
        <v>406</v>
      </c>
      <c r="AK95" s="315"/>
      <c r="AM95" s="10"/>
      <c r="AT95" s="311"/>
      <c r="AU95" s="130" t="s">
        <v>406</v>
      </c>
      <c r="AV95" s="315"/>
      <c r="AX95" s="10"/>
      <c r="BE95" s="311"/>
      <c r="BF95" s="130" t="s">
        <v>406</v>
      </c>
      <c r="BG95" s="315"/>
      <c r="BI95" s="10"/>
      <c r="BP95" s="311"/>
      <c r="BQ95" s="130" t="s">
        <v>406</v>
      </c>
      <c r="BR95" s="315"/>
      <c r="BT95" s="10"/>
      <c r="CA95" s="311"/>
      <c r="CB95" s="130" t="s">
        <v>406</v>
      </c>
      <c r="CC95" s="315"/>
      <c r="CE95" s="10"/>
      <c r="CL95" s="311"/>
      <c r="CM95" s="130" t="s">
        <v>406</v>
      </c>
      <c r="CN95" s="315"/>
      <c r="CP95" s="10"/>
      <c r="CW95" s="311"/>
      <c r="CX95" s="130" t="s">
        <v>406</v>
      </c>
      <c r="CY95" s="315"/>
      <c r="DA95" s="10"/>
      <c r="DH95" s="311"/>
      <c r="DI95" s="130" t="s">
        <v>406</v>
      </c>
      <c r="DJ95" s="315"/>
      <c r="DL95" s="10"/>
      <c r="DS95" s="311"/>
      <c r="DT95" s="130" t="s">
        <v>406</v>
      </c>
      <c r="DU95" s="315"/>
      <c r="DW95" s="10"/>
      <c r="ED95" s="311"/>
      <c r="EE95" s="130" t="s">
        <v>406</v>
      </c>
      <c r="EF95" s="315"/>
      <c r="EH95" s="10"/>
      <c r="EO95" s="311"/>
      <c r="EP95" s="130" t="s">
        <v>406</v>
      </c>
      <c r="EQ95" s="315"/>
      <c r="ES95" s="10"/>
      <c r="EZ95" s="311"/>
      <c r="FA95" s="130" t="s">
        <v>406</v>
      </c>
      <c r="FB95" s="315"/>
      <c r="FD95" s="10"/>
      <c r="FK95" s="311"/>
      <c r="FL95" s="130" t="s">
        <v>406</v>
      </c>
      <c r="FM95" s="315"/>
      <c r="FO95" s="10"/>
      <c r="FV95" s="311"/>
      <c r="FW95" s="130" t="s">
        <v>406</v>
      </c>
      <c r="FX95" s="315"/>
      <c r="FZ95" s="10"/>
      <c r="GG95" s="311"/>
      <c r="GH95" s="130" t="s">
        <v>406</v>
      </c>
      <c r="GI95" s="315"/>
      <c r="GK95" s="10"/>
      <c r="GR95" s="311"/>
      <c r="GS95" s="130" t="s">
        <v>406</v>
      </c>
      <c r="GT95" s="315"/>
      <c r="GV95" s="10"/>
      <c r="HC95" s="311"/>
      <c r="HD95" s="130" t="s">
        <v>406</v>
      </c>
      <c r="HE95" s="315"/>
      <c r="HG95" s="10"/>
    </row>
    <row r="96" spans="2:215" x14ac:dyDescent="0.25">
      <c r="B96" s="309" t="s">
        <v>52</v>
      </c>
      <c r="C96" s="131" t="s">
        <v>407</v>
      </c>
      <c r="D96" s="315"/>
      <c r="F96" s="10"/>
      <c r="G96" s="10"/>
      <c r="H96" s="10"/>
      <c r="I96" s="10"/>
      <c r="J96" s="10"/>
      <c r="K96" s="10"/>
      <c r="L96" s="10"/>
      <c r="M96" s="309" t="s">
        <v>52</v>
      </c>
      <c r="N96" s="131" t="s">
        <v>407</v>
      </c>
      <c r="O96" s="315"/>
      <c r="Q96" s="10"/>
      <c r="X96" s="309" t="s">
        <v>52</v>
      </c>
      <c r="Y96" s="131" t="s">
        <v>407</v>
      </c>
      <c r="Z96" s="315"/>
      <c r="AB96" s="10"/>
      <c r="AI96" s="309" t="s">
        <v>52</v>
      </c>
      <c r="AJ96" s="131" t="s">
        <v>407</v>
      </c>
      <c r="AK96" s="315"/>
      <c r="AM96" s="10"/>
      <c r="AT96" s="309" t="s">
        <v>52</v>
      </c>
      <c r="AU96" s="131" t="s">
        <v>407</v>
      </c>
      <c r="AV96" s="315"/>
      <c r="AX96" s="10"/>
      <c r="BE96" s="309" t="s">
        <v>52</v>
      </c>
      <c r="BF96" s="131" t="s">
        <v>407</v>
      </c>
      <c r="BG96" s="315"/>
      <c r="BI96" s="10"/>
      <c r="BP96" s="309" t="s">
        <v>52</v>
      </c>
      <c r="BQ96" s="131" t="s">
        <v>407</v>
      </c>
      <c r="BR96" s="315"/>
      <c r="BT96" s="10"/>
      <c r="CA96" s="309" t="s">
        <v>52</v>
      </c>
      <c r="CB96" s="131" t="s">
        <v>407</v>
      </c>
      <c r="CC96" s="315"/>
      <c r="CE96" s="10"/>
      <c r="CL96" s="309" t="s">
        <v>52</v>
      </c>
      <c r="CM96" s="131" t="s">
        <v>407</v>
      </c>
      <c r="CN96" s="315"/>
      <c r="CP96" s="10"/>
      <c r="CW96" s="309" t="s">
        <v>52</v>
      </c>
      <c r="CX96" s="131" t="s">
        <v>407</v>
      </c>
      <c r="CY96" s="315"/>
      <c r="DA96" s="10"/>
      <c r="DH96" s="309" t="s">
        <v>52</v>
      </c>
      <c r="DI96" s="131" t="s">
        <v>407</v>
      </c>
      <c r="DJ96" s="315"/>
      <c r="DL96" s="10"/>
      <c r="DS96" s="309" t="s">
        <v>52</v>
      </c>
      <c r="DT96" s="131" t="s">
        <v>407</v>
      </c>
      <c r="DU96" s="315"/>
      <c r="DW96" s="10"/>
      <c r="ED96" s="309" t="s">
        <v>52</v>
      </c>
      <c r="EE96" s="131" t="s">
        <v>407</v>
      </c>
      <c r="EF96" s="315"/>
      <c r="EH96" s="10"/>
      <c r="EO96" s="309" t="s">
        <v>52</v>
      </c>
      <c r="EP96" s="131" t="s">
        <v>407</v>
      </c>
      <c r="EQ96" s="315"/>
      <c r="ES96" s="10"/>
      <c r="EZ96" s="309" t="s">
        <v>52</v>
      </c>
      <c r="FA96" s="131" t="s">
        <v>407</v>
      </c>
      <c r="FB96" s="315"/>
      <c r="FD96" s="10"/>
      <c r="FK96" s="309" t="s">
        <v>52</v>
      </c>
      <c r="FL96" s="131" t="s">
        <v>407</v>
      </c>
      <c r="FM96" s="315"/>
      <c r="FO96" s="10"/>
      <c r="FV96" s="309" t="s">
        <v>52</v>
      </c>
      <c r="FW96" s="131" t="s">
        <v>407</v>
      </c>
      <c r="FX96" s="315"/>
      <c r="FZ96" s="10"/>
      <c r="GG96" s="309" t="s">
        <v>52</v>
      </c>
      <c r="GH96" s="131" t="s">
        <v>407</v>
      </c>
      <c r="GI96" s="315"/>
      <c r="GK96" s="10"/>
      <c r="GR96" s="309" t="s">
        <v>52</v>
      </c>
      <c r="GS96" s="131" t="s">
        <v>407</v>
      </c>
      <c r="GT96" s="315"/>
      <c r="GV96" s="10"/>
      <c r="HC96" s="309" t="s">
        <v>52</v>
      </c>
      <c r="HD96" s="131" t="s">
        <v>407</v>
      </c>
      <c r="HE96" s="315"/>
      <c r="HG96" s="10"/>
    </row>
    <row r="97" spans="2:215" x14ac:dyDescent="0.25">
      <c r="B97" s="310"/>
      <c r="C97" s="56" t="s">
        <v>408</v>
      </c>
      <c r="D97" s="315"/>
      <c r="F97" s="10"/>
      <c r="G97" s="10"/>
      <c r="H97" s="10"/>
      <c r="I97" s="10"/>
      <c r="J97" s="10"/>
      <c r="K97" s="10"/>
      <c r="L97" s="10"/>
      <c r="M97" s="310"/>
      <c r="N97" s="56" t="s">
        <v>408</v>
      </c>
      <c r="O97" s="315"/>
      <c r="Q97" s="10"/>
      <c r="X97" s="310"/>
      <c r="Y97" s="56" t="s">
        <v>408</v>
      </c>
      <c r="Z97" s="315"/>
      <c r="AB97" s="10"/>
      <c r="AI97" s="310"/>
      <c r="AJ97" s="56" t="s">
        <v>408</v>
      </c>
      <c r="AK97" s="315"/>
      <c r="AM97" s="10"/>
      <c r="AT97" s="310"/>
      <c r="AU97" s="56" t="s">
        <v>408</v>
      </c>
      <c r="AV97" s="315"/>
      <c r="AX97" s="10"/>
      <c r="BE97" s="310"/>
      <c r="BF97" s="56" t="s">
        <v>408</v>
      </c>
      <c r="BG97" s="315"/>
      <c r="BI97" s="10"/>
      <c r="BP97" s="310"/>
      <c r="BQ97" s="56" t="s">
        <v>408</v>
      </c>
      <c r="BR97" s="315"/>
      <c r="BT97" s="10"/>
      <c r="CA97" s="310"/>
      <c r="CB97" s="56" t="s">
        <v>408</v>
      </c>
      <c r="CC97" s="315"/>
      <c r="CE97" s="10"/>
      <c r="CL97" s="310"/>
      <c r="CM97" s="56" t="s">
        <v>408</v>
      </c>
      <c r="CN97" s="315"/>
      <c r="CP97" s="10"/>
      <c r="CW97" s="310"/>
      <c r="CX97" s="56" t="s">
        <v>408</v>
      </c>
      <c r="CY97" s="315"/>
      <c r="DA97" s="10"/>
      <c r="DH97" s="310"/>
      <c r="DI97" s="56" t="s">
        <v>408</v>
      </c>
      <c r="DJ97" s="315"/>
      <c r="DL97" s="10"/>
      <c r="DS97" s="310"/>
      <c r="DT97" s="56" t="s">
        <v>408</v>
      </c>
      <c r="DU97" s="315"/>
      <c r="DW97" s="10"/>
      <c r="ED97" s="310"/>
      <c r="EE97" s="56" t="s">
        <v>408</v>
      </c>
      <c r="EF97" s="315"/>
      <c r="EH97" s="10"/>
      <c r="EO97" s="310"/>
      <c r="EP97" s="56" t="s">
        <v>408</v>
      </c>
      <c r="EQ97" s="315"/>
      <c r="ES97" s="10"/>
      <c r="EZ97" s="310"/>
      <c r="FA97" s="56" t="s">
        <v>408</v>
      </c>
      <c r="FB97" s="315"/>
      <c r="FD97" s="10"/>
      <c r="FK97" s="310"/>
      <c r="FL97" s="56" t="s">
        <v>408</v>
      </c>
      <c r="FM97" s="315"/>
      <c r="FO97" s="10"/>
      <c r="FV97" s="310"/>
      <c r="FW97" s="56" t="s">
        <v>408</v>
      </c>
      <c r="FX97" s="315"/>
      <c r="FZ97" s="10"/>
      <c r="GG97" s="310"/>
      <c r="GH97" s="56" t="s">
        <v>408</v>
      </c>
      <c r="GI97" s="315"/>
      <c r="GK97" s="10"/>
      <c r="GR97" s="310"/>
      <c r="GS97" s="56" t="s">
        <v>408</v>
      </c>
      <c r="GT97" s="315"/>
      <c r="GV97" s="10"/>
      <c r="HC97" s="310"/>
      <c r="HD97" s="56" t="s">
        <v>408</v>
      </c>
      <c r="HE97" s="315"/>
      <c r="HG97" s="10"/>
    </row>
    <row r="98" spans="2:215" x14ac:dyDescent="0.25">
      <c r="B98" s="311"/>
      <c r="C98" s="132" t="s">
        <v>409</v>
      </c>
      <c r="D98" s="315"/>
      <c r="F98" s="10"/>
      <c r="G98" s="10"/>
      <c r="H98" s="10"/>
      <c r="I98" s="10"/>
      <c r="J98" s="10"/>
      <c r="K98" s="10"/>
      <c r="L98" s="10"/>
      <c r="M98" s="311"/>
      <c r="N98" s="132" t="s">
        <v>409</v>
      </c>
      <c r="O98" s="315"/>
      <c r="Q98" s="10"/>
      <c r="X98" s="311"/>
      <c r="Y98" s="132" t="s">
        <v>409</v>
      </c>
      <c r="Z98" s="315"/>
      <c r="AB98" s="10"/>
      <c r="AI98" s="311"/>
      <c r="AJ98" s="132" t="s">
        <v>409</v>
      </c>
      <c r="AK98" s="315"/>
      <c r="AM98" s="10"/>
      <c r="AT98" s="311"/>
      <c r="AU98" s="132" t="s">
        <v>409</v>
      </c>
      <c r="AV98" s="315"/>
      <c r="AX98" s="10"/>
      <c r="BE98" s="311"/>
      <c r="BF98" s="132" t="s">
        <v>409</v>
      </c>
      <c r="BG98" s="315"/>
      <c r="BI98" s="10"/>
      <c r="BP98" s="311"/>
      <c r="BQ98" s="132" t="s">
        <v>409</v>
      </c>
      <c r="BR98" s="315"/>
      <c r="BT98" s="10"/>
      <c r="CA98" s="311"/>
      <c r="CB98" s="132" t="s">
        <v>409</v>
      </c>
      <c r="CC98" s="315"/>
      <c r="CE98" s="10"/>
      <c r="CL98" s="311"/>
      <c r="CM98" s="132" t="s">
        <v>409</v>
      </c>
      <c r="CN98" s="315"/>
      <c r="CP98" s="10"/>
      <c r="CW98" s="311"/>
      <c r="CX98" s="132" t="s">
        <v>409</v>
      </c>
      <c r="CY98" s="315"/>
      <c r="DA98" s="10"/>
      <c r="DH98" s="311"/>
      <c r="DI98" s="132" t="s">
        <v>409</v>
      </c>
      <c r="DJ98" s="315"/>
      <c r="DL98" s="10"/>
      <c r="DS98" s="311"/>
      <c r="DT98" s="132" t="s">
        <v>409</v>
      </c>
      <c r="DU98" s="315"/>
      <c r="DW98" s="10"/>
      <c r="ED98" s="311"/>
      <c r="EE98" s="132" t="s">
        <v>409</v>
      </c>
      <c r="EF98" s="315"/>
      <c r="EH98" s="10"/>
      <c r="EO98" s="311"/>
      <c r="EP98" s="132" t="s">
        <v>409</v>
      </c>
      <c r="EQ98" s="315"/>
      <c r="ES98" s="10"/>
      <c r="EZ98" s="311"/>
      <c r="FA98" s="132" t="s">
        <v>409</v>
      </c>
      <c r="FB98" s="315"/>
      <c r="FD98" s="10"/>
      <c r="FK98" s="311"/>
      <c r="FL98" s="132" t="s">
        <v>409</v>
      </c>
      <c r="FM98" s="315"/>
      <c r="FO98" s="10"/>
      <c r="FV98" s="311"/>
      <c r="FW98" s="132" t="s">
        <v>409</v>
      </c>
      <c r="FX98" s="315"/>
      <c r="FZ98" s="10"/>
      <c r="GG98" s="311"/>
      <c r="GH98" s="132" t="s">
        <v>409</v>
      </c>
      <c r="GI98" s="315"/>
      <c r="GK98" s="10"/>
      <c r="GR98" s="311"/>
      <c r="GS98" s="132" t="s">
        <v>409</v>
      </c>
      <c r="GT98" s="315"/>
      <c r="GV98" s="10"/>
      <c r="HC98" s="311"/>
      <c r="HD98" s="132" t="s">
        <v>409</v>
      </c>
      <c r="HE98" s="315"/>
      <c r="HG98" s="10"/>
    </row>
    <row r="99" spans="2:215" x14ac:dyDescent="0.25">
      <c r="B99" s="312" t="s">
        <v>401</v>
      </c>
      <c r="C99" s="58" t="s">
        <v>410</v>
      </c>
      <c r="D99" s="315"/>
      <c r="F99" s="10"/>
      <c r="G99" s="10"/>
      <c r="H99" s="10"/>
      <c r="I99" s="10"/>
      <c r="J99" s="10"/>
      <c r="K99" s="10"/>
      <c r="L99" s="10"/>
      <c r="M99" s="312" t="s">
        <v>401</v>
      </c>
      <c r="N99" s="58" t="s">
        <v>410</v>
      </c>
      <c r="O99" s="315"/>
      <c r="Q99" s="10"/>
      <c r="X99" s="312" t="s">
        <v>401</v>
      </c>
      <c r="Y99" s="58" t="s">
        <v>410</v>
      </c>
      <c r="Z99" s="315"/>
      <c r="AB99" s="10"/>
      <c r="AI99" s="312" t="s">
        <v>401</v>
      </c>
      <c r="AJ99" s="58" t="s">
        <v>410</v>
      </c>
      <c r="AK99" s="315"/>
      <c r="AM99" s="10"/>
      <c r="AT99" s="312" t="s">
        <v>401</v>
      </c>
      <c r="AU99" s="58" t="s">
        <v>410</v>
      </c>
      <c r="AV99" s="315"/>
      <c r="AX99" s="10"/>
      <c r="BE99" s="312" t="s">
        <v>401</v>
      </c>
      <c r="BF99" s="58" t="s">
        <v>410</v>
      </c>
      <c r="BG99" s="315"/>
      <c r="BI99" s="10"/>
      <c r="BP99" s="312" t="s">
        <v>401</v>
      </c>
      <c r="BQ99" s="58" t="s">
        <v>410</v>
      </c>
      <c r="BR99" s="315"/>
      <c r="BT99" s="10"/>
      <c r="CA99" s="312" t="s">
        <v>401</v>
      </c>
      <c r="CB99" s="58" t="s">
        <v>410</v>
      </c>
      <c r="CC99" s="315"/>
      <c r="CE99" s="10"/>
      <c r="CL99" s="312" t="s">
        <v>401</v>
      </c>
      <c r="CM99" s="58" t="s">
        <v>410</v>
      </c>
      <c r="CN99" s="315"/>
      <c r="CP99" s="10"/>
      <c r="CW99" s="312" t="s">
        <v>401</v>
      </c>
      <c r="CX99" s="58" t="s">
        <v>410</v>
      </c>
      <c r="CY99" s="315"/>
      <c r="DA99" s="10"/>
      <c r="DH99" s="312" t="s">
        <v>401</v>
      </c>
      <c r="DI99" s="58" t="s">
        <v>410</v>
      </c>
      <c r="DJ99" s="315"/>
      <c r="DL99" s="10"/>
      <c r="DS99" s="312" t="s">
        <v>401</v>
      </c>
      <c r="DT99" s="58" t="s">
        <v>410</v>
      </c>
      <c r="DU99" s="315"/>
      <c r="DW99" s="10"/>
      <c r="ED99" s="312" t="s">
        <v>401</v>
      </c>
      <c r="EE99" s="58" t="s">
        <v>410</v>
      </c>
      <c r="EF99" s="315"/>
      <c r="EH99" s="10"/>
      <c r="EO99" s="312" t="s">
        <v>401</v>
      </c>
      <c r="EP99" s="58" t="s">
        <v>410</v>
      </c>
      <c r="EQ99" s="315"/>
      <c r="ES99" s="10"/>
      <c r="EZ99" s="312" t="s">
        <v>401</v>
      </c>
      <c r="FA99" s="58" t="s">
        <v>410</v>
      </c>
      <c r="FB99" s="315"/>
      <c r="FD99" s="10"/>
      <c r="FK99" s="312" t="s">
        <v>401</v>
      </c>
      <c r="FL99" s="58" t="s">
        <v>410</v>
      </c>
      <c r="FM99" s="315"/>
      <c r="FO99" s="10"/>
      <c r="FV99" s="312" t="s">
        <v>401</v>
      </c>
      <c r="FW99" s="58" t="s">
        <v>410</v>
      </c>
      <c r="FX99" s="315"/>
      <c r="FZ99" s="10"/>
      <c r="GG99" s="312" t="s">
        <v>401</v>
      </c>
      <c r="GH99" s="58" t="s">
        <v>410</v>
      </c>
      <c r="GI99" s="315"/>
      <c r="GK99" s="10"/>
      <c r="GR99" s="312" t="s">
        <v>401</v>
      </c>
      <c r="GS99" s="58" t="s">
        <v>410</v>
      </c>
      <c r="GT99" s="315"/>
      <c r="GV99" s="10"/>
      <c r="HC99" s="312" t="s">
        <v>401</v>
      </c>
      <c r="HD99" s="58" t="s">
        <v>410</v>
      </c>
      <c r="HE99" s="315"/>
      <c r="HG99" s="10"/>
    </row>
    <row r="100" spans="2:215" x14ac:dyDescent="0.25">
      <c r="B100" s="312"/>
      <c r="C100" s="133" t="s">
        <v>411</v>
      </c>
      <c r="D100" s="315"/>
      <c r="F100" s="10"/>
      <c r="G100" s="10"/>
      <c r="H100" s="10"/>
      <c r="I100" s="10"/>
      <c r="J100" s="10"/>
      <c r="K100" s="10"/>
      <c r="L100" s="10"/>
      <c r="M100" s="312"/>
      <c r="N100" s="133" t="s">
        <v>411</v>
      </c>
      <c r="O100" s="315"/>
      <c r="Q100" s="10"/>
      <c r="X100" s="312"/>
      <c r="Y100" s="133" t="s">
        <v>411</v>
      </c>
      <c r="Z100" s="315"/>
      <c r="AB100" s="10"/>
      <c r="AI100" s="312"/>
      <c r="AJ100" s="133" t="s">
        <v>411</v>
      </c>
      <c r="AK100" s="315"/>
      <c r="AM100" s="10"/>
      <c r="AT100" s="312"/>
      <c r="AU100" s="133" t="s">
        <v>411</v>
      </c>
      <c r="AV100" s="315"/>
      <c r="AX100" s="10"/>
      <c r="BE100" s="312"/>
      <c r="BF100" s="133" t="s">
        <v>411</v>
      </c>
      <c r="BG100" s="315"/>
      <c r="BI100" s="10"/>
      <c r="BP100" s="312"/>
      <c r="BQ100" s="133" t="s">
        <v>411</v>
      </c>
      <c r="BR100" s="315"/>
      <c r="BT100" s="10"/>
      <c r="CA100" s="312"/>
      <c r="CB100" s="133" t="s">
        <v>411</v>
      </c>
      <c r="CC100" s="315"/>
      <c r="CE100" s="10"/>
      <c r="CL100" s="312"/>
      <c r="CM100" s="133" t="s">
        <v>411</v>
      </c>
      <c r="CN100" s="315"/>
      <c r="CP100" s="10"/>
      <c r="CW100" s="312"/>
      <c r="CX100" s="133" t="s">
        <v>411</v>
      </c>
      <c r="CY100" s="315"/>
      <c r="DA100" s="10"/>
      <c r="DH100" s="312"/>
      <c r="DI100" s="133" t="s">
        <v>411</v>
      </c>
      <c r="DJ100" s="315"/>
      <c r="DL100" s="10"/>
      <c r="DS100" s="312"/>
      <c r="DT100" s="133" t="s">
        <v>411</v>
      </c>
      <c r="DU100" s="315"/>
      <c r="DW100" s="10"/>
      <c r="ED100" s="312"/>
      <c r="EE100" s="133" t="s">
        <v>411</v>
      </c>
      <c r="EF100" s="315"/>
      <c r="EH100" s="10"/>
      <c r="EO100" s="312"/>
      <c r="EP100" s="133" t="s">
        <v>411</v>
      </c>
      <c r="EQ100" s="315"/>
      <c r="ES100" s="10"/>
      <c r="EZ100" s="312"/>
      <c r="FA100" s="133" t="s">
        <v>411</v>
      </c>
      <c r="FB100" s="315"/>
      <c r="FD100" s="10"/>
      <c r="FK100" s="312"/>
      <c r="FL100" s="133" t="s">
        <v>411</v>
      </c>
      <c r="FM100" s="315"/>
      <c r="FO100" s="10"/>
      <c r="FV100" s="312"/>
      <c r="FW100" s="133" t="s">
        <v>411</v>
      </c>
      <c r="FX100" s="315"/>
      <c r="FZ100" s="10"/>
      <c r="GG100" s="312"/>
      <c r="GH100" s="133" t="s">
        <v>411</v>
      </c>
      <c r="GI100" s="315"/>
      <c r="GK100" s="10"/>
      <c r="GR100" s="312"/>
      <c r="GS100" s="133" t="s">
        <v>411</v>
      </c>
      <c r="GT100" s="315"/>
      <c r="GV100" s="10"/>
      <c r="HC100" s="312"/>
      <c r="HD100" s="133" t="s">
        <v>411</v>
      </c>
      <c r="HE100" s="315"/>
      <c r="HG100" s="10"/>
    </row>
    <row r="101" spans="2:215" ht="15.75" thickBot="1" x14ac:dyDescent="0.3">
      <c r="B101" s="313"/>
      <c r="C101" s="6" t="s">
        <v>412</v>
      </c>
      <c r="D101" s="316"/>
      <c r="F101" s="10"/>
      <c r="G101" s="10"/>
      <c r="H101" s="10"/>
      <c r="I101" s="10"/>
      <c r="J101" s="10"/>
      <c r="K101" s="10"/>
      <c r="L101" s="10"/>
      <c r="M101" s="313"/>
      <c r="N101" s="6" t="s">
        <v>412</v>
      </c>
      <c r="O101" s="316"/>
      <c r="Q101" s="10"/>
      <c r="X101" s="313"/>
      <c r="Y101" s="6" t="s">
        <v>412</v>
      </c>
      <c r="Z101" s="316"/>
      <c r="AB101" s="10"/>
      <c r="AI101" s="313"/>
      <c r="AJ101" s="6" t="s">
        <v>412</v>
      </c>
      <c r="AK101" s="316"/>
      <c r="AM101" s="10"/>
      <c r="AT101" s="313"/>
      <c r="AU101" s="6" t="s">
        <v>412</v>
      </c>
      <c r="AV101" s="316"/>
      <c r="AX101" s="10"/>
      <c r="BE101" s="313"/>
      <c r="BF101" s="6" t="s">
        <v>412</v>
      </c>
      <c r="BG101" s="316"/>
      <c r="BI101" s="10"/>
      <c r="BP101" s="313"/>
      <c r="BQ101" s="6" t="s">
        <v>412</v>
      </c>
      <c r="BR101" s="316"/>
      <c r="BT101" s="10"/>
      <c r="CA101" s="313"/>
      <c r="CB101" s="6" t="s">
        <v>412</v>
      </c>
      <c r="CC101" s="316"/>
      <c r="CE101" s="10"/>
      <c r="CL101" s="313"/>
      <c r="CM101" s="6" t="s">
        <v>412</v>
      </c>
      <c r="CN101" s="316"/>
      <c r="CP101" s="10"/>
      <c r="CW101" s="313"/>
      <c r="CX101" s="6" t="s">
        <v>412</v>
      </c>
      <c r="CY101" s="316"/>
      <c r="DA101" s="10"/>
      <c r="DH101" s="313"/>
      <c r="DI101" s="6" t="s">
        <v>412</v>
      </c>
      <c r="DJ101" s="316"/>
      <c r="DL101" s="10"/>
      <c r="DS101" s="313"/>
      <c r="DT101" s="6" t="s">
        <v>412</v>
      </c>
      <c r="DU101" s="316"/>
      <c r="DW101" s="10"/>
      <c r="ED101" s="313"/>
      <c r="EE101" s="6" t="s">
        <v>412</v>
      </c>
      <c r="EF101" s="316"/>
      <c r="EH101" s="10"/>
      <c r="EO101" s="313"/>
      <c r="EP101" s="6" t="s">
        <v>412</v>
      </c>
      <c r="EQ101" s="316"/>
      <c r="ES101" s="10"/>
      <c r="EZ101" s="313"/>
      <c r="FA101" s="6" t="s">
        <v>412</v>
      </c>
      <c r="FB101" s="316"/>
      <c r="FD101" s="10"/>
      <c r="FK101" s="313"/>
      <c r="FL101" s="6" t="s">
        <v>412</v>
      </c>
      <c r="FM101" s="316"/>
      <c r="FO101" s="10"/>
      <c r="FV101" s="313"/>
      <c r="FW101" s="6" t="s">
        <v>412</v>
      </c>
      <c r="FX101" s="316"/>
      <c r="FZ101" s="10"/>
      <c r="GG101" s="313"/>
      <c r="GH101" s="6" t="s">
        <v>412</v>
      </c>
      <c r="GI101" s="316"/>
      <c r="GK101" s="10"/>
      <c r="GR101" s="313"/>
      <c r="GS101" s="6" t="s">
        <v>412</v>
      </c>
      <c r="GT101" s="316"/>
      <c r="GV101" s="10"/>
      <c r="HC101" s="313"/>
      <c r="HD101" s="6" t="s">
        <v>412</v>
      </c>
      <c r="HE101" s="316"/>
      <c r="HG101" s="10"/>
    </row>
    <row r="102" spans="2:215" x14ac:dyDescent="0.25">
      <c r="D102" s="10"/>
      <c r="E102" s="10"/>
      <c r="F102" s="10"/>
      <c r="G102" s="10"/>
      <c r="H102" s="10"/>
      <c r="I102" s="10"/>
      <c r="J102" s="10"/>
      <c r="K102" s="10"/>
      <c r="L102" s="10"/>
      <c r="O102" s="10"/>
      <c r="P102" s="10"/>
      <c r="Q102" s="10"/>
      <c r="Z102" s="10"/>
      <c r="AA102" s="10"/>
      <c r="AB102" s="10"/>
      <c r="AK102" s="10"/>
      <c r="AL102" s="10"/>
      <c r="AM102" s="10"/>
      <c r="AV102" s="10"/>
      <c r="AW102" s="10"/>
      <c r="AX102" s="10"/>
      <c r="BG102" s="10"/>
      <c r="BH102" s="10"/>
      <c r="BI102" s="10"/>
      <c r="BR102" s="10"/>
      <c r="BS102" s="10"/>
      <c r="BT102" s="10"/>
      <c r="CC102" s="10"/>
      <c r="CD102" s="10"/>
      <c r="CE102" s="10"/>
      <c r="CN102" s="10"/>
      <c r="CO102" s="10"/>
      <c r="CP102" s="10"/>
      <c r="CY102" s="10"/>
      <c r="CZ102" s="10"/>
      <c r="DA102" s="10"/>
      <c r="DJ102" s="10"/>
      <c r="DK102" s="10"/>
      <c r="DL102" s="10"/>
      <c r="DU102" s="10"/>
      <c r="DV102" s="10"/>
      <c r="DW102" s="10"/>
      <c r="EF102" s="10"/>
      <c r="EG102" s="10"/>
      <c r="EH102" s="10"/>
      <c r="EQ102" s="10"/>
      <c r="ER102" s="10"/>
      <c r="ES102" s="10"/>
      <c r="FB102" s="10"/>
      <c r="FC102" s="10"/>
      <c r="FD102" s="10"/>
      <c r="FM102" s="10"/>
      <c r="FN102" s="10"/>
      <c r="FO102" s="10"/>
      <c r="FX102" s="10"/>
      <c r="FY102" s="10"/>
      <c r="FZ102" s="10"/>
      <c r="GI102" s="10"/>
      <c r="GJ102" s="10"/>
      <c r="GK102" s="10"/>
      <c r="GT102" s="10"/>
      <c r="GU102" s="10"/>
      <c r="GV102" s="10"/>
      <c r="HE102" s="10"/>
      <c r="HF102" s="10"/>
      <c r="HG102" s="10"/>
    </row>
    <row r="103" spans="2:215" ht="15.75" thickBot="1" x14ac:dyDescent="0.3">
      <c r="D103" s="10"/>
      <c r="E103" s="10"/>
      <c r="F103" s="10"/>
      <c r="G103" s="10"/>
      <c r="H103" s="10"/>
      <c r="I103" s="10"/>
      <c r="J103" s="10"/>
      <c r="K103" s="10"/>
      <c r="L103" s="10"/>
      <c r="O103" s="10"/>
      <c r="P103" s="10"/>
      <c r="Q103" s="10"/>
      <c r="Z103" s="10"/>
      <c r="AA103" s="10"/>
      <c r="AB103" s="10"/>
      <c r="AK103" s="10"/>
      <c r="AL103" s="10"/>
      <c r="AM103" s="10"/>
      <c r="AV103" s="10"/>
      <c r="AW103" s="10"/>
      <c r="AX103" s="10"/>
      <c r="BG103" s="10"/>
      <c r="BH103" s="10"/>
      <c r="BI103" s="10"/>
      <c r="BR103" s="10"/>
      <c r="BS103" s="10"/>
      <c r="BT103" s="10"/>
      <c r="CC103" s="10"/>
      <c r="CD103" s="10"/>
      <c r="CE103" s="10"/>
      <c r="CN103" s="10"/>
      <c r="CO103" s="10"/>
      <c r="CP103" s="10"/>
      <c r="CY103" s="10"/>
      <c r="CZ103" s="10"/>
      <c r="DA103" s="10"/>
      <c r="DJ103" s="10"/>
      <c r="DK103" s="10"/>
      <c r="DL103" s="10"/>
      <c r="DU103" s="10"/>
      <c r="DV103" s="10"/>
      <c r="DW103" s="10"/>
      <c r="EF103" s="10"/>
      <c r="EG103" s="10"/>
      <c r="EH103" s="10"/>
      <c r="EQ103" s="10"/>
      <c r="ER103" s="10"/>
      <c r="ES103" s="10"/>
      <c r="FB103" s="10"/>
      <c r="FC103" s="10"/>
      <c r="FD103" s="10"/>
      <c r="FM103" s="10"/>
      <c r="FN103" s="10"/>
      <c r="FO103" s="10"/>
      <c r="FX103" s="10"/>
      <c r="FY103" s="10"/>
      <c r="FZ103" s="10"/>
      <c r="GI103" s="10"/>
      <c r="GJ103" s="10"/>
      <c r="GK103" s="10"/>
      <c r="GT103" s="10"/>
      <c r="GU103" s="10"/>
      <c r="GV103" s="10"/>
      <c r="HE103" s="10"/>
      <c r="HF103" s="10"/>
      <c r="HG103" s="10"/>
    </row>
    <row r="104" spans="2:215" ht="15.75" thickBot="1" x14ac:dyDescent="0.3">
      <c r="B104" s="18" t="s">
        <v>353</v>
      </c>
      <c r="C104" s="3" t="s">
        <v>481</v>
      </c>
      <c r="D104" s="21"/>
      <c r="E104" s="21"/>
      <c r="F104" s="10"/>
      <c r="G104" s="10"/>
      <c r="H104" s="10"/>
      <c r="I104" s="10"/>
      <c r="J104" s="10"/>
      <c r="K104" s="10"/>
      <c r="L104" s="10"/>
      <c r="M104" s="18" t="s">
        <v>353</v>
      </c>
      <c r="N104" s="3" t="s">
        <v>481</v>
      </c>
      <c r="O104" s="21"/>
      <c r="P104" s="21"/>
      <c r="Q104" s="10"/>
      <c r="X104" s="18" t="s">
        <v>353</v>
      </c>
      <c r="Y104" s="3" t="s">
        <v>481</v>
      </c>
      <c r="Z104" s="21"/>
      <c r="AA104" s="21"/>
      <c r="AB104" s="10"/>
      <c r="AI104" s="18" t="s">
        <v>353</v>
      </c>
      <c r="AJ104" s="3" t="s">
        <v>481</v>
      </c>
      <c r="AK104" s="21"/>
      <c r="AL104" s="21"/>
      <c r="AM104" s="10"/>
      <c r="AT104" s="18" t="s">
        <v>353</v>
      </c>
      <c r="AU104" s="3" t="s">
        <v>481</v>
      </c>
      <c r="AV104" s="21"/>
      <c r="AW104" s="21"/>
      <c r="AX104" s="10"/>
      <c r="BE104" s="18" t="s">
        <v>353</v>
      </c>
      <c r="BF104" s="3" t="s">
        <v>481</v>
      </c>
      <c r="BG104" s="21"/>
      <c r="BH104" s="21"/>
      <c r="BI104" s="10"/>
      <c r="BP104" s="18" t="s">
        <v>353</v>
      </c>
      <c r="BQ104" s="3" t="s">
        <v>481</v>
      </c>
      <c r="BR104" s="21"/>
      <c r="BS104" s="21"/>
      <c r="BT104" s="10"/>
      <c r="CA104" s="18" t="s">
        <v>353</v>
      </c>
      <c r="CB104" s="3" t="s">
        <v>481</v>
      </c>
      <c r="CC104" s="21"/>
      <c r="CD104" s="21"/>
      <c r="CE104" s="10"/>
      <c r="CL104" s="18" t="s">
        <v>353</v>
      </c>
      <c r="CM104" s="3" t="s">
        <v>481</v>
      </c>
      <c r="CN104" s="21"/>
      <c r="CO104" s="21"/>
      <c r="CP104" s="10"/>
      <c r="CW104" s="18" t="s">
        <v>353</v>
      </c>
      <c r="CX104" s="3" t="s">
        <v>481</v>
      </c>
      <c r="CY104" s="21"/>
      <c r="CZ104" s="21"/>
      <c r="DA104" s="10"/>
      <c r="DH104" s="18" t="s">
        <v>353</v>
      </c>
      <c r="DI104" s="3" t="s">
        <v>481</v>
      </c>
      <c r="DJ104" s="21"/>
      <c r="DK104" s="21"/>
      <c r="DL104" s="10"/>
      <c r="DS104" s="18" t="s">
        <v>353</v>
      </c>
      <c r="DT104" s="3" t="s">
        <v>481</v>
      </c>
      <c r="DU104" s="21"/>
      <c r="DV104" s="21"/>
      <c r="DW104" s="10"/>
      <c r="ED104" s="18" t="s">
        <v>353</v>
      </c>
      <c r="EE104" s="3" t="s">
        <v>481</v>
      </c>
      <c r="EF104" s="21"/>
      <c r="EG104" s="21"/>
      <c r="EH104" s="10"/>
      <c r="EO104" s="18" t="s">
        <v>353</v>
      </c>
      <c r="EP104" s="3" t="s">
        <v>481</v>
      </c>
      <c r="EQ104" s="21"/>
      <c r="ER104" s="21"/>
      <c r="ES104" s="10"/>
      <c r="EZ104" s="18" t="s">
        <v>353</v>
      </c>
      <c r="FA104" s="3" t="s">
        <v>481</v>
      </c>
      <c r="FB104" s="21"/>
      <c r="FC104" s="21"/>
      <c r="FD104" s="10"/>
      <c r="FK104" s="18" t="s">
        <v>353</v>
      </c>
      <c r="FL104" s="3" t="s">
        <v>481</v>
      </c>
      <c r="FM104" s="21"/>
      <c r="FN104" s="21"/>
      <c r="FO104" s="10"/>
      <c r="FV104" s="18" t="s">
        <v>353</v>
      </c>
      <c r="FW104" s="3" t="s">
        <v>481</v>
      </c>
      <c r="FX104" s="21"/>
      <c r="FY104" s="21"/>
      <c r="FZ104" s="10"/>
      <c r="GG104" s="18" t="s">
        <v>353</v>
      </c>
      <c r="GH104" s="3" t="s">
        <v>481</v>
      </c>
      <c r="GI104" s="21"/>
      <c r="GJ104" s="21"/>
      <c r="GK104" s="10"/>
      <c r="GR104" s="18" t="s">
        <v>353</v>
      </c>
      <c r="GS104" s="3" t="s">
        <v>481</v>
      </c>
      <c r="GT104" s="21"/>
      <c r="GU104" s="21"/>
      <c r="GV104" s="10"/>
      <c r="HC104" s="18" t="s">
        <v>353</v>
      </c>
      <c r="HD104" s="3" t="s">
        <v>481</v>
      </c>
      <c r="HE104" s="21"/>
      <c r="HF104" s="21"/>
      <c r="HG104" s="10"/>
    </row>
    <row r="105" spans="2:215" ht="45.75" thickBot="1" x14ac:dyDescent="0.3">
      <c r="B105" s="110">
        <f>+B74+1</f>
        <v>3</v>
      </c>
      <c r="C105" s="111" t="s">
        <v>766</v>
      </c>
      <c r="F105" s="10"/>
      <c r="G105" s="10"/>
      <c r="H105" s="10"/>
      <c r="I105" s="10"/>
      <c r="J105" s="10"/>
      <c r="K105" s="10"/>
      <c r="L105" s="10"/>
      <c r="M105" s="110">
        <f>+M74+1</f>
        <v>3</v>
      </c>
      <c r="N105" s="111" t="s">
        <v>564</v>
      </c>
      <c r="Q105" s="10"/>
      <c r="X105" s="110">
        <f>+X74+1</f>
        <v>3</v>
      </c>
      <c r="Y105" s="111"/>
      <c r="AB105" s="10"/>
      <c r="AI105" s="110">
        <f>+AI74+1</f>
        <v>3</v>
      </c>
      <c r="AJ105" s="111" t="s">
        <v>772</v>
      </c>
      <c r="AM105" s="10"/>
      <c r="AT105" s="110">
        <f>+AT74+1</f>
        <v>3</v>
      </c>
      <c r="AU105" s="111"/>
      <c r="AX105" s="10"/>
      <c r="BE105" s="110">
        <f>+BE74+1</f>
        <v>3</v>
      </c>
      <c r="BF105" s="111" t="s">
        <v>612</v>
      </c>
      <c r="BI105" s="10"/>
      <c r="BP105" s="110">
        <f>+BP74+1</f>
        <v>3</v>
      </c>
      <c r="BQ105" s="111"/>
      <c r="BT105" s="10"/>
      <c r="CA105" s="110">
        <f>+CA74+1</f>
        <v>3</v>
      </c>
      <c r="CB105" s="111" t="s">
        <v>609</v>
      </c>
      <c r="CE105" s="10"/>
      <c r="CL105" s="110">
        <f>+CL74+1</f>
        <v>3</v>
      </c>
      <c r="CM105" s="111" t="s">
        <v>635</v>
      </c>
      <c r="CP105" s="10"/>
      <c r="CW105" s="110">
        <f>+CW74+1</f>
        <v>3</v>
      </c>
      <c r="CX105" s="111"/>
      <c r="DA105" s="10"/>
      <c r="DH105" s="110">
        <f>+DH74+1</f>
        <v>3</v>
      </c>
      <c r="DI105" s="111" t="s">
        <v>651</v>
      </c>
      <c r="DL105" s="10"/>
      <c r="DS105" s="110">
        <f>+DS74+1</f>
        <v>3</v>
      </c>
      <c r="DT105" s="111"/>
      <c r="DW105" s="10"/>
      <c r="ED105" s="110">
        <f>+ED74+1</f>
        <v>3</v>
      </c>
      <c r="EE105" s="111"/>
      <c r="EH105" s="10"/>
      <c r="EO105" s="110">
        <f>+EO74+1</f>
        <v>3</v>
      </c>
      <c r="EP105" s="111" t="s">
        <v>686</v>
      </c>
      <c r="ES105" s="10"/>
      <c r="EZ105" s="110">
        <f>+EZ74+1</f>
        <v>3</v>
      </c>
      <c r="FA105" s="111" t="s">
        <v>697</v>
      </c>
      <c r="FD105" s="10"/>
      <c r="FK105" s="110">
        <f>+FK74+1</f>
        <v>3</v>
      </c>
      <c r="FL105" s="111" t="s">
        <v>699</v>
      </c>
      <c r="FO105" s="10"/>
      <c r="FV105" s="110">
        <f>+FV74+1</f>
        <v>3</v>
      </c>
      <c r="FW105" s="111"/>
      <c r="FZ105" s="10"/>
      <c r="GG105" s="110">
        <f>+GG74+1</f>
        <v>3</v>
      </c>
      <c r="GH105" s="111"/>
      <c r="GK105" s="10"/>
      <c r="GR105" s="110">
        <f>+GR74+1</f>
        <v>3</v>
      </c>
      <c r="GS105" s="111"/>
      <c r="GV105" s="10"/>
      <c r="HC105" s="110">
        <f>+HC74+1</f>
        <v>3</v>
      </c>
      <c r="HD105" s="111"/>
      <c r="HG105" s="10"/>
    </row>
    <row r="106" spans="2:215" ht="15.75" thickBot="1" x14ac:dyDescent="0.3">
      <c r="B106" s="166"/>
      <c r="C106" s="167"/>
      <c r="F106" s="10"/>
      <c r="G106" s="10"/>
      <c r="H106" s="10"/>
      <c r="I106" s="10"/>
      <c r="J106" s="10"/>
      <c r="K106" s="10"/>
      <c r="L106" s="10"/>
      <c r="M106" s="166"/>
      <c r="N106" s="167"/>
      <c r="Q106" s="10"/>
      <c r="X106" s="166"/>
      <c r="Y106" s="167"/>
      <c r="AB106" s="10"/>
      <c r="AI106" s="166"/>
      <c r="AJ106" s="167"/>
      <c r="AM106" s="10"/>
      <c r="AT106" s="166"/>
      <c r="AU106" s="167"/>
      <c r="AX106" s="10"/>
      <c r="BE106" s="166"/>
      <c r="BF106" s="167"/>
      <c r="BI106" s="10"/>
      <c r="BP106" s="166"/>
      <c r="BQ106" s="167"/>
      <c r="BT106" s="10"/>
      <c r="CA106" s="166"/>
      <c r="CB106" s="167"/>
      <c r="CE106" s="10"/>
      <c r="CL106" s="166"/>
      <c r="CM106" s="167"/>
      <c r="CP106" s="10"/>
      <c r="CW106" s="166"/>
      <c r="CX106" s="167"/>
      <c r="DA106" s="10"/>
      <c r="DH106" s="166"/>
      <c r="DI106" s="167"/>
      <c r="DL106" s="10"/>
      <c r="DS106" s="166"/>
      <c r="DT106" s="167"/>
      <c r="DW106" s="10"/>
      <c r="ED106" s="166"/>
      <c r="EE106" s="167"/>
      <c r="EH106" s="10"/>
      <c r="EO106" s="166"/>
      <c r="EP106" s="167"/>
      <c r="ES106" s="10"/>
      <c r="EZ106" s="166"/>
      <c r="FA106" s="167"/>
      <c r="FD106" s="10"/>
      <c r="FK106" s="166"/>
      <c r="FL106" s="167"/>
      <c r="FO106" s="10"/>
      <c r="FV106" s="166"/>
      <c r="FW106" s="167"/>
      <c r="FZ106" s="10"/>
      <c r="GG106" s="166"/>
      <c r="GH106" s="167"/>
      <c r="GK106" s="10"/>
      <c r="GR106" s="166"/>
      <c r="GS106" s="167"/>
      <c r="GV106" s="10"/>
      <c r="HC106" s="166"/>
      <c r="HD106" s="167"/>
      <c r="HG106" s="10"/>
    </row>
    <row r="107" spans="2:215" ht="15.75" thickBot="1" x14ac:dyDescent="0.3">
      <c r="B107" s="18" t="s">
        <v>370</v>
      </c>
      <c r="C107" s="18" t="s">
        <v>371</v>
      </c>
      <c r="D107" s="18" t="s">
        <v>372</v>
      </c>
      <c r="E107" s="18" t="s">
        <v>6</v>
      </c>
      <c r="F107" s="10"/>
      <c r="G107" s="10"/>
      <c r="H107" s="10"/>
      <c r="I107" s="10"/>
      <c r="J107" s="10"/>
      <c r="K107" s="10"/>
      <c r="L107" s="10"/>
      <c r="M107" s="18" t="s">
        <v>370</v>
      </c>
      <c r="N107" s="18" t="s">
        <v>371</v>
      </c>
      <c r="O107" s="18" t="s">
        <v>372</v>
      </c>
      <c r="P107" s="18" t="s">
        <v>6</v>
      </c>
      <c r="Q107" s="10"/>
      <c r="X107" s="18" t="s">
        <v>370</v>
      </c>
      <c r="Y107" s="18" t="s">
        <v>371</v>
      </c>
      <c r="Z107" s="18" t="s">
        <v>372</v>
      </c>
      <c r="AA107" s="18" t="s">
        <v>6</v>
      </c>
      <c r="AB107" s="10"/>
      <c r="AI107" s="18" t="s">
        <v>370</v>
      </c>
      <c r="AJ107" s="18" t="s">
        <v>371</v>
      </c>
      <c r="AK107" s="18" t="s">
        <v>372</v>
      </c>
      <c r="AL107" s="18" t="s">
        <v>6</v>
      </c>
      <c r="AM107" s="10"/>
      <c r="AT107" s="18" t="s">
        <v>370</v>
      </c>
      <c r="AU107" s="18" t="s">
        <v>371</v>
      </c>
      <c r="AV107" s="18" t="s">
        <v>372</v>
      </c>
      <c r="AW107" s="18" t="s">
        <v>6</v>
      </c>
      <c r="AX107" s="10"/>
      <c r="BE107" s="18" t="s">
        <v>370</v>
      </c>
      <c r="BF107" s="18" t="s">
        <v>371</v>
      </c>
      <c r="BG107" s="18" t="s">
        <v>372</v>
      </c>
      <c r="BH107" s="18" t="s">
        <v>6</v>
      </c>
      <c r="BI107" s="10"/>
      <c r="BP107" s="18" t="s">
        <v>370</v>
      </c>
      <c r="BQ107" s="18" t="s">
        <v>371</v>
      </c>
      <c r="BR107" s="18" t="s">
        <v>372</v>
      </c>
      <c r="BS107" s="18" t="s">
        <v>6</v>
      </c>
      <c r="BT107" s="10"/>
      <c r="CA107" s="18" t="s">
        <v>370</v>
      </c>
      <c r="CB107" s="18" t="s">
        <v>371</v>
      </c>
      <c r="CC107" s="18" t="s">
        <v>372</v>
      </c>
      <c r="CD107" s="18" t="s">
        <v>6</v>
      </c>
      <c r="CE107" s="10"/>
      <c r="CL107" s="18" t="s">
        <v>370</v>
      </c>
      <c r="CM107" s="18" t="s">
        <v>371</v>
      </c>
      <c r="CN107" s="18" t="s">
        <v>372</v>
      </c>
      <c r="CO107" s="18" t="s">
        <v>6</v>
      </c>
      <c r="CP107" s="10"/>
      <c r="CW107" s="18" t="s">
        <v>370</v>
      </c>
      <c r="CX107" s="18" t="s">
        <v>371</v>
      </c>
      <c r="CY107" s="18" t="s">
        <v>372</v>
      </c>
      <c r="CZ107" s="18" t="s">
        <v>6</v>
      </c>
      <c r="DA107" s="10"/>
      <c r="DH107" s="18" t="s">
        <v>370</v>
      </c>
      <c r="DI107" s="18" t="s">
        <v>371</v>
      </c>
      <c r="DJ107" s="18" t="s">
        <v>372</v>
      </c>
      <c r="DK107" s="18" t="s">
        <v>6</v>
      </c>
      <c r="DL107" s="10"/>
      <c r="DS107" s="18" t="s">
        <v>370</v>
      </c>
      <c r="DT107" s="18" t="s">
        <v>371</v>
      </c>
      <c r="DU107" s="18" t="s">
        <v>372</v>
      </c>
      <c r="DV107" s="18" t="s">
        <v>6</v>
      </c>
      <c r="DW107" s="10"/>
      <c r="ED107" s="18" t="s">
        <v>370</v>
      </c>
      <c r="EE107" s="18" t="s">
        <v>371</v>
      </c>
      <c r="EF107" s="18" t="s">
        <v>372</v>
      </c>
      <c r="EG107" s="18" t="s">
        <v>6</v>
      </c>
      <c r="EH107" s="10"/>
      <c r="EO107" s="18" t="s">
        <v>370</v>
      </c>
      <c r="EP107" s="18" t="s">
        <v>371</v>
      </c>
      <c r="EQ107" s="18" t="s">
        <v>372</v>
      </c>
      <c r="ER107" s="18" t="s">
        <v>6</v>
      </c>
      <c r="ES107" s="10"/>
      <c r="EZ107" s="18" t="s">
        <v>370</v>
      </c>
      <c r="FA107" s="18" t="s">
        <v>371</v>
      </c>
      <c r="FB107" s="18" t="s">
        <v>372</v>
      </c>
      <c r="FC107" s="18" t="s">
        <v>6</v>
      </c>
      <c r="FD107" s="10"/>
      <c r="FK107" s="18" t="s">
        <v>370</v>
      </c>
      <c r="FL107" s="18" t="s">
        <v>371</v>
      </c>
      <c r="FM107" s="18" t="s">
        <v>372</v>
      </c>
      <c r="FN107" s="18" t="s">
        <v>6</v>
      </c>
      <c r="FO107" s="10"/>
      <c r="FV107" s="18" t="s">
        <v>370</v>
      </c>
      <c r="FW107" s="18" t="s">
        <v>371</v>
      </c>
      <c r="FX107" s="18" t="s">
        <v>372</v>
      </c>
      <c r="FY107" s="18" t="s">
        <v>6</v>
      </c>
      <c r="FZ107" s="10"/>
      <c r="GG107" s="18" t="s">
        <v>370</v>
      </c>
      <c r="GH107" s="18" t="s">
        <v>371</v>
      </c>
      <c r="GI107" s="18" t="s">
        <v>372</v>
      </c>
      <c r="GJ107" s="18" t="s">
        <v>6</v>
      </c>
      <c r="GK107" s="10"/>
      <c r="GR107" s="18" t="s">
        <v>370</v>
      </c>
      <c r="GS107" s="18" t="s">
        <v>371</v>
      </c>
      <c r="GT107" s="18" t="s">
        <v>372</v>
      </c>
      <c r="GU107" s="18" t="s">
        <v>6</v>
      </c>
      <c r="GV107" s="10"/>
      <c r="HC107" s="18" t="s">
        <v>370</v>
      </c>
      <c r="HD107" s="18" t="s">
        <v>371</v>
      </c>
      <c r="HE107" s="18" t="s">
        <v>372</v>
      </c>
      <c r="HF107" s="18" t="s">
        <v>6</v>
      </c>
      <c r="HG107" s="10"/>
    </row>
    <row r="108" spans="2:215" x14ac:dyDescent="0.25">
      <c r="B108" s="318" t="s">
        <v>373</v>
      </c>
      <c r="C108" s="58" t="s">
        <v>374</v>
      </c>
      <c r="D108" s="245" t="s">
        <v>375</v>
      </c>
      <c r="E108" s="134">
        <f>+IF(D108="","",VLOOKUP(D108,[1]Parámetros!$B$100:$C$116,2,0))</f>
        <v>15</v>
      </c>
      <c r="F108" s="10"/>
      <c r="G108" s="10"/>
      <c r="H108" s="10"/>
      <c r="I108" s="10"/>
      <c r="J108" s="10"/>
      <c r="K108" s="10"/>
      <c r="L108" s="10"/>
      <c r="M108" s="318" t="s">
        <v>373</v>
      </c>
      <c r="N108" s="58" t="s">
        <v>374</v>
      </c>
      <c r="O108" s="245" t="s">
        <v>375</v>
      </c>
      <c r="P108" s="134">
        <f>+IF(O108="","",VLOOKUP(O108,[1]Parámetros!$B$100:$C$116,2,0))</f>
        <v>15</v>
      </c>
      <c r="Q108" s="10"/>
      <c r="X108" s="318" t="s">
        <v>373</v>
      </c>
      <c r="Y108" s="58" t="s">
        <v>374</v>
      </c>
      <c r="Z108" s="245"/>
      <c r="AA108" s="134" t="str">
        <f>+IF(Z108="","",VLOOKUP(Z108,[1]Parámetros!$B$100:$C$116,2,0))</f>
        <v/>
      </c>
      <c r="AB108" s="10"/>
      <c r="AI108" s="318" t="s">
        <v>373</v>
      </c>
      <c r="AJ108" s="58" t="s">
        <v>374</v>
      </c>
      <c r="AK108" s="245" t="s">
        <v>375</v>
      </c>
      <c r="AL108" s="134">
        <f>+IF(AK108="","",VLOOKUP(AK108,[1]Parámetros!$B$100:$C$116,2,0))</f>
        <v>15</v>
      </c>
      <c r="AM108" s="10"/>
      <c r="AT108" s="318" t="s">
        <v>373</v>
      </c>
      <c r="AU108" s="58" t="s">
        <v>374</v>
      </c>
      <c r="AV108" s="245"/>
      <c r="AW108" s="134" t="str">
        <f>+IF(AV108="","",VLOOKUP(AV108,[1]Parámetros!$B$100:$C$116,2,0))</f>
        <v/>
      </c>
      <c r="AX108" s="10"/>
      <c r="BE108" s="318" t="s">
        <v>373</v>
      </c>
      <c r="BF108" s="58" t="s">
        <v>374</v>
      </c>
      <c r="BG108" s="245" t="s">
        <v>375</v>
      </c>
      <c r="BH108" s="134">
        <f>+IF(BG108="","",VLOOKUP(BG108,[1]Parámetros!$B$100:$C$116,2,0))</f>
        <v>15</v>
      </c>
      <c r="BI108" s="10"/>
      <c r="BP108" s="318" t="s">
        <v>373</v>
      </c>
      <c r="BQ108" s="58" t="s">
        <v>374</v>
      </c>
      <c r="BR108" s="245"/>
      <c r="BS108" s="134" t="str">
        <f>+IF(BR108="","",VLOOKUP(BR108,[1]Parámetros!$B$100:$C$116,2,0))</f>
        <v/>
      </c>
      <c r="BT108" s="10"/>
      <c r="CA108" s="318" t="s">
        <v>373</v>
      </c>
      <c r="CB108" s="58" t="s">
        <v>374</v>
      </c>
      <c r="CC108" s="245" t="s">
        <v>375</v>
      </c>
      <c r="CD108" s="134">
        <f>+IF(CC108="","",VLOOKUP(CC108,[1]Parámetros!$B$100:$C$116,2,0))</f>
        <v>15</v>
      </c>
      <c r="CE108" s="10"/>
      <c r="CL108" s="318" t="s">
        <v>373</v>
      </c>
      <c r="CM108" s="58" t="s">
        <v>374</v>
      </c>
      <c r="CN108" s="245" t="s">
        <v>375</v>
      </c>
      <c r="CO108" s="134">
        <f>+IF(CN108="","",VLOOKUP(CN108,[1]Parámetros!$B$100:$C$116,2,0))</f>
        <v>15</v>
      </c>
      <c r="CP108" s="10"/>
      <c r="CW108" s="318" t="s">
        <v>373</v>
      </c>
      <c r="CX108" s="58" t="s">
        <v>374</v>
      </c>
      <c r="CY108" s="245"/>
      <c r="CZ108" s="134" t="str">
        <f>+IF(CY108="","",VLOOKUP(CY108,[1]Parámetros!$B$100:$C$116,2,0))</f>
        <v/>
      </c>
      <c r="DA108" s="10"/>
      <c r="DH108" s="318" t="s">
        <v>373</v>
      </c>
      <c r="DI108" s="58" t="s">
        <v>374</v>
      </c>
      <c r="DJ108" s="245" t="s">
        <v>375</v>
      </c>
      <c r="DK108" s="134">
        <f>+IF(DJ108="","",VLOOKUP(DJ108,[1]Parámetros!$B$100:$C$116,2,0))</f>
        <v>15</v>
      </c>
      <c r="DL108" s="10"/>
      <c r="DS108" s="318" t="s">
        <v>373</v>
      </c>
      <c r="DT108" s="58" t="s">
        <v>374</v>
      </c>
      <c r="DU108" s="245"/>
      <c r="DV108" s="134" t="str">
        <f>+IF(DU108="","",VLOOKUP(DU108,[1]Parámetros!$B$100:$C$116,2,0))</f>
        <v/>
      </c>
      <c r="DW108" s="10"/>
      <c r="ED108" s="318" t="s">
        <v>373</v>
      </c>
      <c r="EE108" s="58" t="s">
        <v>374</v>
      </c>
      <c r="EF108" s="245"/>
      <c r="EG108" s="134" t="str">
        <f>+IF(EF108="","",VLOOKUP(EF108,[1]Parámetros!$B$100:$C$116,2,0))</f>
        <v/>
      </c>
      <c r="EH108" s="10"/>
      <c r="EO108" s="318" t="s">
        <v>373</v>
      </c>
      <c r="EP108" s="58" t="s">
        <v>374</v>
      </c>
      <c r="EQ108" s="245" t="s">
        <v>375</v>
      </c>
      <c r="ER108" s="134">
        <f>+IF(EQ108="","",VLOOKUP(EQ108,[1]Parámetros!$B$100:$C$116,2,0))</f>
        <v>15</v>
      </c>
      <c r="ES108" s="10"/>
      <c r="EZ108" s="318" t="s">
        <v>373</v>
      </c>
      <c r="FA108" s="58" t="s">
        <v>374</v>
      </c>
      <c r="FB108" s="245" t="s">
        <v>375</v>
      </c>
      <c r="FC108" s="134">
        <f>+IF(FB108="","",VLOOKUP(FB108,[1]Parámetros!$B$100:$C$116,2,0))</f>
        <v>15</v>
      </c>
      <c r="FD108" s="10"/>
      <c r="FK108" s="318" t="s">
        <v>373</v>
      </c>
      <c r="FL108" s="58" t="s">
        <v>374</v>
      </c>
      <c r="FM108" s="245" t="s">
        <v>375</v>
      </c>
      <c r="FN108" s="134">
        <f>+IF(FM108="","",VLOOKUP(FM108,[1]Parámetros!$B$100:$C$116,2,0))</f>
        <v>15</v>
      </c>
      <c r="FO108" s="10"/>
      <c r="FV108" s="318" t="s">
        <v>373</v>
      </c>
      <c r="FW108" s="58" t="s">
        <v>374</v>
      </c>
      <c r="FX108" s="245"/>
      <c r="FY108" s="134" t="str">
        <f>+IF(FX108="","",VLOOKUP(FX108,[1]Parámetros!$B$100:$C$116,2,0))</f>
        <v/>
      </c>
      <c r="FZ108" s="10"/>
      <c r="GG108" s="318" t="s">
        <v>373</v>
      </c>
      <c r="GH108" s="58" t="s">
        <v>374</v>
      </c>
      <c r="GI108" s="245"/>
      <c r="GJ108" s="134" t="str">
        <f>+IF(GI108="","",VLOOKUP(GI108,[1]Parámetros!$B$100:$C$116,2,0))</f>
        <v/>
      </c>
      <c r="GK108" s="10"/>
      <c r="GR108" s="318" t="s">
        <v>373</v>
      </c>
      <c r="GS108" s="58" t="s">
        <v>374</v>
      </c>
      <c r="GT108" s="245"/>
      <c r="GU108" s="134" t="str">
        <f>+IF(GT108="","",VLOOKUP(GT108,[1]Parámetros!$B$100:$C$116,2,0))</f>
        <v/>
      </c>
      <c r="GV108" s="10"/>
      <c r="HC108" s="318" t="s">
        <v>373</v>
      </c>
      <c r="HD108" s="58" t="s">
        <v>374</v>
      </c>
      <c r="HE108" s="245"/>
      <c r="HF108" s="134" t="str">
        <f>+IF(HE108="","",VLOOKUP(HE108,[1]Parámetros!$B$100:$C$116,2,0))</f>
        <v/>
      </c>
      <c r="HG108" s="10"/>
    </row>
    <row r="109" spans="2:215" ht="30" x14ac:dyDescent="0.25">
      <c r="B109" s="319"/>
      <c r="C109" s="56" t="s">
        <v>376</v>
      </c>
      <c r="D109" s="246" t="s">
        <v>377</v>
      </c>
      <c r="E109" s="134">
        <f>+IF(D109="","",VLOOKUP(D109,[1]Parámetros!$B$100:$C$116,2,0))</f>
        <v>15</v>
      </c>
      <c r="F109" s="10"/>
      <c r="G109" s="10"/>
      <c r="H109" s="10"/>
      <c r="I109" s="10"/>
      <c r="J109" s="10"/>
      <c r="K109" s="10"/>
      <c r="L109" s="10"/>
      <c r="M109" s="319"/>
      <c r="N109" s="56" t="s">
        <v>376</v>
      </c>
      <c r="O109" s="246" t="s">
        <v>377</v>
      </c>
      <c r="P109" s="134">
        <f>+IF(O109="","",VLOOKUP(O109,[1]Parámetros!$B$100:$C$116,2,0))</f>
        <v>15</v>
      </c>
      <c r="Q109" s="10"/>
      <c r="X109" s="319"/>
      <c r="Y109" s="56" t="s">
        <v>376</v>
      </c>
      <c r="Z109" s="246"/>
      <c r="AA109" s="134" t="str">
        <f>+IF(Z109="","",VLOOKUP(Z109,[1]Parámetros!$B$100:$C$116,2,0))</f>
        <v/>
      </c>
      <c r="AB109" s="10"/>
      <c r="AI109" s="319"/>
      <c r="AJ109" s="56" t="s">
        <v>376</v>
      </c>
      <c r="AK109" s="246" t="s">
        <v>377</v>
      </c>
      <c r="AL109" s="134">
        <f>+IF(AK109="","",VLOOKUP(AK109,[1]Parámetros!$B$100:$C$116,2,0))</f>
        <v>15</v>
      </c>
      <c r="AM109" s="10"/>
      <c r="AT109" s="319"/>
      <c r="AU109" s="56" t="s">
        <v>376</v>
      </c>
      <c r="AV109" s="246"/>
      <c r="AW109" s="134" t="str">
        <f>+IF(AV109="","",VLOOKUP(AV109,[1]Parámetros!$B$100:$C$116,2,0))</f>
        <v/>
      </c>
      <c r="AX109" s="10"/>
      <c r="BE109" s="319"/>
      <c r="BF109" s="56" t="s">
        <v>376</v>
      </c>
      <c r="BG109" s="246" t="s">
        <v>377</v>
      </c>
      <c r="BH109" s="134">
        <f>+IF(BG109="","",VLOOKUP(BG109,[1]Parámetros!$B$100:$C$116,2,0))</f>
        <v>15</v>
      </c>
      <c r="BI109" s="10"/>
      <c r="BP109" s="319"/>
      <c r="BQ109" s="56" t="s">
        <v>376</v>
      </c>
      <c r="BR109" s="246"/>
      <c r="BS109" s="134" t="str">
        <f>+IF(BR109="","",VLOOKUP(BR109,[1]Parámetros!$B$100:$C$116,2,0))</f>
        <v/>
      </c>
      <c r="BT109" s="10"/>
      <c r="CA109" s="319"/>
      <c r="CB109" s="56" t="s">
        <v>376</v>
      </c>
      <c r="CC109" s="246" t="s">
        <v>377</v>
      </c>
      <c r="CD109" s="134">
        <f>+IF(CC109="","",VLOOKUP(CC109,[1]Parámetros!$B$100:$C$116,2,0))</f>
        <v>15</v>
      </c>
      <c r="CE109" s="10"/>
      <c r="CL109" s="319"/>
      <c r="CM109" s="56" t="s">
        <v>376</v>
      </c>
      <c r="CN109" s="246" t="s">
        <v>377</v>
      </c>
      <c r="CO109" s="134">
        <f>+IF(CN109="","",VLOOKUP(CN109,[1]Parámetros!$B$100:$C$116,2,0))</f>
        <v>15</v>
      </c>
      <c r="CP109" s="10"/>
      <c r="CW109" s="319"/>
      <c r="CX109" s="56" t="s">
        <v>376</v>
      </c>
      <c r="CY109" s="246"/>
      <c r="CZ109" s="134" t="str">
        <f>+IF(CY109="","",VLOOKUP(CY109,[1]Parámetros!$B$100:$C$116,2,0))</f>
        <v/>
      </c>
      <c r="DA109" s="10"/>
      <c r="DH109" s="319"/>
      <c r="DI109" s="56" t="s">
        <v>376</v>
      </c>
      <c r="DJ109" s="246" t="s">
        <v>377</v>
      </c>
      <c r="DK109" s="134">
        <f>+IF(DJ109="","",VLOOKUP(DJ109,[1]Parámetros!$B$100:$C$116,2,0))</f>
        <v>15</v>
      </c>
      <c r="DL109" s="10"/>
      <c r="DS109" s="319"/>
      <c r="DT109" s="56" t="s">
        <v>376</v>
      </c>
      <c r="DU109" s="246"/>
      <c r="DV109" s="134" t="str">
        <f>+IF(DU109="","",VLOOKUP(DU109,[1]Parámetros!$B$100:$C$116,2,0))</f>
        <v/>
      </c>
      <c r="DW109" s="10"/>
      <c r="ED109" s="319"/>
      <c r="EE109" s="56" t="s">
        <v>376</v>
      </c>
      <c r="EF109" s="246"/>
      <c r="EG109" s="134" t="str">
        <f>+IF(EF109="","",VLOOKUP(EF109,[1]Parámetros!$B$100:$C$116,2,0))</f>
        <v/>
      </c>
      <c r="EH109" s="10"/>
      <c r="EO109" s="319"/>
      <c r="EP109" s="56" t="s">
        <v>376</v>
      </c>
      <c r="EQ109" s="246" t="s">
        <v>377</v>
      </c>
      <c r="ER109" s="134">
        <f>+IF(EQ109="","",VLOOKUP(EQ109,[1]Parámetros!$B$100:$C$116,2,0))</f>
        <v>15</v>
      </c>
      <c r="ES109" s="10"/>
      <c r="EZ109" s="319"/>
      <c r="FA109" s="56" t="s">
        <v>376</v>
      </c>
      <c r="FB109" s="246" t="s">
        <v>377</v>
      </c>
      <c r="FC109" s="134">
        <f>+IF(FB109="","",VLOOKUP(FB109,[1]Parámetros!$B$100:$C$116,2,0))</f>
        <v>15</v>
      </c>
      <c r="FD109" s="10"/>
      <c r="FK109" s="319"/>
      <c r="FL109" s="56" t="s">
        <v>376</v>
      </c>
      <c r="FM109" s="246" t="s">
        <v>377</v>
      </c>
      <c r="FN109" s="134">
        <f>+IF(FM109="","",VLOOKUP(FM109,[1]Parámetros!$B$100:$C$116,2,0))</f>
        <v>15</v>
      </c>
      <c r="FO109" s="10"/>
      <c r="FV109" s="319"/>
      <c r="FW109" s="56" t="s">
        <v>376</v>
      </c>
      <c r="FX109" s="246"/>
      <c r="FY109" s="134" t="str">
        <f>+IF(FX109="","",VLOOKUP(FX109,[1]Parámetros!$B$100:$C$116,2,0))</f>
        <v/>
      </c>
      <c r="FZ109" s="10"/>
      <c r="GG109" s="319"/>
      <c r="GH109" s="56" t="s">
        <v>376</v>
      </c>
      <c r="GI109" s="246"/>
      <c r="GJ109" s="134" t="str">
        <f>+IF(GI109="","",VLOOKUP(GI109,[1]Parámetros!$B$100:$C$116,2,0))</f>
        <v/>
      </c>
      <c r="GK109" s="10"/>
      <c r="GR109" s="319"/>
      <c r="GS109" s="56" t="s">
        <v>376</v>
      </c>
      <c r="GT109" s="246"/>
      <c r="GU109" s="134" t="str">
        <f>+IF(GT109="","",VLOOKUP(GT109,[1]Parámetros!$B$100:$C$116,2,0))</f>
        <v/>
      </c>
      <c r="GV109" s="10"/>
      <c r="HC109" s="319"/>
      <c r="HD109" s="56" t="s">
        <v>376</v>
      </c>
      <c r="HE109" s="246"/>
      <c r="HF109" s="134" t="str">
        <f>+IF(HE109="","",VLOOKUP(HE109,[1]Parámetros!$B$100:$C$116,2,0))</f>
        <v/>
      </c>
      <c r="HG109" s="10"/>
    </row>
    <row r="110" spans="2:215" ht="30" x14ac:dyDescent="0.25">
      <c r="B110" s="56" t="s">
        <v>378</v>
      </c>
      <c r="C110" s="56" t="s">
        <v>379</v>
      </c>
      <c r="D110" s="246" t="s">
        <v>380</v>
      </c>
      <c r="E110" s="134">
        <f>+IF(D110="","",VLOOKUP(D110,[1]Parámetros!$B$100:$C$116,2,0))</f>
        <v>15</v>
      </c>
      <c r="F110" s="10"/>
      <c r="G110" s="10"/>
      <c r="H110" s="10"/>
      <c r="I110" s="10"/>
      <c r="J110" s="10"/>
      <c r="K110" s="10"/>
      <c r="L110" s="10"/>
      <c r="M110" s="56" t="s">
        <v>378</v>
      </c>
      <c r="N110" s="56" t="s">
        <v>379</v>
      </c>
      <c r="O110" s="246" t="s">
        <v>380</v>
      </c>
      <c r="P110" s="134">
        <f>+IF(O110="","",VLOOKUP(O110,[1]Parámetros!$B$100:$C$116,2,0))</f>
        <v>15</v>
      </c>
      <c r="Q110" s="10"/>
      <c r="X110" s="56" t="s">
        <v>378</v>
      </c>
      <c r="Y110" s="56" t="s">
        <v>379</v>
      </c>
      <c r="Z110" s="246"/>
      <c r="AA110" s="134" t="str">
        <f>+IF(Z110="","",VLOOKUP(Z110,[1]Parámetros!$B$100:$C$116,2,0))</f>
        <v/>
      </c>
      <c r="AB110" s="10"/>
      <c r="AI110" s="56" t="s">
        <v>378</v>
      </c>
      <c r="AJ110" s="56" t="s">
        <v>379</v>
      </c>
      <c r="AK110" s="246" t="s">
        <v>380</v>
      </c>
      <c r="AL110" s="134">
        <f>+IF(AK110="","",VLOOKUP(AK110,[1]Parámetros!$B$100:$C$116,2,0))</f>
        <v>15</v>
      </c>
      <c r="AM110" s="10"/>
      <c r="AT110" s="56" t="s">
        <v>378</v>
      </c>
      <c r="AU110" s="56" t="s">
        <v>379</v>
      </c>
      <c r="AV110" s="246"/>
      <c r="AW110" s="134" t="str">
        <f>+IF(AV110="","",VLOOKUP(AV110,[1]Parámetros!$B$100:$C$116,2,0))</f>
        <v/>
      </c>
      <c r="AX110" s="10"/>
      <c r="BE110" s="56" t="s">
        <v>378</v>
      </c>
      <c r="BF110" s="56" t="s">
        <v>379</v>
      </c>
      <c r="BG110" s="246" t="s">
        <v>380</v>
      </c>
      <c r="BH110" s="134">
        <f>+IF(BG110="","",VLOOKUP(BG110,[1]Parámetros!$B$100:$C$116,2,0))</f>
        <v>15</v>
      </c>
      <c r="BI110" s="10"/>
      <c r="BP110" s="56" t="s">
        <v>378</v>
      </c>
      <c r="BQ110" s="56" t="s">
        <v>379</v>
      </c>
      <c r="BR110" s="246"/>
      <c r="BS110" s="134" t="str">
        <f>+IF(BR110="","",VLOOKUP(BR110,[1]Parámetros!$B$100:$C$116,2,0))</f>
        <v/>
      </c>
      <c r="BT110" s="10"/>
      <c r="CA110" s="56" t="s">
        <v>378</v>
      </c>
      <c r="CB110" s="56" t="s">
        <v>379</v>
      </c>
      <c r="CC110" s="246" t="s">
        <v>380</v>
      </c>
      <c r="CD110" s="134">
        <f>+IF(CC110="","",VLOOKUP(CC110,[1]Parámetros!$B$100:$C$116,2,0))</f>
        <v>15</v>
      </c>
      <c r="CE110" s="10"/>
      <c r="CL110" s="56" t="s">
        <v>378</v>
      </c>
      <c r="CM110" s="56" t="s">
        <v>379</v>
      </c>
      <c r="CN110" s="246" t="s">
        <v>380</v>
      </c>
      <c r="CO110" s="134">
        <f>+IF(CN110="","",VLOOKUP(CN110,[1]Parámetros!$B$100:$C$116,2,0))</f>
        <v>15</v>
      </c>
      <c r="CP110" s="10"/>
      <c r="CW110" s="56" t="s">
        <v>378</v>
      </c>
      <c r="CX110" s="56" t="s">
        <v>379</v>
      </c>
      <c r="CY110" s="246"/>
      <c r="CZ110" s="134" t="str">
        <f>+IF(CY110="","",VLOOKUP(CY110,[1]Parámetros!$B$100:$C$116,2,0))</f>
        <v/>
      </c>
      <c r="DA110" s="10"/>
      <c r="DH110" s="56" t="s">
        <v>378</v>
      </c>
      <c r="DI110" s="56" t="s">
        <v>379</v>
      </c>
      <c r="DJ110" s="246" t="s">
        <v>380</v>
      </c>
      <c r="DK110" s="134">
        <f>+IF(DJ110="","",VLOOKUP(DJ110,[1]Parámetros!$B$100:$C$116,2,0))</f>
        <v>15</v>
      </c>
      <c r="DL110" s="10"/>
      <c r="DS110" s="56" t="s">
        <v>378</v>
      </c>
      <c r="DT110" s="56" t="s">
        <v>379</v>
      </c>
      <c r="DU110" s="246"/>
      <c r="DV110" s="134" t="str">
        <f>+IF(DU110="","",VLOOKUP(DU110,[1]Parámetros!$B$100:$C$116,2,0))</f>
        <v/>
      </c>
      <c r="DW110" s="10"/>
      <c r="ED110" s="56" t="s">
        <v>378</v>
      </c>
      <c r="EE110" s="56" t="s">
        <v>379</v>
      </c>
      <c r="EF110" s="246"/>
      <c r="EG110" s="134" t="str">
        <f>+IF(EF110="","",VLOOKUP(EF110,[1]Parámetros!$B$100:$C$116,2,0))</f>
        <v/>
      </c>
      <c r="EH110" s="10"/>
      <c r="EO110" s="56" t="s">
        <v>378</v>
      </c>
      <c r="EP110" s="56" t="s">
        <v>379</v>
      </c>
      <c r="EQ110" s="246" t="s">
        <v>380</v>
      </c>
      <c r="ER110" s="134">
        <f>+IF(EQ110="","",VLOOKUP(EQ110,[1]Parámetros!$B$100:$C$116,2,0))</f>
        <v>15</v>
      </c>
      <c r="ES110" s="10"/>
      <c r="EZ110" s="56" t="s">
        <v>378</v>
      </c>
      <c r="FA110" s="56" t="s">
        <v>379</v>
      </c>
      <c r="FB110" s="246" t="s">
        <v>380</v>
      </c>
      <c r="FC110" s="134">
        <f>+IF(FB110="","",VLOOKUP(FB110,[1]Parámetros!$B$100:$C$116,2,0))</f>
        <v>15</v>
      </c>
      <c r="FD110" s="10"/>
      <c r="FK110" s="56" t="s">
        <v>378</v>
      </c>
      <c r="FL110" s="56" t="s">
        <v>379</v>
      </c>
      <c r="FM110" s="246" t="s">
        <v>380</v>
      </c>
      <c r="FN110" s="134">
        <f>+IF(FM110="","",VLOOKUP(FM110,[1]Parámetros!$B$100:$C$116,2,0))</f>
        <v>15</v>
      </c>
      <c r="FO110" s="10"/>
      <c r="FV110" s="56" t="s">
        <v>378</v>
      </c>
      <c r="FW110" s="56" t="s">
        <v>379</v>
      </c>
      <c r="FX110" s="246"/>
      <c r="FY110" s="134" t="str">
        <f>+IF(FX110="","",VLOOKUP(FX110,[1]Parámetros!$B$100:$C$116,2,0))</f>
        <v/>
      </c>
      <c r="FZ110" s="10"/>
      <c r="GG110" s="56" t="s">
        <v>378</v>
      </c>
      <c r="GH110" s="56" t="s">
        <v>379</v>
      </c>
      <c r="GI110" s="246"/>
      <c r="GJ110" s="134" t="str">
        <f>+IF(GI110="","",VLOOKUP(GI110,[1]Parámetros!$B$100:$C$116,2,0))</f>
        <v/>
      </c>
      <c r="GK110" s="10"/>
      <c r="GR110" s="56" t="s">
        <v>378</v>
      </c>
      <c r="GS110" s="56" t="s">
        <v>379</v>
      </c>
      <c r="GT110" s="246"/>
      <c r="GU110" s="134" t="str">
        <f>+IF(GT110="","",VLOOKUP(GT110,[1]Parámetros!$B$100:$C$116,2,0))</f>
        <v/>
      </c>
      <c r="GV110" s="10"/>
      <c r="HC110" s="56" t="s">
        <v>378</v>
      </c>
      <c r="HD110" s="56" t="s">
        <v>379</v>
      </c>
      <c r="HE110" s="246"/>
      <c r="HF110" s="134" t="str">
        <f>+IF(HE110="","",VLOOKUP(HE110,[1]Parámetros!$B$100:$C$116,2,0))</f>
        <v/>
      </c>
      <c r="HG110" s="10"/>
    </row>
    <row r="111" spans="2:215" ht="45" x14ac:dyDescent="0.25">
      <c r="B111" s="56" t="s">
        <v>381</v>
      </c>
      <c r="C111" s="56" t="s">
        <v>382</v>
      </c>
      <c r="D111" s="246" t="s">
        <v>383</v>
      </c>
      <c r="E111" s="134">
        <f>+IF(D111="","",VLOOKUP(D111,[1]Parámetros!$B$100:$C$116,2,0))</f>
        <v>15</v>
      </c>
      <c r="F111" s="10"/>
      <c r="G111" s="10"/>
      <c r="H111" s="10"/>
      <c r="I111" s="10"/>
      <c r="J111" s="10"/>
      <c r="K111" s="10"/>
      <c r="L111" s="10"/>
      <c r="M111" s="56" t="s">
        <v>381</v>
      </c>
      <c r="N111" s="56" t="s">
        <v>382</v>
      </c>
      <c r="O111" s="246" t="s">
        <v>383</v>
      </c>
      <c r="P111" s="134">
        <f>+IF(O111="","",VLOOKUP(O111,[1]Parámetros!$B$100:$C$116,2,0))</f>
        <v>15</v>
      </c>
      <c r="Q111" s="10"/>
      <c r="X111" s="56" t="s">
        <v>381</v>
      </c>
      <c r="Y111" s="56" t="s">
        <v>382</v>
      </c>
      <c r="Z111" s="246"/>
      <c r="AA111" s="134" t="str">
        <f>+IF(Z111="","",VLOOKUP(Z111,[1]Parámetros!$B$100:$C$116,2,0))</f>
        <v/>
      </c>
      <c r="AB111" s="10"/>
      <c r="AI111" s="56" t="s">
        <v>381</v>
      </c>
      <c r="AJ111" s="56" t="s">
        <v>382</v>
      </c>
      <c r="AK111" s="246" t="s">
        <v>383</v>
      </c>
      <c r="AL111" s="134">
        <f>+IF(AK111="","",VLOOKUP(AK111,[1]Parámetros!$B$100:$C$116,2,0))</f>
        <v>15</v>
      </c>
      <c r="AM111" s="10"/>
      <c r="AT111" s="56" t="s">
        <v>381</v>
      </c>
      <c r="AU111" s="56" t="s">
        <v>382</v>
      </c>
      <c r="AV111" s="246"/>
      <c r="AW111" s="134" t="str">
        <f>+IF(AV111="","",VLOOKUP(AV111,[1]Parámetros!$B$100:$C$116,2,0))</f>
        <v/>
      </c>
      <c r="AX111" s="10"/>
      <c r="BE111" s="56" t="s">
        <v>381</v>
      </c>
      <c r="BF111" s="56" t="s">
        <v>382</v>
      </c>
      <c r="BG111" s="246" t="s">
        <v>383</v>
      </c>
      <c r="BH111" s="134">
        <f>+IF(BG111="","",VLOOKUP(BG111,[1]Parámetros!$B$100:$C$116,2,0))</f>
        <v>15</v>
      </c>
      <c r="BI111" s="10"/>
      <c r="BP111" s="56" t="s">
        <v>381</v>
      </c>
      <c r="BQ111" s="56" t="s">
        <v>382</v>
      </c>
      <c r="BR111" s="246"/>
      <c r="BS111" s="134" t="str">
        <f>+IF(BR111="","",VLOOKUP(BR111,[1]Parámetros!$B$100:$C$116,2,0))</f>
        <v/>
      </c>
      <c r="BT111" s="10"/>
      <c r="CA111" s="56" t="s">
        <v>381</v>
      </c>
      <c r="CB111" s="56" t="s">
        <v>382</v>
      </c>
      <c r="CC111" s="246" t="s">
        <v>383</v>
      </c>
      <c r="CD111" s="134">
        <f>+IF(CC111="","",VLOOKUP(CC111,[1]Parámetros!$B$100:$C$116,2,0))</f>
        <v>15</v>
      </c>
      <c r="CE111" s="10"/>
      <c r="CL111" s="56" t="s">
        <v>381</v>
      </c>
      <c r="CM111" s="56" t="s">
        <v>382</v>
      </c>
      <c r="CN111" s="246" t="s">
        <v>383</v>
      </c>
      <c r="CO111" s="134">
        <f>+IF(CN111="","",VLOOKUP(CN111,[1]Parámetros!$B$100:$C$116,2,0))</f>
        <v>15</v>
      </c>
      <c r="CP111" s="10"/>
      <c r="CW111" s="56" t="s">
        <v>381</v>
      </c>
      <c r="CX111" s="56" t="s">
        <v>382</v>
      </c>
      <c r="CY111" s="246"/>
      <c r="CZ111" s="134" t="str">
        <f>+IF(CY111="","",VLOOKUP(CY111,[1]Parámetros!$B$100:$C$116,2,0))</f>
        <v/>
      </c>
      <c r="DA111" s="10"/>
      <c r="DH111" s="56" t="s">
        <v>381</v>
      </c>
      <c r="DI111" s="56" t="s">
        <v>382</v>
      </c>
      <c r="DJ111" s="246" t="s">
        <v>383</v>
      </c>
      <c r="DK111" s="134">
        <f>+IF(DJ111="","",VLOOKUP(DJ111,[1]Parámetros!$B$100:$C$116,2,0))</f>
        <v>15</v>
      </c>
      <c r="DL111" s="10"/>
      <c r="DS111" s="56" t="s">
        <v>381</v>
      </c>
      <c r="DT111" s="56" t="s">
        <v>382</v>
      </c>
      <c r="DU111" s="246"/>
      <c r="DV111" s="134" t="str">
        <f>+IF(DU111="","",VLOOKUP(DU111,[1]Parámetros!$B$100:$C$116,2,0))</f>
        <v/>
      </c>
      <c r="DW111" s="10"/>
      <c r="ED111" s="56" t="s">
        <v>381</v>
      </c>
      <c r="EE111" s="56" t="s">
        <v>382</v>
      </c>
      <c r="EF111" s="246"/>
      <c r="EG111" s="134" t="str">
        <f>+IF(EF111="","",VLOOKUP(EF111,[1]Parámetros!$B$100:$C$116,2,0))</f>
        <v/>
      </c>
      <c r="EH111" s="10"/>
      <c r="EO111" s="56" t="s">
        <v>381</v>
      </c>
      <c r="EP111" s="56" t="s">
        <v>382</v>
      </c>
      <c r="EQ111" s="246" t="s">
        <v>383</v>
      </c>
      <c r="ER111" s="134">
        <f>+IF(EQ111="","",VLOOKUP(EQ111,[1]Parámetros!$B$100:$C$116,2,0))</f>
        <v>15</v>
      </c>
      <c r="ES111" s="10"/>
      <c r="EZ111" s="56" t="s">
        <v>381</v>
      </c>
      <c r="FA111" s="56" t="s">
        <v>382</v>
      </c>
      <c r="FB111" s="246" t="s">
        <v>383</v>
      </c>
      <c r="FC111" s="134">
        <f>+IF(FB111="","",VLOOKUP(FB111,[1]Parámetros!$B$100:$C$116,2,0))</f>
        <v>15</v>
      </c>
      <c r="FD111" s="10"/>
      <c r="FK111" s="56" t="s">
        <v>381</v>
      </c>
      <c r="FL111" s="56" t="s">
        <v>382</v>
      </c>
      <c r="FM111" s="246" t="s">
        <v>383</v>
      </c>
      <c r="FN111" s="134">
        <f>+IF(FM111="","",VLOOKUP(FM111,[1]Parámetros!$B$100:$C$116,2,0))</f>
        <v>15</v>
      </c>
      <c r="FO111" s="10"/>
      <c r="FV111" s="56" t="s">
        <v>381</v>
      </c>
      <c r="FW111" s="56" t="s">
        <v>382</v>
      </c>
      <c r="FX111" s="246"/>
      <c r="FY111" s="134" t="str">
        <f>+IF(FX111="","",VLOOKUP(FX111,[1]Parámetros!$B$100:$C$116,2,0))</f>
        <v/>
      </c>
      <c r="FZ111" s="10"/>
      <c r="GG111" s="56" t="s">
        <v>381</v>
      </c>
      <c r="GH111" s="56" t="s">
        <v>382</v>
      </c>
      <c r="GI111" s="246"/>
      <c r="GJ111" s="134" t="str">
        <f>+IF(GI111="","",VLOOKUP(GI111,[1]Parámetros!$B$100:$C$116,2,0))</f>
        <v/>
      </c>
      <c r="GK111" s="10"/>
      <c r="GR111" s="56" t="s">
        <v>381</v>
      </c>
      <c r="GS111" s="56" t="s">
        <v>382</v>
      </c>
      <c r="GT111" s="246"/>
      <c r="GU111" s="134" t="str">
        <f>+IF(GT111="","",VLOOKUP(GT111,[1]Parámetros!$B$100:$C$116,2,0))</f>
        <v/>
      </c>
      <c r="GV111" s="10"/>
      <c r="HC111" s="56" t="s">
        <v>381</v>
      </c>
      <c r="HD111" s="56" t="s">
        <v>382</v>
      </c>
      <c r="HE111" s="246"/>
      <c r="HF111" s="134" t="str">
        <f>+IF(HE111="","",VLOOKUP(HE111,[1]Parámetros!$B$100:$C$116,2,0))</f>
        <v/>
      </c>
      <c r="HG111" s="10"/>
    </row>
    <row r="112" spans="2:215" ht="30" x14ac:dyDescent="0.25">
      <c r="B112" s="56" t="s">
        <v>384</v>
      </c>
      <c r="C112" s="56" t="s">
        <v>385</v>
      </c>
      <c r="D112" s="246" t="s">
        <v>386</v>
      </c>
      <c r="E112" s="134">
        <f>+IF(D112="","",VLOOKUP(D112,[1]Parámetros!$B$100:$C$116,2,0))</f>
        <v>15</v>
      </c>
      <c r="F112" s="10"/>
      <c r="G112" s="10"/>
      <c r="H112" s="10"/>
      <c r="I112" s="10"/>
      <c r="J112" s="10"/>
      <c r="K112" s="10"/>
      <c r="L112" s="10"/>
      <c r="M112" s="56" t="s">
        <v>384</v>
      </c>
      <c r="N112" s="56" t="s">
        <v>385</v>
      </c>
      <c r="O112" s="246" t="s">
        <v>386</v>
      </c>
      <c r="P112" s="134">
        <f>+IF(O112="","",VLOOKUP(O112,[1]Parámetros!$B$100:$C$116,2,0))</f>
        <v>15</v>
      </c>
      <c r="Q112" s="10"/>
      <c r="X112" s="56" t="s">
        <v>384</v>
      </c>
      <c r="Y112" s="56" t="s">
        <v>385</v>
      </c>
      <c r="Z112" s="246"/>
      <c r="AA112" s="134" t="str">
        <f>+IF(Z112="","",VLOOKUP(Z112,[1]Parámetros!$B$100:$C$116,2,0))</f>
        <v/>
      </c>
      <c r="AB112" s="10"/>
      <c r="AI112" s="56" t="s">
        <v>384</v>
      </c>
      <c r="AJ112" s="56" t="s">
        <v>385</v>
      </c>
      <c r="AK112" s="246" t="s">
        <v>386</v>
      </c>
      <c r="AL112" s="134">
        <f>+IF(AK112="","",VLOOKUP(AK112,[1]Parámetros!$B$100:$C$116,2,0))</f>
        <v>15</v>
      </c>
      <c r="AM112" s="10"/>
      <c r="AT112" s="56" t="s">
        <v>384</v>
      </c>
      <c r="AU112" s="56" t="s">
        <v>385</v>
      </c>
      <c r="AV112" s="246"/>
      <c r="AW112" s="134" t="str">
        <f>+IF(AV112="","",VLOOKUP(AV112,[1]Parámetros!$B$100:$C$116,2,0))</f>
        <v/>
      </c>
      <c r="AX112" s="10"/>
      <c r="BE112" s="56" t="s">
        <v>384</v>
      </c>
      <c r="BF112" s="56" t="s">
        <v>385</v>
      </c>
      <c r="BG112" s="246" t="s">
        <v>386</v>
      </c>
      <c r="BH112" s="134">
        <f>+IF(BG112="","",VLOOKUP(BG112,[1]Parámetros!$B$100:$C$116,2,0))</f>
        <v>15</v>
      </c>
      <c r="BI112" s="10"/>
      <c r="BP112" s="56" t="s">
        <v>384</v>
      </c>
      <c r="BQ112" s="56" t="s">
        <v>385</v>
      </c>
      <c r="BR112" s="246"/>
      <c r="BS112" s="134" t="str">
        <f>+IF(BR112="","",VLOOKUP(BR112,[1]Parámetros!$B$100:$C$116,2,0))</f>
        <v/>
      </c>
      <c r="BT112" s="10"/>
      <c r="CA112" s="56" t="s">
        <v>384</v>
      </c>
      <c r="CB112" s="56" t="s">
        <v>385</v>
      </c>
      <c r="CC112" s="246" t="s">
        <v>386</v>
      </c>
      <c r="CD112" s="134">
        <f>+IF(CC112="","",VLOOKUP(CC112,[1]Parámetros!$B$100:$C$116,2,0))</f>
        <v>15</v>
      </c>
      <c r="CE112" s="10"/>
      <c r="CL112" s="56" t="s">
        <v>384</v>
      </c>
      <c r="CM112" s="56" t="s">
        <v>385</v>
      </c>
      <c r="CN112" s="246" t="s">
        <v>386</v>
      </c>
      <c r="CO112" s="134">
        <f>+IF(CN112="","",VLOOKUP(CN112,[1]Parámetros!$B$100:$C$116,2,0))</f>
        <v>15</v>
      </c>
      <c r="CP112" s="10"/>
      <c r="CW112" s="56" t="s">
        <v>384</v>
      </c>
      <c r="CX112" s="56" t="s">
        <v>385</v>
      </c>
      <c r="CY112" s="246"/>
      <c r="CZ112" s="134" t="str">
        <f>+IF(CY112="","",VLOOKUP(CY112,[1]Parámetros!$B$100:$C$116,2,0))</f>
        <v/>
      </c>
      <c r="DA112" s="10"/>
      <c r="DH112" s="56" t="s">
        <v>384</v>
      </c>
      <c r="DI112" s="56" t="s">
        <v>385</v>
      </c>
      <c r="DJ112" s="246" t="s">
        <v>386</v>
      </c>
      <c r="DK112" s="134">
        <f>+IF(DJ112="","",VLOOKUP(DJ112,[1]Parámetros!$B$100:$C$116,2,0))</f>
        <v>15</v>
      </c>
      <c r="DL112" s="10"/>
      <c r="DS112" s="56" t="s">
        <v>384</v>
      </c>
      <c r="DT112" s="56" t="s">
        <v>385</v>
      </c>
      <c r="DU112" s="246"/>
      <c r="DV112" s="134" t="str">
        <f>+IF(DU112="","",VLOOKUP(DU112,[1]Parámetros!$B$100:$C$116,2,0))</f>
        <v/>
      </c>
      <c r="DW112" s="10"/>
      <c r="ED112" s="56" t="s">
        <v>384</v>
      </c>
      <c r="EE112" s="56" t="s">
        <v>385</v>
      </c>
      <c r="EF112" s="246"/>
      <c r="EG112" s="134" t="str">
        <f>+IF(EF112="","",VLOOKUP(EF112,[1]Parámetros!$B$100:$C$116,2,0))</f>
        <v/>
      </c>
      <c r="EH112" s="10"/>
      <c r="EO112" s="56" t="s">
        <v>384</v>
      </c>
      <c r="EP112" s="56" t="s">
        <v>385</v>
      </c>
      <c r="EQ112" s="246" t="s">
        <v>386</v>
      </c>
      <c r="ER112" s="134">
        <f>+IF(EQ112="","",VLOOKUP(EQ112,[1]Parámetros!$B$100:$C$116,2,0))</f>
        <v>15</v>
      </c>
      <c r="ES112" s="10"/>
      <c r="EZ112" s="56" t="s">
        <v>384</v>
      </c>
      <c r="FA112" s="56" t="s">
        <v>385</v>
      </c>
      <c r="FB112" s="246" t="s">
        <v>386</v>
      </c>
      <c r="FC112" s="134">
        <f>+IF(FB112="","",VLOOKUP(FB112,[1]Parámetros!$B$100:$C$116,2,0))</f>
        <v>15</v>
      </c>
      <c r="FD112" s="10"/>
      <c r="FK112" s="56" t="s">
        <v>384</v>
      </c>
      <c r="FL112" s="56" t="s">
        <v>385</v>
      </c>
      <c r="FM112" s="246" t="s">
        <v>386</v>
      </c>
      <c r="FN112" s="134">
        <f>+IF(FM112="","",VLOOKUP(FM112,[1]Parámetros!$B$100:$C$116,2,0))</f>
        <v>15</v>
      </c>
      <c r="FO112" s="10"/>
      <c r="FV112" s="56" t="s">
        <v>384</v>
      </c>
      <c r="FW112" s="56" t="s">
        <v>385</v>
      </c>
      <c r="FX112" s="246"/>
      <c r="FY112" s="134" t="str">
        <f>+IF(FX112="","",VLOOKUP(FX112,[1]Parámetros!$B$100:$C$116,2,0))</f>
        <v/>
      </c>
      <c r="FZ112" s="10"/>
      <c r="GG112" s="56" t="s">
        <v>384</v>
      </c>
      <c r="GH112" s="56" t="s">
        <v>385</v>
      </c>
      <c r="GI112" s="246"/>
      <c r="GJ112" s="134" t="str">
        <f>+IF(GI112="","",VLOOKUP(GI112,[1]Parámetros!$B$100:$C$116,2,0))</f>
        <v/>
      </c>
      <c r="GK112" s="10"/>
      <c r="GR112" s="56" t="s">
        <v>384</v>
      </c>
      <c r="GS112" s="56" t="s">
        <v>385</v>
      </c>
      <c r="GT112" s="246"/>
      <c r="GU112" s="134" t="str">
        <f>+IF(GT112="","",VLOOKUP(GT112,[1]Parámetros!$B$100:$C$116,2,0))</f>
        <v/>
      </c>
      <c r="GV112" s="10"/>
      <c r="HC112" s="56" t="s">
        <v>384</v>
      </c>
      <c r="HD112" s="56" t="s">
        <v>385</v>
      </c>
      <c r="HE112" s="246"/>
      <c r="HF112" s="134" t="str">
        <f>+IF(HE112="","",VLOOKUP(HE112,[1]Parámetros!$B$100:$C$116,2,0))</f>
        <v/>
      </c>
      <c r="HG112" s="10"/>
    </row>
    <row r="113" spans="2:215" ht="75" x14ac:dyDescent="0.25">
      <c r="B113" s="56" t="s">
        <v>387</v>
      </c>
      <c r="C113" s="56" t="s">
        <v>388</v>
      </c>
      <c r="D113" s="246" t="s">
        <v>389</v>
      </c>
      <c r="E113" s="134">
        <f>+IF(D113="","",VLOOKUP(D113,[1]Parámetros!$B$100:$C$116,2,0))</f>
        <v>15</v>
      </c>
      <c r="F113" s="10"/>
      <c r="G113" s="10"/>
      <c r="H113" s="10"/>
      <c r="I113" s="10"/>
      <c r="J113" s="10"/>
      <c r="K113" s="10"/>
      <c r="L113" s="10"/>
      <c r="M113" s="56" t="s">
        <v>387</v>
      </c>
      <c r="N113" s="56" t="s">
        <v>388</v>
      </c>
      <c r="O113" s="246" t="s">
        <v>389</v>
      </c>
      <c r="P113" s="134">
        <f>+IF(O113="","",VLOOKUP(O113,[1]Parámetros!$B$100:$C$116,2,0))</f>
        <v>15</v>
      </c>
      <c r="Q113" s="10"/>
      <c r="X113" s="56" t="s">
        <v>387</v>
      </c>
      <c r="Y113" s="56" t="s">
        <v>388</v>
      </c>
      <c r="Z113" s="246"/>
      <c r="AA113" s="134" t="str">
        <f>+IF(Z113="","",VLOOKUP(Z113,[1]Parámetros!$B$100:$C$116,2,0))</f>
        <v/>
      </c>
      <c r="AB113" s="10"/>
      <c r="AI113" s="56" t="s">
        <v>387</v>
      </c>
      <c r="AJ113" s="56" t="s">
        <v>388</v>
      </c>
      <c r="AK113" s="246" t="s">
        <v>389</v>
      </c>
      <c r="AL113" s="134">
        <f>+IF(AK113="","",VLOOKUP(AK113,[1]Parámetros!$B$100:$C$116,2,0))</f>
        <v>15</v>
      </c>
      <c r="AM113" s="10"/>
      <c r="AT113" s="56" t="s">
        <v>387</v>
      </c>
      <c r="AU113" s="56" t="s">
        <v>388</v>
      </c>
      <c r="AV113" s="246"/>
      <c r="AW113" s="134" t="str">
        <f>+IF(AV113="","",VLOOKUP(AV113,[1]Parámetros!$B$100:$C$116,2,0))</f>
        <v/>
      </c>
      <c r="AX113" s="10"/>
      <c r="BE113" s="56" t="s">
        <v>387</v>
      </c>
      <c r="BF113" s="56" t="s">
        <v>388</v>
      </c>
      <c r="BG113" s="246" t="s">
        <v>389</v>
      </c>
      <c r="BH113" s="134">
        <f>+IF(BG113="","",VLOOKUP(BG113,[1]Parámetros!$B$100:$C$116,2,0))</f>
        <v>15</v>
      </c>
      <c r="BI113" s="10"/>
      <c r="BP113" s="56" t="s">
        <v>387</v>
      </c>
      <c r="BQ113" s="56" t="s">
        <v>388</v>
      </c>
      <c r="BR113" s="246"/>
      <c r="BS113" s="134" t="str">
        <f>+IF(BR113="","",VLOOKUP(BR113,[1]Parámetros!$B$100:$C$116,2,0))</f>
        <v/>
      </c>
      <c r="BT113" s="10"/>
      <c r="CA113" s="56" t="s">
        <v>387</v>
      </c>
      <c r="CB113" s="56" t="s">
        <v>388</v>
      </c>
      <c r="CC113" s="246" t="s">
        <v>389</v>
      </c>
      <c r="CD113" s="134">
        <f>+IF(CC113="","",VLOOKUP(CC113,[1]Parámetros!$B$100:$C$116,2,0))</f>
        <v>15</v>
      </c>
      <c r="CE113" s="10"/>
      <c r="CL113" s="56" t="s">
        <v>387</v>
      </c>
      <c r="CM113" s="56" t="s">
        <v>388</v>
      </c>
      <c r="CN113" s="246" t="s">
        <v>389</v>
      </c>
      <c r="CO113" s="134">
        <f>+IF(CN113="","",VLOOKUP(CN113,[1]Parámetros!$B$100:$C$116,2,0))</f>
        <v>15</v>
      </c>
      <c r="CP113" s="10"/>
      <c r="CW113" s="56" t="s">
        <v>387</v>
      </c>
      <c r="CX113" s="56" t="s">
        <v>388</v>
      </c>
      <c r="CY113" s="246"/>
      <c r="CZ113" s="134" t="str">
        <f>+IF(CY113="","",VLOOKUP(CY113,[1]Parámetros!$B$100:$C$116,2,0))</f>
        <v/>
      </c>
      <c r="DA113" s="10"/>
      <c r="DH113" s="56" t="s">
        <v>387</v>
      </c>
      <c r="DI113" s="56" t="s">
        <v>388</v>
      </c>
      <c r="DJ113" s="246" t="s">
        <v>389</v>
      </c>
      <c r="DK113" s="134">
        <f>+IF(DJ113="","",VLOOKUP(DJ113,[1]Parámetros!$B$100:$C$116,2,0))</f>
        <v>15</v>
      </c>
      <c r="DL113" s="10"/>
      <c r="DS113" s="56" t="s">
        <v>387</v>
      </c>
      <c r="DT113" s="56" t="s">
        <v>388</v>
      </c>
      <c r="DU113" s="246"/>
      <c r="DV113" s="134" t="str">
        <f>+IF(DU113="","",VLOOKUP(DU113,[1]Parámetros!$B$100:$C$116,2,0))</f>
        <v/>
      </c>
      <c r="DW113" s="10"/>
      <c r="ED113" s="56" t="s">
        <v>387</v>
      </c>
      <c r="EE113" s="56" t="s">
        <v>388</v>
      </c>
      <c r="EF113" s="246"/>
      <c r="EG113" s="134" t="str">
        <f>+IF(EF113="","",VLOOKUP(EF113,[1]Parámetros!$B$100:$C$116,2,0))</f>
        <v/>
      </c>
      <c r="EH113" s="10"/>
      <c r="EO113" s="56" t="s">
        <v>387</v>
      </c>
      <c r="EP113" s="56" t="s">
        <v>388</v>
      </c>
      <c r="EQ113" s="246" t="s">
        <v>389</v>
      </c>
      <c r="ER113" s="134">
        <f>+IF(EQ113="","",VLOOKUP(EQ113,[1]Parámetros!$B$100:$C$116,2,0))</f>
        <v>15</v>
      </c>
      <c r="ES113" s="10"/>
      <c r="EZ113" s="56" t="s">
        <v>387</v>
      </c>
      <c r="FA113" s="56" t="s">
        <v>388</v>
      </c>
      <c r="FB113" s="246" t="s">
        <v>389</v>
      </c>
      <c r="FC113" s="134">
        <f>+IF(FB113="","",VLOOKUP(FB113,[1]Parámetros!$B$100:$C$116,2,0))</f>
        <v>15</v>
      </c>
      <c r="FD113" s="10"/>
      <c r="FK113" s="56" t="s">
        <v>387</v>
      </c>
      <c r="FL113" s="56" t="s">
        <v>388</v>
      </c>
      <c r="FM113" s="246" t="s">
        <v>389</v>
      </c>
      <c r="FN113" s="134">
        <f>+IF(FM113="","",VLOOKUP(FM113,[1]Parámetros!$B$100:$C$116,2,0))</f>
        <v>15</v>
      </c>
      <c r="FO113" s="10"/>
      <c r="FV113" s="56" t="s">
        <v>387</v>
      </c>
      <c r="FW113" s="56" t="s">
        <v>388</v>
      </c>
      <c r="FX113" s="246"/>
      <c r="FY113" s="134" t="str">
        <f>+IF(FX113="","",VLOOKUP(FX113,[1]Parámetros!$B$100:$C$116,2,0))</f>
        <v/>
      </c>
      <c r="FZ113" s="10"/>
      <c r="GG113" s="56" t="s">
        <v>387</v>
      </c>
      <c r="GH113" s="56" t="s">
        <v>388</v>
      </c>
      <c r="GI113" s="246"/>
      <c r="GJ113" s="134" t="str">
        <f>+IF(GI113="","",VLOOKUP(GI113,[1]Parámetros!$B$100:$C$116,2,0))</f>
        <v/>
      </c>
      <c r="GK113" s="10"/>
      <c r="GR113" s="56" t="s">
        <v>387</v>
      </c>
      <c r="GS113" s="56" t="s">
        <v>388</v>
      </c>
      <c r="GT113" s="246"/>
      <c r="GU113" s="134" t="str">
        <f>+IF(GT113="","",VLOOKUP(GT113,[1]Parámetros!$B$100:$C$116,2,0))</f>
        <v/>
      </c>
      <c r="GV113" s="10"/>
      <c r="HC113" s="56" t="s">
        <v>387</v>
      </c>
      <c r="HD113" s="56" t="s">
        <v>388</v>
      </c>
      <c r="HE113" s="246"/>
      <c r="HF113" s="134" t="str">
        <f>+IF(HE113="","",VLOOKUP(HE113,[1]Parámetros!$B$100:$C$116,2,0))</f>
        <v/>
      </c>
      <c r="HG113" s="10"/>
    </row>
    <row r="114" spans="2:215" ht="30.75" thickBot="1" x14ac:dyDescent="0.3">
      <c r="B114" s="57" t="s">
        <v>390</v>
      </c>
      <c r="C114" s="14" t="s">
        <v>391</v>
      </c>
      <c r="D114" s="123" t="s">
        <v>392</v>
      </c>
      <c r="E114" s="135">
        <f>+IF(D114="","",VLOOKUP(D114,[1]Parámetros!$B$100:$C$116,2,0))</f>
        <v>10</v>
      </c>
      <c r="F114" s="10"/>
      <c r="G114" s="10"/>
      <c r="H114" s="10"/>
      <c r="I114" s="10"/>
      <c r="J114" s="10"/>
      <c r="K114" s="10"/>
      <c r="L114" s="10"/>
      <c r="M114" s="57" t="s">
        <v>390</v>
      </c>
      <c r="N114" s="14" t="s">
        <v>391</v>
      </c>
      <c r="O114" s="123" t="s">
        <v>392</v>
      </c>
      <c r="P114" s="135">
        <f>+IF(O114="","",VLOOKUP(O114,[1]Parámetros!$B$100:$C$116,2,0))</f>
        <v>10</v>
      </c>
      <c r="Q114" s="10"/>
      <c r="X114" s="57" t="s">
        <v>390</v>
      </c>
      <c r="Y114" s="14" t="s">
        <v>391</v>
      </c>
      <c r="Z114" s="123"/>
      <c r="AA114" s="135" t="str">
        <f>+IF(Z114="","",VLOOKUP(Z114,[1]Parámetros!$B$100:$C$116,2,0))</f>
        <v/>
      </c>
      <c r="AB114" s="10"/>
      <c r="AI114" s="57" t="s">
        <v>390</v>
      </c>
      <c r="AJ114" s="14" t="s">
        <v>391</v>
      </c>
      <c r="AK114" s="123" t="s">
        <v>392</v>
      </c>
      <c r="AL114" s="135">
        <f>+IF(AK114="","",VLOOKUP(AK114,[1]Parámetros!$B$100:$C$116,2,0))</f>
        <v>10</v>
      </c>
      <c r="AM114" s="10"/>
      <c r="AT114" s="57" t="s">
        <v>390</v>
      </c>
      <c r="AU114" s="14" t="s">
        <v>391</v>
      </c>
      <c r="AV114" s="123"/>
      <c r="AW114" s="135" t="str">
        <f>+IF(AV114="","",VLOOKUP(AV114,[1]Parámetros!$B$100:$C$116,2,0))</f>
        <v/>
      </c>
      <c r="AX114" s="10"/>
      <c r="BE114" s="57" t="s">
        <v>390</v>
      </c>
      <c r="BF114" s="14" t="s">
        <v>391</v>
      </c>
      <c r="BG114" s="123" t="s">
        <v>392</v>
      </c>
      <c r="BH114" s="135">
        <f>+IF(BG114="","",VLOOKUP(BG114,[1]Parámetros!$B$100:$C$116,2,0))</f>
        <v>10</v>
      </c>
      <c r="BI114" s="10"/>
      <c r="BP114" s="57" t="s">
        <v>390</v>
      </c>
      <c r="BQ114" s="14" t="s">
        <v>391</v>
      </c>
      <c r="BR114" s="123"/>
      <c r="BS114" s="135" t="str">
        <f>+IF(BR114="","",VLOOKUP(BR114,[1]Parámetros!$B$100:$C$116,2,0))</f>
        <v/>
      </c>
      <c r="BT114" s="10"/>
      <c r="CA114" s="57" t="s">
        <v>390</v>
      </c>
      <c r="CB114" s="14" t="s">
        <v>391</v>
      </c>
      <c r="CC114" s="123" t="s">
        <v>392</v>
      </c>
      <c r="CD114" s="135">
        <f>+IF(CC114="","",VLOOKUP(CC114,[1]Parámetros!$B$100:$C$116,2,0))</f>
        <v>10</v>
      </c>
      <c r="CE114" s="10"/>
      <c r="CL114" s="57" t="s">
        <v>390</v>
      </c>
      <c r="CM114" s="14" t="s">
        <v>391</v>
      </c>
      <c r="CN114" s="123" t="s">
        <v>392</v>
      </c>
      <c r="CO114" s="135">
        <f>+IF(CN114="","",VLOOKUP(CN114,[1]Parámetros!$B$100:$C$116,2,0))</f>
        <v>10</v>
      </c>
      <c r="CP114" s="10"/>
      <c r="CW114" s="57" t="s">
        <v>390</v>
      </c>
      <c r="CX114" s="14" t="s">
        <v>391</v>
      </c>
      <c r="CY114" s="123"/>
      <c r="CZ114" s="135" t="str">
        <f>+IF(CY114="","",VLOOKUP(CY114,[1]Parámetros!$B$100:$C$116,2,0))</f>
        <v/>
      </c>
      <c r="DA114" s="10"/>
      <c r="DH114" s="57" t="s">
        <v>390</v>
      </c>
      <c r="DI114" s="14" t="s">
        <v>391</v>
      </c>
      <c r="DJ114" s="123" t="s">
        <v>392</v>
      </c>
      <c r="DK114" s="135">
        <f>+IF(DJ114="","",VLOOKUP(DJ114,[1]Parámetros!$B$100:$C$116,2,0))</f>
        <v>10</v>
      </c>
      <c r="DL114" s="10"/>
      <c r="DS114" s="57" t="s">
        <v>390</v>
      </c>
      <c r="DT114" s="14" t="s">
        <v>391</v>
      </c>
      <c r="DU114" s="123"/>
      <c r="DV114" s="135" t="str">
        <f>+IF(DU114="","",VLOOKUP(DU114,[1]Parámetros!$B$100:$C$116,2,0))</f>
        <v/>
      </c>
      <c r="DW114" s="10"/>
      <c r="ED114" s="57" t="s">
        <v>390</v>
      </c>
      <c r="EE114" s="14" t="s">
        <v>391</v>
      </c>
      <c r="EF114" s="123"/>
      <c r="EG114" s="135" t="str">
        <f>+IF(EF114="","",VLOOKUP(EF114,[1]Parámetros!$B$100:$C$116,2,0))</f>
        <v/>
      </c>
      <c r="EH114" s="10"/>
      <c r="EO114" s="57" t="s">
        <v>390</v>
      </c>
      <c r="EP114" s="14" t="s">
        <v>391</v>
      </c>
      <c r="EQ114" s="123" t="s">
        <v>392</v>
      </c>
      <c r="ER114" s="135">
        <f>+IF(EQ114="","",VLOOKUP(EQ114,[1]Parámetros!$B$100:$C$116,2,0))</f>
        <v>10</v>
      </c>
      <c r="ES114" s="10"/>
      <c r="EZ114" s="57" t="s">
        <v>390</v>
      </c>
      <c r="FA114" s="14" t="s">
        <v>391</v>
      </c>
      <c r="FB114" s="123" t="s">
        <v>392</v>
      </c>
      <c r="FC114" s="135">
        <f>+IF(FB114="","",VLOOKUP(FB114,[1]Parámetros!$B$100:$C$116,2,0))</f>
        <v>10</v>
      </c>
      <c r="FD114" s="10"/>
      <c r="FK114" s="57" t="s">
        <v>390</v>
      </c>
      <c r="FL114" s="14" t="s">
        <v>391</v>
      </c>
      <c r="FM114" s="123" t="s">
        <v>392</v>
      </c>
      <c r="FN114" s="135">
        <f>+IF(FM114="","",VLOOKUP(FM114,[1]Parámetros!$B$100:$C$116,2,0))</f>
        <v>10</v>
      </c>
      <c r="FO114" s="10"/>
      <c r="FV114" s="57" t="s">
        <v>390</v>
      </c>
      <c r="FW114" s="14" t="s">
        <v>391</v>
      </c>
      <c r="FX114" s="123"/>
      <c r="FY114" s="135" t="str">
        <f>+IF(FX114="","",VLOOKUP(FX114,[1]Parámetros!$B$100:$C$116,2,0))</f>
        <v/>
      </c>
      <c r="FZ114" s="10"/>
      <c r="GG114" s="57" t="s">
        <v>390</v>
      </c>
      <c r="GH114" s="14" t="s">
        <v>391</v>
      </c>
      <c r="GI114" s="123"/>
      <c r="GJ114" s="135" t="str">
        <f>+IF(GI114="","",VLOOKUP(GI114,[1]Parámetros!$B$100:$C$116,2,0))</f>
        <v/>
      </c>
      <c r="GK114" s="10"/>
      <c r="GR114" s="57" t="s">
        <v>390</v>
      </c>
      <c r="GS114" s="14" t="s">
        <v>391</v>
      </c>
      <c r="GT114" s="123"/>
      <c r="GU114" s="135" t="str">
        <f>+IF(GT114="","",VLOOKUP(GT114,[1]Parámetros!$B$100:$C$116,2,0))</f>
        <v/>
      </c>
      <c r="GV114" s="10"/>
      <c r="HC114" s="57" t="s">
        <v>390</v>
      </c>
      <c r="HD114" s="14" t="s">
        <v>391</v>
      </c>
      <c r="HE114" s="123"/>
      <c r="HF114" s="135" t="str">
        <f>+IF(HE114="","",VLOOKUP(HE114,[1]Parámetros!$B$100:$C$116,2,0))</f>
        <v/>
      </c>
      <c r="HG114" s="10"/>
    </row>
    <row r="115" spans="2:215" ht="15.75" thickBot="1" x14ac:dyDescent="0.3">
      <c r="B115" s="124" t="s">
        <v>393</v>
      </c>
      <c r="C115" s="125"/>
      <c r="D115" s="136">
        <f>+SUM(E108:E114)</f>
        <v>100</v>
      </c>
      <c r="E115" s="137"/>
      <c r="F115" s="10"/>
      <c r="G115" s="10"/>
      <c r="H115" s="10"/>
      <c r="I115" s="10"/>
      <c r="J115" s="10"/>
      <c r="K115" s="10"/>
      <c r="L115" s="10"/>
      <c r="M115" s="124" t="s">
        <v>393</v>
      </c>
      <c r="N115" s="125"/>
      <c r="O115" s="136">
        <f>+SUM(P108:P114)</f>
        <v>100</v>
      </c>
      <c r="P115" s="137"/>
      <c r="Q115" s="10"/>
      <c r="X115" s="124" t="s">
        <v>393</v>
      </c>
      <c r="Y115" s="125"/>
      <c r="Z115" s="136">
        <f>+SUM(AA108:AA114)</f>
        <v>0</v>
      </c>
      <c r="AA115" s="137"/>
      <c r="AB115" s="10"/>
      <c r="AI115" s="124" t="s">
        <v>393</v>
      </c>
      <c r="AJ115" s="125"/>
      <c r="AK115" s="136">
        <f>+SUM(AL108:AL114)</f>
        <v>100</v>
      </c>
      <c r="AL115" s="137"/>
      <c r="AM115" s="10"/>
      <c r="AT115" s="124" t="s">
        <v>393</v>
      </c>
      <c r="AU115" s="125"/>
      <c r="AV115" s="136">
        <f>+SUM(AW108:AW114)</f>
        <v>0</v>
      </c>
      <c r="AW115" s="137"/>
      <c r="AX115" s="10"/>
      <c r="BE115" s="124" t="s">
        <v>393</v>
      </c>
      <c r="BF115" s="125"/>
      <c r="BG115" s="136">
        <f>+SUM(BH108:BH114)</f>
        <v>100</v>
      </c>
      <c r="BH115" s="137"/>
      <c r="BI115" s="10"/>
      <c r="BP115" s="124" t="s">
        <v>393</v>
      </c>
      <c r="BQ115" s="125"/>
      <c r="BR115" s="136">
        <f>+SUM(BS108:BS114)</f>
        <v>0</v>
      </c>
      <c r="BS115" s="137"/>
      <c r="BT115" s="10"/>
      <c r="CA115" s="124" t="s">
        <v>393</v>
      </c>
      <c r="CB115" s="125"/>
      <c r="CC115" s="136">
        <f>+SUM(CD108:CD114)</f>
        <v>100</v>
      </c>
      <c r="CD115" s="137"/>
      <c r="CE115" s="10"/>
      <c r="CL115" s="124" t="s">
        <v>393</v>
      </c>
      <c r="CM115" s="125"/>
      <c r="CN115" s="136">
        <f>+SUM(CO108:CO114)</f>
        <v>100</v>
      </c>
      <c r="CO115" s="137"/>
      <c r="CP115" s="10"/>
      <c r="CW115" s="124" t="s">
        <v>393</v>
      </c>
      <c r="CX115" s="125"/>
      <c r="CY115" s="136">
        <f>+SUM(CZ108:CZ114)</f>
        <v>0</v>
      </c>
      <c r="CZ115" s="137"/>
      <c r="DA115" s="10"/>
      <c r="DH115" s="124" t="s">
        <v>393</v>
      </c>
      <c r="DI115" s="125"/>
      <c r="DJ115" s="136">
        <f>+SUM(DK108:DK114)</f>
        <v>100</v>
      </c>
      <c r="DK115" s="137"/>
      <c r="DL115" s="10"/>
      <c r="DS115" s="124" t="s">
        <v>393</v>
      </c>
      <c r="DT115" s="125"/>
      <c r="DU115" s="136">
        <f>+SUM(DV108:DV114)</f>
        <v>0</v>
      </c>
      <c r="DV115" s="137"/>
      <c r="DW115" s="10"/>
      <c r="ED115" s="124" t="s">
        <v>393</v>
      </c>
      <c r="EE115" s="125"/>
      <c r="EF115" s="136">
        <f>+SUM(EG108:EG114)</f>
        <v>0</v>
      </c>
      <c r="EG115" s="137"/>
      <c r="EH115" s="10"/>
      <c r="EO115" s="124" t="s">
        <v>393</v>
      </c>
      <c r="EP115" s="125"/>
      <c r="EQ115" s="136">
        <f>+SUM(ER108:ER114)</f>
        <v>100</v>
      </c>
      <c r="ER115" s="137"/>
      <c r="ES115" s="10"/>
      <c r="EZ115" s="124" t="s">
        <v>393</v>
      </c>
      <c r="FA115" s="125"/>
      <c r="FB115" s="136">
        <f>+SUM(FC108:FC114)</f>
        <v>100</v>
      </c>
      <c r="FC115" s="137"/>
      <c r="FD115" s="10"/>
      <c r="FK115" s="124" t="s">
        <v>393</v>
      </c>
      <c r="FL115" s="125"/>
      <c r="FM115" s="136">
        <f>+SUM(FN108:FN114)</f>
        <v>100</v>
      </c>
      <c r="FN115" s="137"/>
      <c r="FO115" s="10"/>
      <c r="FV115" s="124" t="s">
        <v>393</v>
      </c>
      <c r="FW115" s="125"/>
      <c r="FX115" s="136">
        <f>+SUM(FY108:FY114)</f>
        <v>0</v>
      </c>
      <c r="FY115" s="137"/>
      <c r="FZ115" s="10"/>
      <c r="GG115" s="124" t="s">
        <v>393</v>
      </c>
      <c r="GH115" s="125"/>
      <c r="GI115" s="136">
        <f>+SUM(GJ108:GJ114)</f>
        <v>0</v>
      </c>
      <c r="GJ115" s="137"/>
      <c r="GK115" s="10"/>
      <c r="GR115" s="124" t="s">
        <v>393</v>
      </c>
      <c r="GS115" s="125"/>
      <c r="GT115" s="136">
        <f>+SUM(GU108:GU114)</f>
        <v>0</v>
      </c>
      <c r="GU115" s="137"/>
      <c r="GV115" s="10"/>
      <c r="HC115" s="124" t="s">
        <v>393</v>
      </c>
      <c r="HD115" s="125"/>
      <c r="HE115" s="136">
        <f>+SUM(HF108:HF114)</f>
        <v>0</v>
      </c>
      <c r="HF115" s="137"/>
      <c r="HG115" s="10"/>
    </row>
    <row r="116" spans="2:215" ht="15.75" thickBot="1" x14ac:dyDescent="0.3">
      <c r="B116" s="126" t="s">
        <v>394</v>
      </c>
      <c r="C116" s="127"/>
      <c r="D116" s="138" t="str">
        <f>+IF(AND(D115&gt;=[1]Parámetros!$C$122,D115&lt;=[1]Parámetros!$D$122),[1]Parámetros!$B$122,IF(AND(D115&gt;=[1]Parámetros!$C$121,D115&lt;=[1]Parámetros!$D$121),[1]Parámetros!$B$121,IF(AND(D115&gt;=[1]Parámetros!$C$120,D115&lt;=[1]Parámetros!$D$120),[1]Parámetros!$B$120,"Error")))</f>
        <v>Fuerte</v>
      </c>
      <c r="E116" s="138"/>
      <c r="F116" s="10"/>
      <c r="G116" s="10"/>
      <c r="H116" s="10"/>
      <c r="I116" s="10"/>
      <c r="J116" s="10"/>
      <c r="K116" s="10"/>
      <c r="L116" s="10"/>
      <c r="M116" s="126" t="s">
        <v>394</v>
      </c>
      <c r="N116" s="127"/>
      <c r="O116" s="138" t="str">
        <f>+IF(AND(O115&gt;=[1]Parámetros!$C$122,O115&lt;=[1]Parámetros!$D$122),[1]Parámetros!$B$122,IF(AND(O115&gt;=[1]Parámetros!$C$121,O115&lt;=[1]Parámetros!$D$121),[1]Parámetros!$B$121,IF(AND(O115&gt;=[1]Parámetros!$C$120,O115&lt;=[1]Parámetros!$D$120),[1]Parámetros!$B$120,"Error")))</f>
        <v>Fuerte</v>
      </c>
      <c r="P116" s="138"/>
      <c r="Q116" s="10"/>
      <c r="X116" s="126" t="s">
        <v>394</v>
      </c>
      <c r="Y116" s="127"/>
      <c r="Z116" s="138" t="str">
        <f>+IF(AND(Z115&gt;=[1]Parámetros!$C$122,Z115&lt;=[1]Parámetros!$D$122),[1]Parámetros!$B$122,IF(AND(Z115&gt;=[1]Parámetros!$C$121,Z115&lt;=[1]Parámetros!$D$121),[1]Parámetros!$B$121,IF(AND(Z115&gt;=[1]Parámetros!$C$120,Z115&lt;=[1]Parámetros!$D$120),[1]Parámetros!$B$120,"Error")))</f>
        <v>Débil</v>
      </c>
      <c r="AA116" s="138"/>
      <c r="AB116" s="10"/>
      <c r="AI116" s="126" t="s">
        <v>394</v>
      </c>
      <c r="AJ116" s="127"/>
      <c r="AK116" s="138" t="str">
        <f>+IF(AND(AK115&gt;=[1]Parámetros!$C$122,AK115&lt;=[1]Parámetros!$D$122),[1]Parámetros!$B$122,IF(AND(AK115&gt;=[1]Parámetros!$C$121,AK115&lt;=[1]Parámetros!$D$121),[1]Parámetros!$B$121,IF(AND(AK115&gt;=[1]Parámetros!$C$120,AK115&lt;=[1]Parámetros!$D$120),[1]Parámetros!$B$120,"Error")))</f>
        <v>Fuerte</v>
      </c>
      <c r="AL116" s="138"/>
      <c r="AM116" s="10"/>
      <c r="AT116" s="126" t="s">
        <v>394</v>
      </c>
      <c r="AU116" s="127"/>
      <c r="AV116" s="138" t="str">
        <f>+IF(AND(AV115&gt;=[1]Parámetros!$C$122,AV115&lt;=[1]Parámetros!$D$122),[1]Parámetros!$B$122,IF(AND(AV115&gt;=[1]Parámetros!$C$121,AV115&lt;=[1]Parámetros!$D$121),[1]Parámetros!$B$121,IF(AND(AV115&gt;=[1]Parámetros!$C$120,AV115&lt;=[1]Parámetros!$D$120),[1]Parámetros!$B$120,"Error")))</f>
        <v>Débil</v>
      </c>
      <c r="AW116" s="138"/>
      <c r="AX116" s="10"/>
      <c r="BE116" s="126" t="s">
        <v>394</v>
      </c>
      <c r="BF116" s="127"/>
      <c r="BG116" s="138" t="str">
        <f>+IF(AND(BG115&gt;=[1]Parámetros!$C$122,BG115&lt;=[1]Parámetros!$D$122),[1]Parámetros!$B$122,IF(AND(BG115&gt;=[1]Parámetros!$C$121,BG115&lt;=[1]Parámetros!$D$121),[1]Parámetros!$B$121,IF(AND(BG115&gt;=[1]Parámetros!$C$120,BG115&lt;=[1]Parámetros!$D$120),[1]Parámetros!$B$120,"Error")))</f>
        <v>Fuerte</v>
      </c>
      <c r="BH116" s="138"/>
      <c r="BI116" s="10"/>
      <c r="BP116" s="126" t="s">
        <v>394</v>
      </c>
      <c r="BQ116" s="127"/>
      <c r="BR116" s="138" t="str">
        <f>+IF(AND(BR115&gt;=[1]Parámetros!$C$122,BR115&lt;=[1]Parámetros!$D$122),[1]Parámetros!$B$122,IF(AND(BR115&gt;=[1]Parámetros!$C$121,BR115&lt;=[1]Parámetros!$D$121),[1]Parámetros!$B$121,IF(AND(BR115&gt;=[1]Parámetros!$C$120,BR115&lt;=[1]Parámetros!$D$120),[1]Parámetros!$B$120,"Error")))</f>
        <v>Débil</v>
      </c>
      <c r="BS116" s="138"/>
      <c r="BT116" s="10"/>
      <c r="CA116" s="126" t="s">
        <v>394</v>
      </c>
      <c r="CB116" s="127"/>
      <c r="CC116" s="138" t="str">
        <f>+IF(AND(CC115&gt;=[1]Parámetros!$C$122,CC115&lt;=[1]Parámetros!$D$122),[1]Parámetros!$B$122,IF(AND(CC115&gt;=[1]Parámetros!$C$121,CC115&lt;=[1]Parámetros!$D$121),[1]Parámetros!$B$121,IF(AND(CC115&gt;=[1]Parámetros!$C$120,CC115&lt;=[1]Parámetros!$D$120),[1]Parámetros!$B$120,"Error")))</f>
        <v>Fuerte</v>
      </c>
      <c r="CD116" s="138"/>
      <c r="CE116" s="10"/>
      <c r="CL116" s="126" t="s">
        <v>394</v>
      </c>
      <c r="CM116" s="127"/>
      <c r="CN116" s="138" t="str">
        <f>+IF(AND(CN115&gt;=[1]Parámetros!$C$122,CN115&lt;=[1]Parámetros!$D$122),[1]Parámetros!$B$122,IF(AND(CN115&gt;=[1]Parámetros!$C$121,CN115&lt;=[1]Parámetros!$D$121),[1]Parámetros!$B$121,IF(AND(CN115&gt;=[1]Parámetros!$C$120,CN115&lt;=[1]Parámetros!$D$120),[1]Parámetros!$B$120,"Error")))</f>
        <v>Fuerte</v>
      </c>
      <c r="CO116" s="138"/>
      <c r="CP116" s="10"/>
      <c r="CW116" s="126" t="s">
        <v>394</v>
      </c>
      <c r="CX116" s="127"/>
      <c r="CY116" s="138" t="str">
        <f>+IF(AND(CY115&gt;=[1]Parámetros!$C$122,CY115&lt;=[1]Parámetros!$D$122),[1]Parámetros!$B$122,IF(AND(CY115&gt;=[1]Parámetros!$C$121,CY115&lt;=[1]Parámetros!$D$121),[1]Parámetros!$B$121,IF(AND(CY115&gt;=[1]Parámetros!$C$120,CY115&lt;=[1]Parámetros!$D$120),[1]Parámetros!$B$120,"Error")))</f>
        <v>Débil</v>
      </c>
      <c r="CZ116" s="138"/>
      <c r="DA116" s="10"/>
      <c r="DH116" s="126" t="s">
        <v>394</v>
      </c>
      <c r="DI116" s="127"/>
      <c r="DJ116" s="138" t="str">
        <f>+IF(AND(DJ115&gt;=[1]Parámetros!$C$122,DJ115&lt;=[1]Parámetros!$D$122),[1]Parámetros!$B$122,IF(AND(DJ115&gt;=[1]Parámetros!$C$121,DJ115&lt;=[1]Parámetros!$D$121),[1]Parámetros!$B$121,IF(AND(DJ115&gt;=[1]Parámetros!$C$120,DJ115&lt;=[1]Parámetros!$D$120),[1]Parámetros!$B$120,"Error")))</f>
        <v>Fuerte</v>
      </c>
      <c r="DK116" s="138"/>
      <c r="DL116" s="10"/>
      <c r="DS116" s="126" t="s">
        <v>394</v>
      </c>
      <c r="DT116" s="127"/>
      <c r="DU116" s="138" t="str">
        <f>+IF(AND(DU115&gt;=[1]Parámetros!$C$122,DU115&lt;=[1]Parámetros!$D$122),[1]Parámetros!$B$122,IF(AND(DU115&gt;=[1]Parámetros!$C$121,DU115&lt;=[1]Parámetros!$D$121),[1]Parámetros!$B$121,IF(AND(DU115&gt;=[1]Parámetros!$C$120,DU115&lt;=[1]Parámetros!$D$120),[1]Parámetros!$B$120,"Error")))</f>
        <v>Débil</v>
      </c>
      <c r="DV116" s="138"/>
      <c r="DW116" s="10"/>
      <c r="ED116" s="126" t="s">
        <v>394</v>
      </c>
      <c r="EE116" s="127"/>
      <c r="EF116" s="138" t="str">
        <f>+IF(AND(EF115&gt;=[1]Parámetros!$C$122,EF115&lt;=[1]Parámetros!$D$122),[1]Parámetros!$B$122,IF(AND(EF115&gt;=[1]Parámetros!$C$121,EF115&lt;=[1]Parámetros!$D$121),[1]Parámetros!$B$121,IF(AND(EF115&gt;=[1]Parámetros!$C$120,EF115&lt;=[1]Parámetros!$D$120),[1]Parámetros!$B$120,"Error")))</f>
        <v>Débil</v>
      </c>
      <c r="EG116" s="138"/>
      <c r="EH116" s="10"/>
      <c r="EO116" s="126" t="s">
        <v>394</v>
      </c>
      <c r="EP116" s="127"/>
      <c r="EQ116" s="138" t="str">
        <f>+IF(AND(EQ115&gt;=[1]Parámetros!$C$122,EQ115&lt;=[1]Parámetros!$D$122),[1]Parámetros!$B$122,IF(AND(EQ115&gt;=[1]Parámetros!$C$121,EQ115&lt;=[1]Parámetros!$D$121),[1]Parámetros!$B$121,IF(AND(EQ115&gt;=[1]Parámetros!$C$120,EQ115&lt;=[1]Parámetros!$D$120),[1]Parámetros!$B$120,"Error")))</f>
        <v>Fuerte</v>
      </c>
      <c r="ER116" s="138"/>
      <c r="ES116" s="10"/>
      <c r="EZ116" s="126" t="s">
        <v>394</v>
      </c>
      <c r="FA116" s="127"/>
      <c r="FB116" s="138" t="str">
        <f>+IF(AND(FB115&gt;=[1]Parámetros!$C$122,FB115&lt;=[1]Parámetros!$D$122),[1]Parámetros!$B$122,IF(AND(FB115&gt;=[1]Parámetros!$C$121,FB115&lt;=[1]Parámetros!$D$121),[1]Parámetros!$B$121,IF(AND(FB115&gt;=[1]Parámetros!$C$120,FB115&lt;=[1]Parámetros!$D$120),[1]Parámetros!$B$120,"Error")))</f>
        <v>Fuerte</v>
      </c>
      <c r="FC116" s="138"/>
      <c r="FD116" s="10"/>
      <c r="FK116" s="126" t="s">
        <v>394</v>
      </c>
      <c r="FL116" s="127"/>
      <c r="FM116" s="138" t="str">
        <f>+IF(AND(FM115&gt;=[1]Parámetros!$C$122,FM115&lt;=[1]Parámetros!$D$122),[1]Parámetros!$B$122,IF(AND(FM115&gt;=[1]Parámetros!$C$121,FM115&lt;=[1]Parámetros!$D$121),[1]Parámetros!$B$121,IF(AND(FM115&gt;=[1]Parámetros!$C$120,FM115&lt;=[1]Parámetros!$D$120),[1]Parámetros!$B$120,"Error")))</f>
        <v>Fuerte</v>
      </c>
      <c r="FN116" s="138"/>
      <c r="FO116" s="10"/>
      <c r="FV116" s="126" t="s">
        <v>394</v>
      </c>
      <c r="FW116" s="127"/>
      <c r="FX116" s="138" t="str">
        <f>+IF(AND(FX115&gt;=[1]Parámetros!$C$122,FX115&lt;=[1]Parámetros!$D$122),[1]Parámetros!$B$122,IF(AND(FX115&gt;=[1]Parámetros!$C$121,FX115&lt;=[1]Parámetros!$D$121),[1]Parámetros!$B$121,IF(AND(FX115&gt;=[1]Parámetros!$C$120,FX115&lt;=[1]Parámetros!$D$120),[1]Parámetros!$B$120,"Error")))</f>
        <v>Débil</v>
      </c>
      <c r="FY116" s="138"/>
      <c r="FZ116" s="10"/>
      <c r="GG116" s="126" t="s">
        <v>394</v>
      </c>
      <c r="GH116" s="127"/>
      <c r="GI116" s="138" t="str">
        <f>+IF(AND(GI115&gt;=[1]Parámetros!$C$122,GI115&lt;=[1]Parámetros!$D$122),[1]Parámetros!$B$122,IF(AND(GI115&gt;=[1]Parámetros!$C$121,GI115&lt;=[1]Parámetros!$D$121),[1]Parámetros!$B$121,IF(AND(GI115&gt;=[1]Parámetros!$C$120,GI115&lt;=[1]Parámetros!$D$120),[1]Parámetros!$B$120,"Error")))</f>
        <v>Débil</v>
      </c>
      <c r="GJ116" s="138"/>
      <c r="GK116" s="10"/>
      <c r="GR116" s="126" t="s">
        <v>394</v>
      </c>
      <c r="GS116" s="127"/>
      <c r="GT116" s="138" t="str">
        <f>+IF(AND(GT115&gt;=[1]Parámetros!$C$122,GT115&lt;=[1]Parámetros!$D$122),[1]Parámetros!$B$122,IF(AND(GT115&gt;=[1]Parámetros!$C$121,GT115&lt;=[1]Parámetros!$D$121),[1]Parámetros!$B$121,IF(AND(GT115&gt;=[1]Parámetros!$C$120,GT115&lt;=[1]Parámetros!$D$120),[1]Parámetros!$B$120,"Error")))</f>
        <v>Débil</v>
      </c>
      <c r="GU116" s="138"/>
      <c r="GV116" s="10"/>
      <c r="HC116" s="126" t="s">
        <v>394</v>
      </c>
      <c r="HD116" s="127"/>
      <c r="HE116" s="138" t="str">
        <f>+IF(AND(HE115&gt;=[1]Parámetros!$C$122,HE115&lt;=[1]Parámetros!$D$122),[1]Parámetros!$B$122,IF(AND(HE115&gt;=[1]Parámetros!$C$121,HE115&lt;=[1]Parámetros!$D$121),[1]Parámetros!$B$121,IF(AND(HE115&gt;=[1]Parámetros!$C$120,HE115&lt;=[1]Parámetros!$D$120),[1]Parámetros!$B$120,"Error")))</f>
        <v>Débil</v>
      </c>
      <c r="HF116" s="138"/>
      <c r="HG116" s="10"/>
    </row>
    <row r="117" spans="2:215" ht="15.75" thickBot="1" x14ac:dyDescent="0.3">
      <c r="C117"/>
      <c r="F117" s="10"/>
      <c r="G117" s="10"/>
      <c r="H117" s="10"/>
      <c r="I117" s="10"/>
      <c r="J117" s="10"/>
      <c r="K117" s="10"/>
      <c r="L117" s="10"/>
      <c r="N117"/>
      <c r="Q117" s="10"/>
      <c r="Y117"/>
      <c r="AB117" s="10"/>
      <c r="AJ117"/>
      <c r="AM117" s="10"/>
      <c r="AU117"/>
      <c r="AX117" s="10"/>
      <c r="BF117"/>
      <c r="BI117" s="10"/>
      <c r="BQ117"/>
      <c r="BT117" s="10"/>
      <c r="CB117"/>
      <c r="CE117" s="10"/>
      <c r="CM117"/>
      <c r="CP117" s="10"/>
      <c r="CX117"/>
      <c r="DA117" s="10"/>
      <c r="DI117"/>
      <c r="DL117" s="10"/>
      <c r="DT117"/>
      <c r="DW117" s="10"/>
      <c r="EE117"/>
      <c r="EH117" s="10"/>
      <c r="EP117"/>
      <c r="ES117" s="10"/>
      <c r="FA117"/>
      <c r="FD117" s="10"/>
      <c r="FL117"/>
      <c r="FO117" s="10"/>
      <c r="FW117"/>
      <c r="FZ117" s="10"/>
      <c r="GH117"/>
      <c r="GK117" s="10"/>
      <c r="GS117"/>
      <c r="GV117" s="10"/>
      <c r="HD117"/>
      <c r="HG117" s="10"/>
    </row>
    <row r="118" spans="2:215" ht="15.75" thickBot="1" x14ac:dyDescent="0.3">
      <c r="B118" s="18" t="s">
        <v>395</v>
      </c>
      <c r="C118" s="18" t="s">
        <v>396</v>
      </c>
      <c r="D118" s="18" t="s">
        <v>397</v>
      </c>
      <c r="F118" s="10"/>
      <c r="G118" s="10"/>
      <c r="H118" s="10"/>
      <c r="I118" s="10"/>
      <c r="J118" s="10"/>
      <c r="K118" s="10"/>
      <c r="L118" s="10"/>
      <c r="M118" s="18" t="s">
        <v>395</v>
      </c>
      <c r="N118" s="18" t="s">
        <v>396</v>
      </c>
      <c r="O118" s="18" t="s">
        <v>397</v>
      </c>
      <c r="Q118" s="10"/>
      <c r="X118" s="18" t="s">
        <v>395</v>
      </c>
      <c r="Y118" s="18" t="s">
        <v>396</v>
      </c>
      <c r="Z118" s="18" t="s">
        <v>397</v>
      </c>
      <c r="AB118" s="10"/>
      <c r="AI118" s="18" t="s">
        <v>395</v>
      </c>
      <c r="AJ118" s="18" t="s">
        <v>396</v>
      </c>
      <c r="AK118" s="18" t="s">
        <v>397</v>
      </c>
      <c r="AM118" s="10"/>
      <c r="AT118" s="18" t="s">
        <v>395</v>
      </c>
      <c r="AU118" s="18" t="s">
        <v>396</v>
      </c>
      <c r="AV118" s="18" t="s">
        <v>397</v>
      </c>
      <c r="AX118" s="10"/>
      <c r="BE118" s="18" t="s">
        <v>395</v>
      </c>
      <c r="BF118" s="18" t="s">
        <v>396</v>
      </c>
      <c r="BG118" s="18" t="s">
        <v>397</v>
      </c>
      <c r="BI118" s="10"/>
      <c r="BP118" s="18" t="s">
        <v>395</v>
      </c>
      <c r="BQ118" s="18" t="s">
        <v>396</v>
      </c>
      <c r="BR118" s="18" t="s">
        <v>397</v>
      </c>
      <c r="BT118" s="10"/>
      <c r="CA118" s="18" t="s">
        <v>395</v>
      </c>
      <c r="CB118" s="18" t="s">
        <v>396</v>
      </c>
      <c r="CC118" s="18" t="s">
        <v>397</v>
      </c>
      <c r="CE118" s="10"/>
      <c r="CL118" s="18" t="s">
        <v>395</v>
      </c>
      <c r="CM118" s="18" t="s">
        <v>396</v>
      </c>
      <c r="CN118" s="18" t="s">
        <v>397</v>
      </c>
      <c r="CP118" s="10"/>
      <c r="CW118" s="18" t="s">
        <v>395</v>
      </c>
      <c r="CX118" s="18" t="s">
        <v>396</v>
      </c>
      <c r="CY118" s="18" t="s">
        <v>397</v>
      </c>
      <c r="DA118" s="10"/>
      <c r="DH118" s="18" t="s">
        <v>395</v>
      </c>
      <c r="DI118" s="18" t="s">
        <v>396</v>
      </c>
      <c r="DJ118" s="18" t="s">
        <v>397</v>
      </c>
      <c r="DL118" s="10"/>
      <c r="DS118" s="18" t="s">
        <v>395</v>
      </c>
      <c r="DT118" s="18" t="s">
        <v>396</v>
      </c>
      <c r="DU118" s="18" t="s">
        <v>397</v>
      </c>
      <c r="DW118" s="10"/>
      <c r="ED118" s="18" t="s">
        <v>395</v>
      </c>
      <c r="EE118" s="18" t="s">
        <v>396</v>
      </c>
      <c r="EF118" s="18" t="s">
        <v>397</v>
      </c>
      <c r="EH118" s="10"/>
      <c r="EO118" s="18" t="s">
        <v>395</v>
      </c>
      <c r="EP118" s="18" t="s">
        <v>396</v>
      </c>
      <c r="EQ118" s="18" t="s">
        <v>397</v>
      </c>
      <c r="ES118" s="10"/>
      <c r="EZ118" s="18" t="s">
        <v>395</v>
      </c>
      <c r="FA118" s="18" t="s">
        <v>396</v>
      </c>
      <c r="FB118" s="18" t="s">
        <v>397</v>
      </c>
      <c r="FD118" s="10"/>
      <c r="FK118" s="18" t="s">
        <v>395</v>
      </c>
      <c r="FL118" s="18" t="s">
        <v>396</v>
      </c>
      <c r="FM118" s="18" t="s">
        <v>397</v>
      </c>
      <c r="FO118" s="10"/>
      <c r="FV118" s="18" t="s">
        <v>395</v>
      </c>
      <c r="FW118" s="18" t="s">
        <v>396</v>
      </c>
      <c r="FX118" s="18" t="s">
        <v>397</v>
      </c>
      <c r="FZ118" s="10"/>
      <c r="GG118" s="18" t="s">
        <v>395</v>
      </c>
      <c r="GH118" s="18" t="s">
        <v>396</v>
      </c>
      <c r="GI118" s="18" t="s">
        <v>397</v>
      </c>
      <c r="GK118" s="10"/>
      <c r="GR118" s="18" t="s">
        <v>395</v>
      </c>
      <c r="GS118" s="18" t="s">
        <v>396</v>
      </c>
      <c r="GT118" s="18" t="s">
        <v>397</v>
      </c>
      <c r="GV118" s="10"/>
      <c r="HC118" s="18" t="s">
        <v>395</v>
      </c>
      <c r="HD118" s="18" t="s">
        <v>396</v>
      </c>
      <c r="HE118" s="18" t="s">
        <v>397</v>
      </c>
      <c r="HG118" s="10"/>
    </row>
    <row r="119" spans="2:215" x14ac:dyDescent="0.25">
      <c r="B119" s="58" t="s">
        <v>398</v>
      </c>
      <c r="C119" s="58" t="s">
        <v>399</v>
      </c>
      <c r="D119" s="314" t="s">
        <v>398</v>
      </c>
      <c r="F119" s="10"/>
      <c r="G119" s="10"/>
      <c r="H119" s="10"/>
      <c r="I119" s="10"/>
      <c r="J119" s="10"/>
      <c r="K119" s="10"/>
      <c r="L119" s="10"/>
      <c r="M119" s="58" t="s">
        <v>398</v>
      </c>
      <c r="N119" s="58" t="s">
        <v>399</v>
      </c>
      <c r="O119" s="314" t="s">
        <v>398</v>
      </c>
      <c r="Q119" s="10"/>
      <c r="X119" s="58" t="s">
        <v>398</v>
      </c>
      <c r="Y119" s="58" t="s">
        <v>399</v>
      </c>
      <c r="Z119" s="314"/>
      <c r="AB119" s="10"/>
      <c r="AI119" s="58" t="s">
        <v>398</v>
      </c>
      <c r="AJ119" s="58" t="s">
        <v>399</v>
      </c>
      <c r="AK119" s="314" t="s">
        <v>398</v>
      </c>
      <c r="AM119" s="10"/>
      <c r="AT119" s="58" t="s">
        <v>398</v>
      </c>
      <c r="AU119" s="58" t="s">
        <v>399</v>
      </c>
      <c r="AV119" s="314"/>
      <c r="AX119" s="10"/>
      <c r="BE119" s="58" t="s">
        <v>398</v>
      </c>
      <c r="BF119" s="58" t="s">
        <v>399</v>
      </c>
      <c r="BG119" s="314" t="s">
        <v>398</v>
      </c>
      <c r="BI119" s="10"/>
      <c r="BP119" s="58" t="s">
        <v>398</v>
      </c>
      <c r="BQ119" s="58" t="s">
        <v>399</v>
      </c>
      <c r="BR119" s="314"/>
      <c r="BT119" s="10"/>
      <c r="CA119" s="58" t="s">
        <v>398</v>
      </c>
      <c r="CB119" s="58" t="s">
        <v>399</v>
      </c>
      <c r="CC119" s="314" t="s">
        <v>398</v>
      </c>
      <c r="CE119" s="10"/>
      <c r="CL119" s="58" t="s">
        <v>398</v>
      </c>
      <c r="CM119" s="58" t="s">
        <v>399</v>
      </c>
      <c r="CN119" s="314" t="s">
        <v>398</v>
      </c>
      <c r="CP119" s="10"/>
      <c r="CW119" s="58" t="s">
        <v>398</v>
      </c>
      <c r="CX119" s="58" t="s">
        <v>399</v>
      </c>
      <c r="CY119" s="314"/>
      <c r="DA119" s="10"/>
      <c r="DH119" s="58" t="s">
        <v>398</v>
      </c>
      <c r="DI119" s="58" t="s">
        <v>399</v>
      </c>
      <c r="DJ119" s="314" t="s">
        <v>398</v>
      </c>
      <c r="DL119" s="10"/>
      <c r="DS119" s="58" t="s">
        <v>398</v>
      </c>
      <c r="DT119" s="58" t="s">
        <v>399</v>
      </c>
      <c r="DU119" s="314"/>
      <c r="DW119" s="10"/>
      <c r="ED119" s="58" t="s">
        <v>398</v>
      </c>
      <c r="EE119" s="58" t="s">
        <v>399</v>
      </c>
      <c r="EF119" s="314"/>
      <c r="EH119" s="10"/>
      <c r="EO119" s="58" t="s">
        <v>398</v>
      </c>
      <c r="EP119" s="58" t="s">
        <v>399</v>
      </c>
      <c r="EQ119" s="314" t="s">
        <v>398</v>
      </c>
      <c r="ES119" s="10"/>
      <c r="EZ119" s="58" t="s">
        <v>398</v>
      </c>
      <c r="FA119" s="58" t="s">
        <v>399</v>
      </c>
      <c r="FB119" s="314" t="s">
        <v>398</v>
      </c>
      <c r="FD119" s="10"/>
      <c r="FK119" s="58" t="s">
        <v>398</v>
      </c>
      <c r="FL119" s="58" t="s">
        <v>399</v>
      </c>
      <c r="FM119" s="314" t="s">
        <v>398</v>
      </c>
      <c r="FO119" s="10"/>
      <c r="FV119" s="58" t="s">
        <v>398</v>
      </c>
      <c r="FW119" s="58" t="s">
        <v>399</v>
      </c>
      <c r="FX119" s="314"/>
      <c r="FZ119" s="10"/>
      <c r="GG119" s="58" t="s">
        <v>398</v>
      </c>
      <c r="GH119" s="58" t="s">
        <v>399</v>
      </c>
      <c r="GI119" s="314"/>
      <c r="GK119" s="10"/>
      <c r="GR119" s="58" t="s">
        <v>398</v>
      </c>
      <c r="GS119" s="58" t="s">
        <v>399</v>
      </c>
      <c r="GT119" s="314"/>
      <c r="GV119" s="10"/>
      <c r="HC119" s="58" t="s">
        <v>398</v>
      </c>
      <c r="HD119" s="58" t="s">
        <v>399</v>
      </c>
      <c r="HE119" s="314"/>
      <c r="HG119" s="10"/>
    </row>
    <row r="120" spans="2:215" x14ac:dyDescent="0.25">
      <c r="B120" s="56" t="s">
        <v>52</v>
      </c>
      <c r="C120" s="56" t="s">
        <v>400</v>
      </c>
      <c r="D120" s="315"/>
      <c r="F120" s="10"/>
      <c r="G120" s="10"/>
      <c r="H120" s="10"/>
      <c r="I120" s="10"/>
      <c r="J120" s="10"/>
      <c r="K120" s="10"/>
      <c r="L120" s="10"/>
      <c r="M120" s="56" t="s">
        <v>52</v>
      </c>
      <c r="N120" s="56" t="s">
        <v>400</v>
      </c>
      <c r="O120" s="315"/>
      <c r="Q120" s="10"/>
      <c r="X120" s="56" t="s">
        <v>52</v>
      </c>
      <c r="Y120" s="56" t="s">
        <v>400</v>
      </c>
      <c r="Z120" s="315"/>
      <c r="AB120" s="10"/>
      <c r="AI120" s="56" t="s">
        <v>52</v>
      </c>
      <c r="AJ120" s="56" t="s">
        <v>400</v>
      </c>
      <c r="AK120" s="315"/>
      <c r="AM120" s="10"/>
      <c r="AT120" s="56" t="s">
        <v>52</v>
      </c>
      <c r="AU120" s="56" t="s">
        <v>400</v>
      </c>
      <c r="AV120" s="315"/>
      <c r="AX120" s="10"/>
      <c r="BE120" s="56" t="s">
        <v>52</v>
      </c>
      <c r="BF120" s="56" t="s">
        <v>400</v>
      </c>
      <c r="BG120" s="315"/>
      <c r="BI120" s="10"/>
      <c r="BP120" s="56" t="s">
        <v>52</v>
      </c>
      <c r="BQ120" s="56" t="s">
        <v>400</v>
      </c>
      <c r="BR120" s="315"/>
      <c r="BT120" s="10"/>
      <c r="CA120" s="56" t="s">
        <v>52</v>
      </c>
      <c r="CB120" s="56" t="s">
        <v>400</v>
      </c>
      <c r="CC120" s="315"/>
      <c r="CE120" s="10"/>
      <c r="CL120" s="56" t="s">
        <v>52</v>
      </c>
      <c r="CM120" s="56" t="s">
        <v>400</v>
      </c>
      <c r="CN120" s="315"/>
      <c r="CP120" s="10"/>
      <c r="CW120" s="56" t="s">
        <v>52</v>
      </c>
      <c r="CX120" s="56" t="s">
        <v>400</v>
      </c>
      <c r="CY120" s="315"/>
      <c r="DA120" s="10"/>
      <c r="DH120" s="56" t="s">
        <v>52</v>
      </c>
      <c r="DI120" s="56" t="s">
        <v>400</v>
      </c>
      <c r="DJ120" s="315"/>
      <c r="DL120" s="10"/>
      <c r="DS120" s="56" t="s">
        <v>52</v>
      </c>
      <c r="DT120" s="56" t="s">
        <v>400</v>
      </c>
      <c r="DU120" s="315"/>
      <c r="DW120" s="10"/>
      <c r="ED120" s="56" t="s">
        <v>52</v>
      </c>
      <c r="EE120" s="56" t="s">
        <v>400</v>
      </c>
      <c r="EF120" s="315"/>
      <c r="EH120" s="10"/>
      <c r="EO120" s="56" t="s">
        <v>52</v>
      </c>
      <c r="EP120" s="56" t="s">
        <v>400</v>
      </c>
      <c r="EQ120" s="315"/>
      <c r="ES120" s="10"/>
      <c r="EZ120" s="56" t="s">
        <v>52</v>
      </c>
      <c r="FA120" s="56" t="s">
        <v>400</v>
      </c>
      <c r="FB120" s="315"/>
      <c r="FD120" s="10"/>
      <c r="FK120" s="56" t="s">
        <v>52</v>
      </c>
      <c r="FL120" s="56" t="s">
        <v>400</v>
      </c>
      <c r="FM120" s="315"/>
      <c r="FO120" s="10"/>
      <c r="FV120" s="56" t="s">
        <v>52</v>
      </c>
      <c r="FW120" s="56" t="s">
        <v>400</v>
      </c>
      <c r="FX120" s="315"/>
      <c r="FZ120" s="10"/>
      <c r="GG120" s="56" t="s">
        <v>52</v>
      </c>
      <c r="GH120" s="56" t="s">
        <v>400</v>
      </c>
      <c r="GI120" s="315"/>
      <c r="GK120" s="10"/>
      <c r="GR120" s="56" t="s">
        <v>52</v>
      </c>
      <c r="GS120" s="56" t="s">
        <v>400</v>
      </c>
      <c r="GT120" s="315"/>
      <c r="GV120" s="10"/>
      <c r="HC120" s="56" t="s">
        <v>52</v>
      </c>
      <c r="HD120" s="56" t="s">
        <v>400</v>
      </c>
      <c r="HE120" s="315"/>
      <c r="HG120" s="10"/>
    </row>
    <row r="121" spans="2:215" ht="15.75" thickBot="1" x14ac:dyDescent="0.3">
      <c r="B121" s="128" t="s">
        <v>401</v>
      </c>
      <c r="C121" s="128" t="s">
        <v>402</v>
      </c>
      <c r="D121" s="316"/>
      <c r="F121" s="10"/>
      <c r="G121" s="10"/>
      <c r="H121" s="10"/>
      <c r="I121" s="10"/>
      <c r="J121" s="10"/>
      <c r="K121" s="10"/>
      <c r="L121" s="10"/>
      <c r="M121" s="128" t="s">
        <v>401</v>
      </c>
      <c r="N121" s="128" t="s">
        <v>402</v>
      </c>
      <c r="O121" s="316"/>
      <c r="Q121" s="10"/>
      <c r="X121" s="128" t="s">
        <v>401</v>
      </c>
      <c r="Y121" s="128" t="s">
        <v>402</v>
      </c>
      <c r="Z121" s="316"/>
      <c r="AB121" s="10"/>
      <c r="AI121" s="128" t="s">
        <v>401</v>
      </c>
      <c r="AJ121" s="128" t="s">
        <v>402</v>
      </c>
      <c r="AK121" s="316"/>
      <c r="AM121" s="10"/>
      <c r="AT121" s="128" t="s">
        <v>401</v>
      </c>
      <c r="AU121" s="128" t="s">
        <v>402</v>
      </c>
      <c r="AV121" s="316"/>
      <c r="AX121" s="10"/>
      <c r="BE121" s="128" t="s">
        <v>401</v>
      </c>
      <c r="BF121" s="128" t="s">
        <v>402</v>
      </c>
      <c r="BG121" s="316"/>
      <c r="BI121" s="10"/>
      <c r="BP121" s="128" t="s">
        <v>401</v>
      </c>
      <c r="BQ121" s="128" t="s">
        <v>402</v>
      </c>
      <c r="BR121" s="316"/>
      <c r="BT121" s="10"/>
      <c r="CA121" s="128" t="s">
        <v>401</v>
      </c>
      <c r="CB121" s="128" t="s">
        <v>402</v>
      </c>
      <c r="CC121" s="316"/>
      <c r="CE121" s="10"/>
      <c r="CL121" s="128" t="s">
        <v>401</v>
      </c>
      <c r="CM121" s="128" t="s">
        <v>402</v>
      </c>
      <c r="CN121" s="316"/>
      <c r="CP121" s="10"/>
      <c r="CW121" s="128" t="s">
        <v>401</v>
      </c>
      <c r="CX121" s="128" t="s">
        <v>402</v>
      </c>
      <c r="CY121" s="316"/>
      <c r="DA121" s="10"/>
      <c r="DH121" s="128" t="s">
        <v>401</v>
      </c>
      <c r="DI121" s="128" t="s">
        <v>402</v>
      </c>
      <c r="DJ121" s="316"/>
      <c r="DL121" s="10"/>
      <c r="DS121" s="128" t="s">
        <v>401</v>
      </c>
      <c r="DT121" s="128" t="s">
        <v>402</v>
      </c>
      <c r="DU121" s="316"/>
      <c r="DW121" s="10"/>
      <c r="ED121" s="128" t="s">
        <v>401</v>
      </c>
      <c r="EE121" s="128" t="s">
        <v>402</v>
      </c>
      <c r="EF121" s="316"/>
      <c r="EH121" s="10"/>
      <c r="EO121" s="128" t="s">
        <v>401</v>
      </c>
      <c r="EP121" s="128" t="s">
        <v>402</v>
      </c>
      <c r="EQ121" s="316"/>
      <c r="ES121" s="10"/>
      <c r="EZ121" s="128" t="s">
        <v>401</v>
      </c>
      <c r="FA121" s="128" t="s">
        <v>402</v>
      </c>
      <c r="FB121" s="316"/>
      <c r="FD121" s="10"/>
      <c r="FK121" s="128" t="s">
        <v>401</v>
      </c>
      <c r="FL121" s="128" t="s">
        <v>402</v>
      </c>
      <c r="FM121" s="316"/>
      <c r="FO121" s="10"/>
      <c r="FV121" s="128" t="s">
        <v>401</v>
      </c>
      <c r="FW121" s="128" t="s">
        <v>402</v>
      </c>
      <c r="FX121" s="316"/>
      <c r="FZ121" s="10"/>
      <c r="GG121" s="128" t="s">
        <v>401</v>
      </c>
      <c r="GH121" s="128" t="s">
        <v>402</v>
      </c>
      <c r="GI121" s="316"/>
      <c r="GK121" s="10"/>
      <c r="GR121" s="128" t="s">
        <v>401</v>
      </c>
      <c r="GS121" s="128" t="s">
        <v>402</v>
      </c>
      <c r="GT121" s="316"/>
      <c r="GV121" s="10"/>
      <c r="HC121" s="128" t="s">
        <v>401</v>
      </c>
      <c r="HD121" s="128" t="s">
        <v>402</v>
      </c>
      <c r="HE121" s="316"/>
      <c r="HG121" s="10"/>
    </row>
    <row r="122" spans="2:215" ht="15.75" thickBot="1" x14ac:dyDescent="0.3">
      <c r="C122"/>
      <c r="F122" s="10"/>
      <c r="G122" s="10"/>
      <c r="H122" s="10"/>
      <c r="I122" s="10"/>
      <c r="J122" s="10"/>
      <c r="K122" s="10"/>
      <c r="L122" s="10"/>
      <c r="N122"/>
      <c r="Q122" s="10"/>
      <c r="Y122"/>
      <c r="AB122" s="10"/>
      <c r="AJ122"/>
      <c r="AM122" s="10"/>
      <c r="AU122"/>
      <c r="AX122" s="10"/>
      <c r="BF122"/>
      <c r="BI122" s="10"/>
      <c r="BQ122"/>
      <c r="BT122" s="10"/>
      <c r="CB122"/>
      <c r="CE122" s="10"/>
      <c r="CM122"/>
      <c r="CP122" s="10"/>
      <c r="CX122"/>
      <c r="DA122" s="10"/>
      <c r="DI122"/>
      <c r="DL122" s="10"/>
      <c r="DT122"/>
      <c r="DW122" s="10"/>
      <c r="EE122"/>
      <c r="EH122" s="10"/>
      <c r="EP122"/>
      <c r="ES122" s="10"/>
      <c r="FA122"/>
      <c r="FD122" s="10"/>
      <c r="FL122"/>
      <c r="FO122" s="10"/>
      <c r="FW122"/>
      <c r="FZ122" s="10"/>
      <c r="GH122"/>
      <c r="GK122" s="10"/>
      <c r="GS122"/>
      <c r="GV122" s="10"/>
      <c r="HD122"/>
      <c r="HG122" s="10"/>
    </row>
    <row r="123" spans="2:215" ht="15.75" thickBot="1" x14ac:dyDescent="0.3">
      <c r="B123" s="18" t="s">
        <v>395</v>
      </c>
      <c r="C123" s="18" t="s">
        <v>403</v>
      </c>
      <c r="D123" s="18" t="s">
        <v>397</v>
      </c>
      <c r="F123" s="10"/>
      <c r="G123" s="10"/>
      <c r="H123" s="10"/>
      <c r="I123" s="10"/>
      <c r="J123" s="10"/>
      <c r="K123" s="10"/>
      <c r="L123" s="10"/>
      <c r="M123" s="18" t="s">
        <v>395</v>
      </c>
      <c r="N123" s="18" t="s">
        <v>403</v>
      </c>
      <c r="O123" s="18" t="s">
        <v>397</v>
      </c>
      <c r="Q123" s="10"/>
      <c r="X123" s="18" t="s">
        <v>395</v>
      </c>
      <c r="Y123" s="18" t="s">
        <v>403</v>
      </c>
      <c r="Z123" s="18" t="s">
        <v>397</v>
      </c>
      <c r="AB123" s="10"/>
      <c r="AI123" s="18" t="s">
        <v>395</v>
      </c>
      <c r="AJ123" s="18" t="s">
        <v>403</v>
      </c>
      <c r="AK123" s="18" t="s">
        <v>397</v>
      </c>
      <c r="AM123" s="10"/>
      <c r="AT123" s="18" t="s">
        <v>395</v>
      </c>
      <c r="AU123" s="18" t="s">
        <v>403</v>
      </c>
      <c r="AV123" s="18" t="s">
        <v>397</v>
      </c>
      <c r="AX123" s="10"/>
      <c r="BE123" s="18" t="s">
        <v>395</v>
      </c>
      <c r="BF123" s="18" t="s">
        <v>403</v>
      </c>
      <c r="BG123" s="18" t="s">
        <v>397</v>
      </c>
      <c r="BI123" s="10"/>
      <c r="BP123" s="18" t="s">
        <v>395</v>
      </c>
      <c r="BQ123" s="18" t="s">
        <v>403</v>
      </c>
      <c r="BR123" s="18" t="s">
        <v>397</v>
      </c>
      <c r="BT123" s="10"/>
      <c r="CA123" s="18" t="s">
        <v>395</v>
      </c>
      <c r="CB123" s="18" t="s">
        <v>403</v>
      </c>
      <c r="CC123" s="18" t="s">
        <v>397</v>
      </c>
      <c r="CE123" s="10"/>
      <c r="CL123" s="18" t="s">
        <v>395</v>
      </c>
      <c r="CM123" s="18" t="s">
        <v>403</v>
      </c>
      <c r="CN123" s="18" t="s">
        <v>397</v>
      </c>
      <c r="CP123" s="10"/>
      <c r="CW123" s="18" t="s">
        <v>395</v>
      </c>
      <c r="CX123" s="18" t="s">
        <v>403</v>
      </c>
      <c r="CY123" s="18" t="s">
        <v>397</v>
      </c>
      <c r="DA123" s="10"/>
      <c r="DH123" s="18" t="s">
        <v>395</v>
      </c>
      <c r="DI123" s="18" t="s">
        <v>403</v>
      </c>
      <c r="DJ123" s="18" t="s">
        <v>397</v>
      </c>
      <c r="DL123" s="10"/>
      <c r="DS123" s="18" t="s">
        <v>395</v>
      </c>
      <c r="DT123" s="18" t="s">
        <v>403</v>
      </c>
      <c r="DU123" s="18" t="s">
        <v>397</v>
      </c>
      <c r="DW123" s="10"/>
      <c r="ED123" s="18" t="s">
        <v>395</v>
      </c>
      <c r="EE123" s="18" t="s">
        <v>403</v>
      </c>
      <c r="EF123" s="18" t="s">
        <v>397</v>
      </c>
      <c r="EH123" s="10"/>
      <c r="EO123" s="18" t="s">
        <v>395</v>
      </c>
      <c r="EP123" s="18" t="s">
        <v>403</v>
      </c>
      <c r="EQ123" s="18" t="s">
        <v>397</v>
      </c>
      <c r="ES123" s="10"/>
      <c r="EZ123" s="18" t="s">
        <v>395</v>
      </c>
      <c r="FA123" s="18" t="s">
        <v>403</v>
      </c>
      <c r="FB123" s="18" t="s">
        <v>397</v>
      </c>
      <c r="FD123" s="10"/>
      <c r="FK123" s="18" t="s">
        <v>395</v>
      </c>
      <c r="FL123" s="18" t="s">
        <v>403</v>
      </c>
      <c r="FM123" s="18" t="s">
        <v>397</v>
      </c>
      <c r="FO123" s="10"/>
      <c r="FV123" s="18" t="s">
        <v>395</v>
      </c>
      <c r="FW123" s="18" t="s">
        <v>403</v>
      </c>
      <c r="FX123" s="18" t="s">
        <v>397</v>
      </c>
      <c r="FZ123" s="10"/>
      <c r="GG123" s="18" t="s">
        <v>395</v>
      </c>
      <c r="GH123" s="18" t="s">
        <v>403</v>
      </c>
      <c r="GI123" s="18" t="s">
        <v>397</v>
      </c>
      <c r="GK123" s="10"/>
      <c r="GR123" s="18" t="s">
        <v>395</v>
      </c>
      <c r="GS123" s="18" t="s">
        <v>403</v>
      </c>
      <c r="GT123" s="18" t="s">
        <v>397</v>
      </c>
      <c r="GV123" s="10"/>
      <c r="HC123" s="18" t="s">
        <v>395</v>
      </c>
      <c r="HD123" s="18" t="s">
        <v>403</v>
      </c>
      <c r="HE123" s="18" t="s">
        <v>397</v>
      </c>
      <c r="HG123" s="10"/>
    </row>
    <row r="124" spans="2:215" x14ac:dyDescent="0.25">
      <c r="B124" s="317" t="s">
        <v>398</v>
      </c>
      <c r="C124" s="129" t="s">
        <v>404</v>
      </c>
      <c r="D124" s="314" t="str">
        <f>+IF(AND(D116=B119,D119=B119),B119,IF(AND(D116=B119,D119=B120),B127,IF(AND(D116=B119,D119=B121),B121,IF(AND(D116=B120,D119=B119),B127,IF(AND(D116=B120,D119=B120),B127,IF(AND(D116=B120,D119=B121),B130,IF(AND(D116=B121,D119=B119),B130,IF(AND(D116=B121,D119=B120),B130,IF(AND(D116=B121,D119=B121),B130)))))))))</f>
        <v>Fuerte</v>
      </c>
      <c r="F124" s="10"/>
      <c r="G124" s="10"/>
      <c r="H124" s="10"/>
      <c r="I124" s="10"/>
      <c r="J124" s="10"/>
      <c r="K124" s="10"/>
      <c r="L124" s="10"/>
      <c r="M124" s="317" t="s">
        <v>398</v>
      </c>
      <c r="N124" s="129" t="s">
        <v>404</v>
      </c>
      <c r="O124" s="314" t="str">
        <f>+IF(AND(O116=M119,O119=M119),M119,IF(AND(O116=M119,O119=M120),M127,IF(AND(O116=M119,O119=M121),M121,IF(AND(O116=M120,O119=M119),M127,IF(AND(O116=M120,O119=M120),M127,IF(AND(O116=M120,O119=M121),M130,IF(AND(O116=M121,O119=M119),M130,IF(AND(O116=M121,O119=M120),M130,IF(AND(O116=M121,O119=M121),M130)))))))))</f>
        <v>Fuerte</v>
      </c>
      <c r="Q124" s="10"/>
      <c r="X124" s="317" t="s">
        <v>398</v>
      </c>
      <c r="Y124" s="129" t="s">
        <v>404</v>
      </c>
      <c r="Z124" s="314" t="b">
        <f>+IF(AND(Z116=X119,Z119=X119),X119,IF(AND(Z116=X119,Z119=X120),X127,IF(AND(Z116=X119,Z119=X121),X121,IF(AND(Z116=X120,Z119=X119),X127,IF(AND(Z116=X120,Z119=X120),X127,IF(AND(Z116=X120,Z119=X121),X130,IF(AND(Z116=X121,Z119=X119),X130,IF(AND(Z116=X121,Z119=X120),X130,IF(AND(Z116=X121,Z119=X121),X130)))))))))</f>
        <v>0</v>
      </c>
      <c r="AB124" s="10"/>
      <c r="AI124" s="317" t="s">
        <v>398</v>
      </c>
      <c r="AJ124" s="129" t="s">
        <v>404</v>
      </c>
      <c r="AK124" s="314" t="str">
        <f>+IF(AND(AK116=AI119,AK119=AI119),AI119,IF(AND(AK116=AI119,AK119=AI120),AI127,IF(AND(AK116=AI119,AK119=AI121),AI121,IF(AND(AK116=AI120,AK119=AI119),AI127,IF(AND(AK116=AI120,AK119=AI120),AI127,IF(AND(AK116=AI120,AK119=AI121),AI130,IF(AND(AK116=AI121,AK119=AI119),AI130,IF(AND(AK116=AI121,AK119=AI120),AI130,IF(AND(AK116=AI121,AK119=AI121),AI130)))))))))</f>
        <v>Fuerte</v>
      </c>
      <c r="AM124" s="10"/>
      <c r="AT124" s="317" t="s">
        <v>398</v>
      </c>
      <c r="AU124" s="129" t="s">
        <v>404</v>
      </c>
      <c r="AV124" s="314" t="b">
        <f>+IF(AND(AV116=AT119,AV119=AT119),AT119,IF(AND(AV116=AT119,AV119=AT120),AT127,IF(AND(AV116=AT119,AV119=AT121),AT121,IF(AND(AV116=AT120,AV119=AT119),AT127,IF(AND(AV116=AT120,AV119=AT120),AT127,IF(AND(AV116=AT120,AV119=AT121),AT130,IF(AND(AV116=AT121,AV119=AT119),AT130,IF(AND(AV116=AT121,AV119=AT120),AT130,IF(AND(AV116=AT121,AV119=AT121),AT130)))))))))</f>
        <v>0</v>
      </c>
      <c r="AX124" s="10"/>
      <c r="BE124" s="317" t="s">
        <v>398</v>
      </c>
      <c r="BF124" s="129" t="s">
        <v>404</v>
      </c>
      <c r="BG124" s="314" t="str">
        <f>+IF(AND(BG116=BE119,BG119=BE119),BE119,IF(AND(BG116=BE119,BG119=BE120),BE127,IF(AND(BG116=BE119,BG119=BE121),BE121,IF(AND(BG116=BE120,BG119=BE119),BE127,IF(AND(BG116=BE120,BG119=BE120),BE127,IF(AND(BG116=BE120,BG119=BE121),BE130,IF(AND(BG116=BE121,BG119=BE119),BE130,IF(AND(BG116=BE121,BG119=BE120),BE130,IF(AND(BG116=BE121,BG119=BE121),BE130)))))))))</f>
        <v>Fuerte</v>
      </c>
      <c r="BI124" s="10"/>
      <c r="BP124" s="317" t="s">
        <v>398</v>
      </c>
      <c r="BQ124" s="129" t="s">
        <v>404</v>
      </c>
      <c r="BR124" s="314" t="b">
        <f>+IF(AND(BR116=BP119,BR119=BP119),BP119,IF(AND(BR116=BP119,BR119=BP120),BP127,IF(AND(BR116=BP119,BR119=BP121),BP121,IF(AND(BR116=BP120,BR119=BP119),BP127,IF(AND(BR116=BP120,BR119=BP120),BP127,IF(AND(BR116=BP120,BR119=BP121),BP130,IF(AND(BR116=BP121,BR119=BP119),BP130,IF(AND(BR116=BP121,BR119=BP120),BP130,IF(AND(BR116=BP121,BR119=BP121),BP130)))))))))</f>
        <v>0</v>
      </c>
      <c r="BT124" s="10"/>
      <c r="CA124" s="317" t="s">
        <v>398</v>
      </c>
      <c r="CB124" s="129" t="s">
        <v>404</v>
      </c>
      <c r="CC124" s="314" t="str">
        <f>+IF(AND(CC116=CA119,CC119=CA119),CA119,IF(AND(CC116=CA119,CC119=CA120),CA127,IF(AND(CC116=CA119,CC119=CA121),CA121,IF(AND(CC116=CA120,CC119=CA119),CA127,IF(AND(CC116=CA120,CC119=CA120),CA127,IF(AND(CC116=CA120,CC119=CA121),CA130,IF(AND(CC116=CA121,CC119=CA119),CA130,IF(AND(CC116=CA121,CC119=CA120),CA130,IF(AND(CC116=CA121,CC119=CA121),CA130)))))))))</f>
        <v>Fuerte</v>
      </c>
      <c r="CE124" s="10"/>
      <c r="CL124" s="317" t="s">
        <v>398</v>
      </c>
      <c r="CM124" s="129" t="s">
        <v>404</v>
      </c>
      <c r="CN124" s="314" t="str">
        <f>+IF(AND(CN116=CL119,CN119=CL119),CL119,IF(AND(CN116=CL119,CN119=CL120),CL127,IF(AND(CN116=CL119,CN119=CL121),CL121,IF(AND(CN116=CL120,CN119=CL119),CL127,IF(AND(CN116=CL120,CN119=CL120),CL127,IF(AND(CN116=CL120,CN119=CL121),CL130,IF(AND(CN116=CL121,CN119=CL119),CL130,IF(AND(CN116=CL121,CN119=CL120),CL130,IF(AND(CN116=CL121,CN119=CL121),CL130)))))))))</f>
        <v>Fuerte</v>
      </c>
      <c r="CP124" s="10"/>
      <c r="CW124" s="317" t="s">
        <v>398</v>
      </c>
      <c r="CX124" s="129" t="s">
        <v>404</v>
      </c>
      <c r="CY124" s="314" t="b">
        <f>+IF(AND(CY116=CW119,CY119=CW119),CW119,IF(AND(CY116=CW119,CY119=CW120),CW127,IF(AND(CY116=CW119,CY119=CW121),CW121,IF(AND(CY116=CW120,CY119=CW119),CW127,IF(AND(CY116=CW120,CY119=CW120),CW127,IF(AND(CY116=CW120,CY119=CW121),CW130,IF(AND(CY116=CW121,CY119=CW119),CW130,IF(AND(CY116=CW121,CY119=CW120),CW130,IF(AND(CY116=CW121,CY119=CW121),CW130)))))))))</f>
        <v>0</v>
      </c>
      <c r="DA124" s="10"/>
      <c r="DH124" s="317" t="s">
        <v>398</v>
      </c>
      <c r="DI124" s="129" t="s">
        <v>404</v>
      </c>
      <c r="DJ124" s="314" t="str">
        <f>+IF(AND(DJ116=DH119,DJ119=DH119),DH119,IF(AND(DJ116=DH119,DJ119=DH120),DH127,IF(AND(DJ116=DH119,DJ119=DH121),DH121,IF(AND(DJ116=DH120,DJ119=DH119),DH127,IF(AND(DJ116=DH120,DJ119=DH120),DH127,IF(AND(DJ116=DH120,DJ119=DH121),DH130,IF(AND(DJ116=DH121,DJ119=DH119),DH130,IF(AND(DJ116=DH121,DJ119=DH120),DH130,IF(AND(DJ116=DH121,DJ119=DH121),DH130)))))))))</f>
        <v>Fuerte</v>
      </c>
      <c r="DL124" s="10"/>
      <c r="DS124" s="317" t="s">
        <v>398</v>
      </c>
      <c r="DT124" s="129" t="s">
        <v>404</v>
      </c>
      <c r="DU124" s="314" t="b">
        <f>+IF(AND(DU116=DS119,DU119=DS119),DS119,IF(AND(DU116=DS119,DU119=DS120),DS127,IF(AND(DU116=DS119,DU119=DS121),DS121,IF(AND(DU116=DS120,DU119=DS119),DS127,IF(AND(DU116=DS120,DU119=DS120),DS127,IF(AND(DU116=DS120,DU119=DS121),DS130,IF(AND(DU116=DS121,DU119=DS119),DS130,IF(AND(DU116=DS121,DU119=DS120),DS130,IF(AND(DU116=DS121,DU119=DS121),DS130)))))))))</f>
        <v>0</v>
      </c>
      <c r="DW124" s="10"/>
      <c r="ED124" s="317" t="s">
        <v>398</v>
      </c>
      <c r="EE124" s="129" t="s">
        <v>404</v>
      </c>
      <c r="EF124" s="314" t="b">
        <f>+IF(AND(EF116=ED119,EF119=ED119),ED119,IF(AND(EF116=ED119,EF119=ED120),ED127,IF(AND(EF116=ED119,EF119=ED121),ED121,IF(AND(EF116=ED120,EF119=ED119),ED127,IF(AND(EF116=ED120,EF119=ED120),ED127,IF(AND(EF116=ED120,EF119=ED121),ED130,IF(AND(EF116=ED121,EF119=ED119),ED130,IF(AND(EF116=ED121,EF119=ED120),ED130,IF(AND(EF116=ED121,EF119=ED121),ED130)))))))))</f>
        <v>0</v>
      </c>
      <c r="EH124" s="10"/>
      <c r="EO124" s="317" t="s">
        <v>398</v>
      </c>
      <c r="EP124" s="129" t="s">
        <v>404</v>
      </c>
      <c r="EQ124" s="314" t="str">
        <f>+IF(AND(EQ116=EO119,EQ119=EO119),EO119,IF(AND(EQ116=EO119,EQ119=EO120),EO127,IF(AND(EQ116=EO119,EQ119=EO121),EO121,IF(AND(EQ116=EO120,EQ119=EO119),EO127,IF(AND(EQ116=EO120,EQ119=EO120),EO127,IF(AND(EQ116=EO120,EQ119=EO121),EO130,IF(AND(EQ116=EO121,EQ119=EO119),EO130,IF(AND(EQ116=EO121,EQ119=EO120),EO130,IF(AND(EQ116=EO121,EQ119=EO121),EO130)))))))))</f>
        <v>Fuerte</v>
      </c>
      <c r="ES124" s="10"/>
      <c r="EZ124" s="317" t="s">
        <v>398</v>
      </c>
      <c r="FA124" s="129" t="s">
        <v>404</v>
      </c>
      <c r="FB124" s="314" t="str">
        <f>+IF(AND(FB116=EZ119,FB119=EZ119),EZ119,IF(AND(FB116=EZ119,FB119=EZ120),EZ127,IF(AND(FB116=EZ119,FB119=EZ121),EZ121,IF(AND(FB116=EZ120,FB119=EZ119),EZ127,IF(AND(FB116=EZ120,FB119=EZ120),EZ127,IF(AND(FB116=EZ120,FB119=EZ121),EZ130,IF(AND(FB116=EZ121,FB119=EZ119),EZ130,IF(AND(FB116=EZ121,FB119=EZ120),EZ130,IF(AND(FB116=EZ121,FB119=EZ121),EZ130)))))))))</f>
        <v>Fuerte</v>
      </c>
      <c r="FD124" s="10"/>
      <c r="FK124" s="317" t="s">
        <v>398</v>
      </c>
      <c r="FL124" s="129" t="s">
        <v>404</v>
      </c>
      <c r="FM124" s="314" t="str">
        <f>+IF(AND(FM116=FK119,FM119=FK119),FK119,IF(AND(FM116=FK119,FM119=FK120),FK127,IF(AND(FM116=FK119,FM119=FK121),FK121,IF(AND(FM116=FK120,FM119=FK119),FK127,IF(AND(FM116=FK120,FM119=FK120),FK127,IF(AND(FM116=FK120,FM119=FK121),FK130,IF(AND(FM116=FK121,FM119=FK119),FK130,IF(AND(FM116=FK121,FM119=FK120),FK130,IF(AND(FM116=FK121,FM119=FK121),FK130)))))))))</f>
        <v>Fuerte</v>
      </c>
      <c r="FO124" s="10"/>
      <c r="FV124" s="317" t="s">
        <v>398</v>
      </c>
      <c r="FW124" s="129" t="s">
        <v>404</v>
      </c>
      <c r="FX124" s="314" t="b">
        <f>+IF(AND(FX116=FV119,FX119=FV119),FV119,IF(AND(FX116=FV119,FX119=FV120),FV127,IF(AND(FX116=FV119,FX119=FV121),FV121,IF(AND(FX116=FV120,FX119=FV119),FV127,IF(AND(FX116=FV120,FX119=FV120),FV127,IF(AND(FX116=FV120,FX119=FV121),FV130,IF(AND(FX116=FV121,FX119=FV119),FV130,IF(AND(FX116=FV121,FX119=FV120),FV130,IF(AND(FX116=FV121,FX119=FV121),FV130)))))))))</f>
        <v>0</v>
      </c>
      <c r="FZ124" s="10"/>
      <c r="GG124" s="317" t="s">
        <v>398</v>
      </c>
      <c r="GH124" s="129" t="s">
        <v>404</v>
      </c>
      <c r="GI124" s="314" t="b">
        <f>+IF(AND(GI116=GG119,GI119=GG119),GG119,IF(AND(GI116=GG119,GI119=GG120),GG127,IF(AND(GI116=GG119,GI119=GG121),GG121,IF(AND(GI116=GG120,GI119=GG119),GG127,IF(AND(GI116=GG120,GI119=GG120),GG127,IF(AND(GI116=GG120,GI119=GG121),GG130,IF(AND(GI116=GG121,GI119=GG119),GG130,IF(AND(GI116=GG121,GI119=GG120),GG130,IF(AND(GI116=GG121,GI119=GG121),GG130)))))))))</f>
        <v>0</v>
      </c>
      <c r="GK124" s="10"/>
      <c r="GR124" s="317" t="s">
        <v>398</v>
      </c>
      <c r="GS124" s="129" t="s">
        <v>404</v>
      </c>
      <c r="GT124" s="314" t="b">
        <f>+IF(AND(GT116=GR119,GT119=GR119),GR119,IF(AND(GT116=GR119,GT119=GR120),GR127,IF(AND(GT116=GR119,GT119=GR121),GR121,IF(AND(GT116=GR120,GT119=GR119),GR127,IF(AND(GT116=GR120,GT119=GR120),GR127,IF(AND(GT116=GR120,GT119=GR121),GR130,IF(AND(GT116=GR121,GT119=GR119),GR130,IF(AND(GT116=GR121,GT119=GR120),GR130,IF(AND(GT116=GR121,GT119=GR121),GR130)))))))))</f>
        <v>0</v>
      </c>
      <c r="GV124" s="10"/>
      <c r="HC124" s="317" t="s">
        <v>398</v>
      </c>
      <c r="HD124" s="129" t="s">
        <v>404</v>
      </c>
      <c r="HE124" s="314" t="b">
        <f>+IF(AND(HE116=HC119,HE119=HC119),HC119,IF(AND(HE116=HC119,HE119=HC120),HC127,IF(AND(HE116=HC119,HE119=HC121),HC121,IF(AND(HE116=HC120,HE119=HC119),HC127,IF(AND(HE116=HC120,HE119=HC120),HC127,IF(AND(HE116=HC120,HE119=HC121),HC130,IF(AND(HE116=HC121,HE119=HC119),HC130,IF(AND(HE116=HC121,HE119=HC120),HC130,IF(AND(HE116=HC121,HE119=HC121),HC130)))))))))</f>
        <v>0</v>
      </c>
      <c r="HG124" s="10"/>
    </row>
    <row r="125" spans="2:215" x14ac:dyDescent="0.25">
      <c r="B125" s="310"/>
      <c r="C125" s="58" t="s">
        <v>405</v>
      </c>
      <c r="D125" s="315"/>
      <c r="F125" s="10"/>
      <c r="G125" s="10"/>
      <c r="H125" s="10"/>
      <c r="I125" s="10"/>
      <c r="J125" s="10"/>
      <c r="K125" s="10"/>
      <c r="L125" s="10"/>
      <c r="M125" s="310"/>
      <c r="N125" s="58" t="s">
        <v>405</v>
      </c>
      <c r="O125" s="315"/>
      <c r="Q125" s="10"/>
      <c r="X125" s="310"/>
      <c r="Y125" s="58" t="s">
        <v>405</v>
      </c>
      <c r="Z125" s="315"/>
      <c r="AB125" s="10"/>
      <c r="AI125" s="310"/>
      <c r="AJ125" s="58" t="s">
        <v>405</v>
      </c>
      <c r="AK125" s="315"/>
      <c r="AM125" s="10"/>
      <c r="AT125" s="310"/>
      <c r="AU125" s="58" t="s">
        <v>405</v>
      </c>
      <c r="AV125" s="315"/>
      <c r="AX125" s="10"/>
      <c r="BE125" s="310"/>
      <c r="BF125" s="58" t="s">
        <v>405</v>
      </c>
      <c r="BG125" s="315"/>
      <c r="BI125" s="10"/>
      <c r="BP125" s="310"/>
      <c r="BQ125" s="58" t="s">
        <v>405</v>
      </c>
      <c r="BR125" s="315"/>
      <c r="BT125" s="10"/>
      <c r="CA125" s="310"/>
      <c r="CB125" s="58" t="s">
        <v>405</v>
      </c>
      <c r="CC125" s="315"/>
      <c r="CE125" s="10"/>
      <c r="CL125" s="310"/>
      <c r="CM125" s="58" t="s">
        <v>405</v>
      </c>
      <c r="CN125" s="315"/>
      <c r="CP125" s="10"/>
      <c r="CW125" s="310"/>
      <c r="CX125" s="58" t="s">
        <v>405</v>
      </c>
      <c r="CY125" s="315"/>
      <c r="DA125" s="10"/>
      <c r="DH125" s="310"/>
      <c r="DI125" s="58" t="s">
        <v>405</v>
      </c>
      <c r="DJ125" s="315"/>
      <c r="DL125" s="10"/>
      <c r="DS125" s="310"/>
      <c r="DT125" s="58" t="s">
        <v>405</v>
      </c>
      <c r="DU125" s="315"/>
      <c r="DW125" s="10"/>
      <c r="ED125" s="310"/>
      <c r="EE125" s="58" t="s">
        <v>405</v>
      </c>
      <c r="EF125" s="315"/>
      <c r="EH125" s="10"/>
      <c r="EO125" s="310"/>
      <c r="EP125" s="58" t="s">
        <v>405</v>
      </c>
      <c r="EQ125" s="315"/>
      <c r="ES125" s="10"/>
      <c r="EZ125" s="310"/>
      <c r="FA125" s="58" t="s">
        <v>405</v>
      </c>
      <c r="FB125" s="315"/>
      <c r="FD125" s="10"/>
      <c r="FK125" s="310"/>
      <c r="FL125" s="58" t="s">
        <v>405</v>
      </c>
      <c r="FM125" s="315"/>
      <c r="FO125" s="10"/>
      <c r="FV125" s="310"/>
      <c r="FW125" s="58" t="s">
        <v>405</v>
      </c>
      <c r="FX125" s="315"/>
      <c r="FZ125" s="10"/>
      <c r="GG125" s="310"/>
      <c r="GH125" s="58" t="s">
        <v>405</v>
      </c>
      <c r="GI125" s="315"/>
      <c r="GK125" s="10"/>
      <c r="GR125" s="310"/>
      <c r="GS125" s="58" t="s">
        <v>405</v>
      </c>
      <c r="GT125" s="315"/>
      <c r="GV125" s="10"/>
      <c r="HC125" s="310"/>
      <c r="HD125" s="58" t="s">
        <v>405</v>
      </c>
      <c r="HE125" s="315"/>
      <c r="HG125" s="10"/>
    </row>
    <row r="126" spans="2:215" x14ac:dyDescent="0.25">
      <c r="B126" s="311"/>
      <c r="C126" s="130" t="s">
        <v>406</v>
      </c>
      <c r="D126" s="315"/>
      <c r="F126" s="10"/>
      <c r="G126" s="10"/>
      <c r="H126" s="10"/>
      <c r="I126" s="10"/>
      <c r="J126" s="10"/>
      <c r="K126" s="10"/>
      <c r="L126" s="10"/>
      <c r="M126" s="311"/>
      <c r="N126" s="130" t="s">
        <v>406</v>
      </c>
      <c r="O126" s="315"/>
      <c r="Q126" s="10"/>
      <c r="X126" s="311"/>
      <c r="Y126" s="130" t="s">
        <v>406</v>
      </c>
      <c r="Z126" s="315"/>
      <c r="AB126" s="10"/>
      <c r="AI126" s="311"/>
      <c r="AJ126" s="130" t="s">
        <v>406</v>
      </c>
      <c r="AK126" s="315"/>
      <c r="AM126" s="10"/>
      <c r="AT126" s="311"/>
      <c r="AU126" s="130" t="s">
        <v>406</v>
      </c>
      <c r="AV126" s="315"/>
      <c r="AX126" s="10"/>
      <c r="BE126" s="311"/>
      <c r="BF126" s="130" t="s">
        <v>406</v>
      </c>
      <c r="BG126" s="315"/>
      <c r="BI126" s="10"/>
      <c r="BP126" s="311"/>
      <c r="BQ126" s="130" t="s">
        <v>406</v>
      </c>
      <c r="BR126" s="315"/>
      <c r="BT126" s="10"/>
      <c r="CA126" s="311"/>
      <c r="CB126" s="130" t="s">
        <v>406</v>
      </c>
      <c r="CC126" s="315"/>
      <c r="CE126" s="10"/>
      <c r="CL126" s="311"/>
      <c r="CM126" s="130" t="s">
        <v>406</v>
      </c>
      <c r="CN126" s="315"/>
      <c r="CP126" s="10"/>
      <c r="CW126" s="311"/>
      <c r="CX126" s="130" t="s">
        <v>406</v>
      </c>
      <c r="CY126" s="315"/>
      <c r="DA126" s="10"/>
      <c r="DH126" s="311"/>
      <c r="DI126" s="130" t="s">
        <v>406</v>
      </c>
      <c r="DJ126" s="315"/>
      <c r="DL126" s="10"/>
      <c r="DS126" s="311"/>
      <c r="DT126" s="130" t="s">
        <v>406</v>
      </c>
      <c r="DU126" s="315"/>
      <c r="DW126" s="10"/>
      <c r="ED126" s="311"/>
      <c r="EE126" s="130" t="s">
        <v>406</v>
      </c>
      <c r="EF126" s="315"/>
      <c r="EH126" s="10"/>
      <c r="EO126" s="311"/>
      <c r="EP126" s="130" t="s">
        <v>406</v>
      </c>
      <c r="EQ126" s="315"/>
      <c r="ES126" s="10"/>
      <c r="EZ126" s="311"/>
      <c r="FA126" s="130" t="s">
        <v>406</v>
      </c>
      <c r="FB126" s="315"/>
      <c r="FD126" s="10"/>
      <c r="FK126" s="311"/>
      <c r="FL126" s="130" t="s">
        <v>406</v>
      </c>
      <c r="FM126" s="315"/>
      <c r="FO126" s="10"/>
      <c r="FV126" s="311"/>
      <c r="FW126" s="130" t="s">
        <v>406</v>
      </c>
      <c r="FX126" s="315"/>
      <c r="FZ126" s="10"/>
      <c r="GG126" s="311"/>
      <c r="GH126" s="130" t="s">
        <v>406</v>
      </c>
      <c r="GI126" s="315"/>
      <c r="GK126" s="10"/>
      <c r="GR126" s="311"/>
      <c r="GS126" s="130" t="s">
        <v>406</v>
      </c>
      <c r="GT126" s="315"/>
      <c r="GV126" s="10"/>
      <c r="HC126" s="311"/>
      <c r="HD126" s="130" t="s">
        <v>406</v>
      </c>
      <c r="HE126" s="315"/>
      <c r="HG126" s="10"/>
    </row>
    <row r="127" spans="2:215" x14ac:dyDescent="0.25">
      <c r="B127" s="309" t="s">
        <v>52</v>
      </c>
      <c r="C127" s="131" t="s">
        <v>407</v>
      </c>
      <c r="D127" s="315"/>
      <c r="F127" s="10"/>
      <c r="G127" s="10"/>
      <c r="H127" s="10"/>
      <c r="I127" s="10"/>
      <c r="J127" s="10"/>
      <c r="K127" s="10"/>
      <c r="L127" s="10"/>
      <c r="M127" s="309" t="s">
        <v>52</v>
      </c>
      <c r="N127" s="131" t="s">
        <v>407</v>
      </c>
      <c r="O127" s="315"/>
      <c r="Q127" s="10"/>
      <c r="X127" s="309" t="s">
        <v>52</v>
      </c>
      <c r="Y127" s="131" t="s">
        <v>407</v>
      </c>
      <c r="Z127" s="315"/>
      <c r="AB127" s="10"/>
      <c r="AI127" s="309" t="s">
        <v>52</v>
      </c>
      <c r="AJ127" s="131" t="s">
        <v>407</v>
      </c>
      <c r="AK127" s="315"/>
      <c r="AM127" s="10"/>
      <c r="AT127" s="309" t="s">
        <v>52</v>
      </c>
      <c r="AU127" s="131" t="s">
        <v>407</v>
      </c>
      <c r="AV127" s="315"/>
      <c r="AX127" s="10"/>
      <c r="BE127" s="309" t="s">
        <v>52</v>
      </c>
      <c r="BF127" s="131" t="s">
        <v>407</v>
      </c>
      <c r="BG127" s="315"/>
      <c r="BI127" s="10"/>
      <c r="BP127" s="309" t="s">
        <v>52</v>
      </c>
      <c r="BQ127" s="131" t="s">
        <v>407</v>
      </c>
      <c r="BR127" s="315"/>
      <c r="BT127" s="10"/>
      <c r="CA127" s="309" t="s">
        <v>52</v>
      </c>
      <c r="CB127" s="131" t="s">
        <v>407</v>
      </c>
      <c r="CC127" s="315"/>
      <c r="CE127" s="10"/>
      <c r="CL127" s="309" t="s">
        <v>52</v>
      </c>
      <c r="CM127" s="131" t="s">
        <v>407</v>
      </c>
      <c r="CN127" s="315"/>
      <c r="CP127" s="10"/>
      <c r="CW127" s="309" t="s">
        <v>52</v>
      </c>
      <c r="CX127" s="131" t="s">
        <v>407</v>
      </c>
      <c r="CY127" s="315"/>
      <c r="DA127" s="10"/>
      <c r="DH127" s="309" t="s">
        <v>52</v>
      </c>
      <c r="DI127" s="131" t="s">
        <v>407</v>
      </c>
      <c r="DJ127" s="315"/>
      <c r="DL127" s="10"/>
      <c r="DS127" s="309" t="s">
        <v>52</v>
      </c>
      <c r="DT127" s="131" t="s">
        <v>407</v>
      </c>
      <c r="DU127" s="315"/>
      <c r="DW127" s="10"/>
      <c r="ED127" s="309" t="s">
        <v>52</v>
      </c>
      <c r="EE127" s="131" t="s">
        <v>407</v>
      </c>
      <c r="EF127" s="315"/>
      <c r="EH127" s="10"/>
      <c r="EO127" s="309" t="s">
        <v>52</v>
      </c>
      <c r="EP127" s="131" t="s">
        <v>407</v>
      </c>
      <c r="EQ127" s="315"/>
      <c r="ES127" s="10"/>
      <c r="EZ127" s="309" t="s">
        <v>52</v>
      </c>
      <c r="FA127" s="131" t="s">
        <v>407</v>
      </c>
      <c r="FB127" s="315"/>
      <c r="FD127" s="10"/>
      <c r="FK127" s="309" t="s">
        <v>52</v>
      </c>
      <c r="FL127" s="131" t="s">
        <v>407</v>
      </c>
      <c r="FM127" s="315"/>
      <c r="FO127" s="10"/>
      <c r="FV127" s="309" t="s">
        <v>52</v>
      </c>
      <c r="FW127" s="131" t="s">
        <v>407</v>
      </c>
      <c r="FX127" s="315"/>
      <c r="FZ127" s="10"/>
      <c r="GG127" s="309" t="s">
        <v>52</v>
      </c>
      <c r="GH127" s="131" t="s">
        <v>407</v>
      </c>
      <c r="GI127" s="315"/>
      <c r="GK127" s="10"/>
      <c r="GR127" s="309" t="s">
        <v>52</v>
      </c>
      <c r="GS127" s="131" t="s">
        <v>407</v>
      </c>
      <c r="GT127" s="315"/>
      <c r="GV127" s="10"/>
      <c r="HC127" s="309" t="s">
        <v>52</v>
      </c>
      <c r="HD127" s="131" t="s">
        <v>407</v>
      </c>
      <c r="HE127" s="315"/>
      <c r="HG127" s="10"/>
    </row>
    <row r="128" spans="2:215" x14ac:dyDescent="0.25">
      <c r="B128" s="310"/>
      <c r="C128" s="56" t="s">
        <v>408</v>
      </c>
      <c r="D128" s="315"/>
      <c r="F128" s="10"/>
      <c r="G128" s="10"/>
      <c r="H128" s="10"/>
      <c r="I128" s="10"/>
      <c r="J128" s="10"/>
      <c r="K128" s="10"/>
      <c r="L128" s="10"/>
      <c r="M128" s="310"/>
      <c r="N128" s="56" t="s">
        <v>408</v>
      </c>
      <c r="O128" s="315"/>
      <c r="Q128" s="10"/>
      <c r="X128" s="310"/>
      <c r="Y128" s="56" t="s">
        <v>408</v>
      </c>
      <c r="Z128" s="315"/>
      <c r="AB128" s="10"/>
      <c r="AI128" s="310"/>
      <c r="AJ128" s="56" t="s">
        <v>408</v>
      </c>
      <c r="AK128" s="315"/>
      <c r="AM128" s="10"/>
      <c r="AT128" s="310"/>
      <c r="AU128" s="56" t="s">
        <v>408</v>
      </c>
      <c r="AV128" s="315"/>
      <c r="AX128" s="10"/>
      <c r="BE128" s="310"/>
      <c r="BF128" s="56" t="s">
        <v>408</v>
      </c>
      <c r="BG128" s="315"/>
      <c r="BI128" s="10"/>
      <c r="BP128" s="310"/>
      <c r="BQ128" s="56" t="s">
        <v>408</v>
      </c>
      <c r="BR128" s="315"/>
      <c r="BT128" s="10"/>
      <c r="CA128" s="310"/>
      <c r="CB128" s="56" t="s">
        <v>408</v>
      </c>
      <c r="CC128" s="315"/>
      <c r="CE128" s="10"/>
      <c r="CL128" s="310"/>
      <c r="CM128" s="56" t="s">
        <v>408</v>
      </c>
      <c r="CN128" s="315"/>
      <c r="CP128" s="10"/>
      <c r="CW128" s="310"/>
      <c r="CX128" s="56" t="s">
        <v>408</v>
      </c>
      <c r="CY128" s="315"/>
      <c r="DA128" s="10"/>
      <c r="DH128" s="310"/>
      <c r="DI128" s="56" t="s">
        <v>408</v>
      </c>
      <c r="DJ128" s="315"/>
      <c r="DL128" s="10"/>
      <c r="DS128" s="310"/>
      <c r="DT128" s="56" t="s">
        <v>408</v>
      </c>
      <c r="DU128" s="315"/>
      <c r="DW128" s="10"/>
      <c r="ED128" s="310"/>
      <c r="EE128" s="56" t="s">
        <v>408</v>
      </c>
      <c r="EF128" s="315"/>
      <c r="EH128" s="10"/>
      <c r="EO128" s="310"/>
      <c r="EP128" s="56" t="s">
        <v>408</v>
      </c>
      <c r="EQ128" s="315"/>
      <c r="ES128" s="10"/>
      <c r="EZ128" s="310"/>
      <c r="FA128" s="56" t="s">
        <v>408</v>
      </c>
      <c r="FB128" s="315"/>
      <c r="FD128" s="10"/>
      <c r="FK128" s="310"/>
      <c r="FL128" s="56" t="s">
        <v>408</v>
      </c>
      <c r="FM128" s="315"/>
      <c r="FO128" s="10"/>
      <c r="FV128" s="310"/>
      <c r="FW128" s="56" t="s">
        <v>408</v>
      </c>
      <c r="FX128" s="315"/>
      <c r="FZ128" s="10"/>
      <c r="GG128" s="310"/>
      <c r="GH128" s="56" t="s">
        <v>408</v>
      </c>
      <c r="GI128" s="315"/>
      <c r="GK128" s="10"/>
      <c r="GR128" s="310"/>
      <c r="GS128" s="56" t="s">
        <v>408</v>
      </c>
      <c r="GT128" s="315"/>
      <c r="GV128" s="10"/>
      <c r="HC128" s="310"/>
      <c r="HD128" s="56" t="s">
        <v>408</v>
      </c>
      <c r="HE128" s="315"/>
      <c r="HG128" s="10"/>
    </row>
    <row r="129" spans="2:215" x14ac:dyDescent="0.25">
      <c r="B129" s="311"/>
      <c r="C129" s="132" t="s">
        <v>409</v>
      </c>
      <c r="D129" s="315"/>
      <c r="F129" s="10"/>
      <c r="G129" s="10"/>
      <c r="H129" s="10"/>
      <c r="I129" s="10"/>
      <c r="J129" s="10"/>
      <c r="K129" s="10"/>
      <c r="L129" s="10"/>
      <c r="M129" s="311"/>
      <c r="N129" s="132" t="s">
        <v>409</v>
      </c>
      <c r="O129" s="315"/>
      <c r="Q129" s="10"/>
      <c r="X129" s="311"/>
      <c r="Y129" s="132" t="s">
        <v>409</v>
      </c>
      <c r="Z129" s="315"/>
      <c r="AB129" s="10"/>
      <c r="AI129" s="311"/>
      <c r="AJ129" s="132" t="s">
        <v>409</v>
      </c>
      <c r="AK129" s="315"/>
      <c r="AM129" s="10"/>
      <c r="AT129" s="311"/>
      <c r="AU129" s="132" t="s">
        <v>409</v>
      </c>
      <c r="AV129" s="315"/>
      <c r="AX129" s="10"/>
      <c r="BE129" s="311"/>
      <c r="BF129" s="132" t="s">
        <v>409</v>
      </c>
      <c r="BG129" s="315"/>
      <c r="BI129" s="10"/>
      <c r="BP129" s="311"/>
      <c r="BQ129" s="132" t="s">
        <v>409</v>
      </c>
      <c r="BR129" s="315"/>
      <c r="BT129" s="10"/>
      <c r="CA129" s="311"/>
      <c r="CB129" s="132" t="s">
        <v>409</v>
      </c>
      <c r="CC129" s="315"/>
      <c r="CE129" s="10"/>
      <c r="CL129" s="311"/>
      <c r="CM129" s="132" t="s">
        <v>409</v>
      </c>
      <c r="CN129" s="315"/>
      <c r="CP129" s="10"/>
      <c r="CW129" s="311"/>
      <c r="CX129" s="132" t="s">
        <v>409</v>
      </c>
      <c r="CY129" s="315"/>
      <c r="DA129" s="10"/>
      <c r="DH129" s="311"/>
      <c r="DI129" s="132" t="s">
        <v>409</v>
      </c>
      <c r="DJ129" s="315"/>
      <c r="DL129" s="10"/>
      <c r="DS129" s="311"/>
      <c r="DT129" s="132" t="s">
        <v>409</v>
      </c>
      <c r="DU129" s="315"/>
      <c r="DW129" s="10"/>
      <c r="ED129" s="311"/>
      <c r="EE129" s="132" t="s">
        <v>409</v>
      </c>
      <c r="EF129" s="315"/>
      <c r="EH129" s="10"/>
      <c r="EO129" s="311"/>
      <c r="EP129" s="132" t="s">
        <v>409</v>
      </c>
      <c r="EQ129" s="315"/>
      <c r="ES129" s="10"/>
      <c r="EZ129" s="311"/>
      <c r="FA129" s="132" t="s">
        <v>409</v>
      </c>
      <c r="FB129" s="315"/>
      <c r="FD129" s="10"/>
      <c r="FK129" s="311"/>
      <c r="FL129" s="132" t="s">
        <v>409</v>
      </c>
      <c r="FM129" s="315"/>
      <c r="FO129" s="10"/>
      <c r="FV129" s="311"/>
      <c r="FW129" s="132" t="s">
        <v>409</v>
      </c>
      <c r="FX129" s="315"/>
      <c r="FZ129" s="10"/>
      <c r="GG129" s="311"/>
      <c r="GH129" s="132" t="s">
        <v>409</v>
      </c>
      <c r="GI129" s="315"/>
      <c r="GK129" s="10"/>
      <c r="GR129" s="311"/>
      <c r="GS129" s="132" t="s">
        <v>409</v>
      </c>
      <c r="GT129" s="315"/>
      <c r="GV129" s="10"/>
      <c r="HC129" s="311"/>
      <c r="HD129" s="132" t="s">
        <v>409</v>
      </c>
      <c r="HE129" s="315"/>
      <c r="HG129" s="10"/>
    </row>
    <row r="130" spans="2:215" x14ac:dyDescent="0.25">
      <c r="B130" s="312" t="s">
        <v>401</v>
      </c>
      <c r="C130" s="58" t="s">
        <v>410</v>
      </c>
      <c r="D130" s="315"/>
      <c r="F130" s="10"/>
      <c r="G130" s="10"/>
      <c r="H130" s="10"/>
      <c r="I130" s="10"/>
      <c r="J130" s="10"/>
      <c r="K130" s="10"/>
      <c r="L130" s="10"/>
      <c r="M130" s="312" t="s">
        <v>401</v>
      </c>
      <c r="N130" s="58" t="s">
        <v>410</v>
      </c>
      <c r="O130" s="315"/>
      <c r="Q130" s="10"/>
      <c r="X130" s="312" t="s">
        <v>401</v>
      </c>
      <c r="Y130" s="58" t="s">
        <v>410</v>
      </c>
      <c r="Z130" s="315"/>
      <c r="AB130" s="10"/>
      <c r="AI130" s="312" t="s">
        <v>401</v>
      </c>
      <c r="AJ130" s="58" t="s">
        <v>410</v>
      </c>
      <c r="AK130" s="315"/>
      <c r="AM130" s="10"/>
      <c r="AT130" s="312" t="s">
        <v>401</v>
      </c>
      <c r="AU130" s="58" t="s">
        <v>410</v>
      </c>
      <c r="AV130" s="315"/>
      <c r="AX130" s="10"/>
      <c r="BE130" s="312" t="s">
        <v>401</v>
      </c>
      <c r="BF130" s="58" t="s">
        <v>410</v>
      </c>
      <c r="BG130" s="315"/>
      <c r="BI130" s="10"/>
      <c r="BP130" s="312" t="s">
        <v>401</v>
      </c>
      <c r="BQ130" s="58" t="s">
        <v>410</v>
      </c>
      <c r="BR130" s="315"/>
      <c r="BT130" s="10"/>
      <c r="CA130" s="312" t="s">
        <v>401</v>
      </c>
      <c r="CB130" s="58" t="s">
        <v>410</v>
      </c>
      <c r="CC130" s="315"/>
      <c r="CE130" s="10"/>
      <c r="CL130" s="312" t="s">
        <v>401</v>
      </c>
      <c r="CM130" s="58" t="s">
        <v>410</v>
      </c>
      <c r="CN130" s="315"/>
      <c r="CP130" s="10"/>
      <c r="CW130" s="312" t="s">
        <v>401</v>
      </c>
      <c r="CX130" s="58" t="s">
        <v>410</v>
      </c>
      <c r="CY130" s="315"/>
      <c r="DA130" s="10"/>
      <c r="DH130" s="312" t="s">
        <v>401</v>
      </c>
      <c r="DI130" s="58" t="s">
        <v>410</v>
      </c>
      <c r="DJ130" s="315"/>
      <c r="DL130" s="10"/>
      <c r="DS130" s="312" t="s">
        <v>401</v>
      </c>
      <c r="DT130" s="58" t="s">
        <v>410</v>
      </c>
      <c r="DU130" s="315"/>
      <c r="DW130" s="10"/>
      <c r="ED130" s="312" t="s">
        <v>401</v>
      </c>
      <c r="EE130" s="58" t="s">
        <v>410</v>
      </c>
      <c r="EF130" s="315"/>
      <c r="EH130" s="10"/>
      <c r="EO130" s="312" t="s">
        <v>401</v>
      </c>
      <c r="EP130" s="58" t="s">
        <v>410</v>
      </c>
      <c r="EQ130" s="315"/>
      <c r="ES130" s="10"/>
      <c r="EZ130" s="312" t="s">
        <v>401</v>
      </c>
      <c r="FA130" s="58" t="s">
        <v>410</v>
      </c>
      <c r="FB130" s="315"/>
      <c r="FD130" s="10"/>
      <c r="FK130" s="312" t="s">
        <v>401</v>
      </c>
      <c r="FL130" s="58" t="s">
        <v>410</v>
      </c>
      <c r="FM130" s="315"/>
      <c r="FO130" s="10"/>
      <c r="FV130" s="312" t="s">
        <v>401</v>
      </c>
      <c r="FW130" s="58" t="s">
        <v>410</v>
      </c>
      <c r="FX130" s="315"/>
      <c r="FZ130" s="10"/>
      <c r="GG130" s="312" t="s">
        <v>401</v>
      </c>
      <c r="GH130" s="58" t="s">
        <v>410</v>
      </c>
      <c r="GI130" s="315"/>
      <c r="GK130" s="10"/>
      <c r="GR130" s="312" t="s">
        <v>401</v>
      </c>
      <c r="GS130" s="58" t="s">
        <v>410</v>
      </c>
      <c r="GT130" s="315"/>
      <c r="GV130" s="10"/>
      <c r="HC130" s="312" t="s">
        <v>401</v>
      </c>
      <c r="HD130" s="58" t="s">
        <v>410</v>
      </c>
      <c r="HE130" s="315"/>
      <c r="HG130" s="10"/>
    </row>
    <row r="131" spans="2:215" x14ac:dyDescent="0.25">
      <c r="B131" s="312"/>
      <c r="C131" s="133" t="s">
        <v>411</v>
      </c>
      <c r="D131" s="315"/>
      <c r="F131" s="10"/>
      <c r="G131" s="10"/>
      <c r="H131" s="10"/>
      <c r="I131" s="10"/>
      <c r="J131" s="10"/>
      <c r="K131" s="10"/>
      <c r="L131" s="10"/>
      <c r="M131" s="312"/>
      <c r="N131" s="133" t="s">
        <v>411</v>
      </c>
      <c r="O131" s="315"/>
      <c r="Q131" s="10"/>
      <c r="X131" s="312"/>
      <c r="Y131" s="133" t="s">
        <v>411</v>
      </c>
      <c r="Z131" s="315"/>
      <c r="AB131" s="10"/>
      <c r="AI131" s="312"/>
      <c r="AJ131" s="133" t="s">
        <v>411</v>
      </c>
      <c r="AK131" s="315"/>
      <c r="AM131" s="10"/>
      <c r="AT131" s="312"/>
      <c r="AU131" s="133" t="s">
        <v>411</v>
      </c>
      <c r="AV131" s="315"/>
      <c r="AX131" s="10"/>
      <c r="BE131" s="312"/>
      <c r="BF131" s="133" t="s">
        <v>411</v>
      </c>
      <c r="BG131" s="315"/>
      <c r="BI131" s="10"/>
      <c r="BP131" s="312"/>
      <c r="BQ131" s="133" t="s">
        <v>411</v>
      </c>
      <c r="BR131" s="315"/>
      <c r="BT131" s="10"/>
      <c r="CA131" s="312"/>
      <c r="CB131" s="133" t="s">
        <v>411</v>
      </c>
      <c r="CC131" s="315"/>
      <c r="CE131" s="10"/>
      <c r="CL131" s="312"/>
      <c r="CM131" s="133" t="s">
        <v>411</v>
      </c>
      <c r="CN131" s="315"/>
      <c r="CP131" s="10"/>
      <c r="CW131" s="312"/>
      <c r="CX131" s="133" t="s">
        <v>411</v>
      </c>
      <c r="CY131" s="315"/>
      <c r="DA131" s="10"/>
      <c r="DH131" s="312"/>
      <c r="DI131" s="133" t="s">
        <v>411</v>
      </c>
      <c r="DJ131" s="315"/>
      <c r="DL131" s="10"/>
      <c r="DS131" s="312"/>
      <c r="DT131" s="133" t="s">
        <v>411</v>
      </c>
      <c r="DU131" s="315"/>
      <c r="DW131" s="10"/>
      <c r="ED131" s="312"/>
      <c r="EE131" s="133" t="s">
        <v>411</v>
      </c>
      <c r="EF131" s="315"/>
      <c r="EH131" s="10"/>
      <c r="EO131" s="312"/>
      <c r="EP131" s="133" t="s">
        <v>411</v>
      </c>
      <c r="EQ131" s="315"/>
      <c r="ES131" s="10"/>
      <c r="EZ131" s="312"/>
      <c r="FA131" s="133" t="s">
        <v>411</v>
      </c>
      <c r="FB131" s="315"/>
      <c r="FD131" s="10"/>
      <c r="FK131" s="312"/>
      <c r="FL131" s="133" t="s">
        <v>411</v>
      </c>
      <c r="FM131" s="315"/>
      <c r="FO131" s="10"/>
      <c r="FV131" s="312"/>
      <c r="FW131" s="133" t="s">
        <v>411</v>
      </c>
      <c r="FX131" s="315"/>
      <c r="FZ131" s="10"/>
      <c r="GG131" s="312"/>
      <c r="GH131" s="133" t="s">
        <v>411</v>
      </c>
      <c r="GI131" s="315"/>
      <c r="GK131" s="10"/>
      <c r="GR131" s="312"/>
      <c r="GS131" s="133" t="s">
        <v>411</v>
      </c>
      <c r="GT131" s="315"/>
      <c r="GV131" s="10"/>
      <c r="HC131" s="312"/>
      <c r="HD131" s="133" t="s">
        <v>411</v>
      </c>
      <c r="HE131" s="315"/>
      <c r="HG131" s="10"/>
    </row>
    <row r="132" spans="2:215" ht="15.75" thickBot="1" x14ac:dyDescent="0.3">
      <c r="B132" s="313"/>
      <c r="C132" s="6" t="s">
        <v>412</v>
      </c>
      <c r="D132" s="316"/>
      <c r="F132" s="10"/>
      <c r="G132" s="10"/>
      <c r="H132" s="10"/>
      <c r="I132" s="10"/>
      <c r="J132" s="10"/>
      <c r="K132" s="10"/>
      <c r="L132" s="10"/>
      <c r="M132" s="313"/>
      <c r="N132" s="6" t="s">
        <v>412</v>
      </c>
      <c r="O132" s="316"/>
      <c r="Q132" s="10"/>
      <c r="X132" s="313"/>
      <c r="Y132" s="6" t="s">
        <v>412</v>
      </c>
      <c r="Z132" s="316"/>
      <c r="AB132" s="10"/>
      <c r="AI132" s="313"/>
      <c r="AJ132" s="6" t="s">
        <v>412</v>
      </c>
      <c r="AK132" s="316"/>
      <c r="AM132" s="10"/>
      <c r="AT132" s="313"/>
      <c r="AU132" s="6" t="s">
        <v>412</v>
      </c>
      <c r="AV132" s="316"/>
      <c r="AX132" s="10"/>
      <c r="BE132" s="313"/>
      <c r="BF132" s="6" t="s">
        <v>412</v>
      </c>
      <c r="BG132" s="316"/>
      <c r="BI132" s="10"/>
      <c r="BP132" s="313"/>
      <c r="BQ132" s="6" t="s">
        <v>412</v>
      </c>
      <c r="BR132" s="316"/>
      <c r="BT132" s="10"/>
      <c r="CA132" s="313"/>
      <c r="CB132" s="6" t="s">
        <v>412</v>
      </c>
      <c r="CC132" s="316"/>
      <c r="CE132" s="10"/>
      <c r="CL132" s="313"/>
      <c r="CM132" s="6" t="s">
        <v>412</v>
      </c>
      <c r="CN132" s="316"/>
      <c r="CP132" s="10"/>
      <c r="CW132" s="313"/>
      <c r="CX132" s="6" t="s">
        <v>412</v>
      </c>
      <c r="CY132" s="316"/>
      <c r="DA132" s="10"/>
      <c r="DH132" s="313"/>
      <c r="DI132" s="6" t="s">
        <v>412</v>
      </c>
      <c r="DJ132" s="316"/>
      <c r="DL132" s="10"/>
      <c r="DS132" s="313"/>
      <c r="DT132" s="6" t="s">
        <v>412</v>
      </c>
      <c r="DU132" s="316"/>
      <c r="DW132" s="10"/>
      <c r="ED132" s="313"/>
      <c r="EE132" s="6" t="s">
        <v>412</v>
      </c>
      <c r="EF132" s="316"/>
      <c r="EH132" s="10"/>
      <c r="EO132" s="313"/>
      <c r="EP132" s="6" t="s">
        <v>412</v>
      </c>
      <c r="EQ132" s="316"/>
      <c r="ES132" s="10"/>
      <c r="EZ132" s="313"/>
      <c r="FA132" s="6" t="s">
        <v>412</v>
      </c>
      <c r="FB132" s="316"/>
      <c r="FD132" s="10"/>
      <c r="FK132" s="313"/>
      <c r="FL132" s="6" t="s">
        <v>412</v>
      </c>
      <c r="FM132" s="316"/>
      <c r="FO132" s="10"/>
      <c r="FV132" s="313"/>
      <c r="FW132" s="6" t="s">
        <v>412</v>
      </c>
      <c r="FX132" s="316"/>
      <c r="FZ132" s="10"/>
      <c r="GG132" s="313"/>
      <c r="GH132" s="6" t="s">
        <v>412</v>
      </c>
      <c r="GI132" s="316"/>
      <c r="GK132" s="10"/>
      <c r="GR132" s="313"/>
      <c r="GS132" s="6" t="s">
        <v>412</v>
      </c>
      <c r="GT132" s="316"/>
      <c r="GV132" s="10"/>
      <c r="HC132" s="313"/>
      <c r="HD132" s="6" t="s">
        <v>412</v>
      </c>
      <c r="HE132" s="316"/>
      <c r="HG132" s="10"/>
    </row>
    <row r="133" spans="2:215" x14ac:dyDescent="0.25">
      <c r="D133" s="10"/>
      <c r="E133" s="10"/>
      <c r="F133" s="10"/>
      <c r="G133" s="10"/>
      <c r="H133" s="10"/>
      <c r="I133" s="10"/>
      <c r="J133" s="10"/>
      <c r="K133" s="10"/>
      <c r="L133" s="10"/>
      <c r="O133" s="10"/>
      <c r="P133" s="10"/>
      <c r="Q133" s="10"/>
      <c r="Z133" s="10"/>
      <c r="AA133" s="10"/>
      <c r="AB133" s="10"/>
      <c r="AK133" s="10"/>
      <c r="AL133" s="10"/>
      <c r="AM133" s="10"/>
      <c r="AV133" s="10"/>
      <c r="AW133" s="10"/>
      <c r="AX133" s="10"/>
      <c r="BG133" s="10"/>
      <c r="BH133" s="10"/>
      <c r="BI133" s="10"/>
      <c r="BR133" s="10"/>
      <c r="BS133" s="10"/>
      <c r="BT133" s="10"/>
      <c r="CC133" s="10"/>
      <c r="CD133" s="10"/>
      <c r="CE133" s="10"/>
      <c r="CN133" s="10"/>
      <c r="CO133" s="10"/>
      <c r="CP133" s="10"/>
      <c r="CY133" s="10"/>
      <c r="CZ133" s="10"/>
      <c r="DA133" s="10"/>
      <c r="DJ133" s="10"/>
      <c r="DK133" s="10"/>
      <c r="DL133" s="10"/>
      <c r="DU133" s="10"/>
      <c r="DV133" s="10"/>
      <c r="DW133" s="10"/>
      <c r="EF133" s="10"/>
      <c r="EG133" s="10"/>
      <c r="EH133" s="10"/>
      <c r="EQ133" s="10"/>
      <c r="ER133" s="10"/>
      <c r="ES133" s="10"/>
      <c r="FB133" s="10"/>
      <c r="FC133" s="10"/>
      <c r="FD133" s="10"/>
      <c r="FM133" s="10"/>
      <c r="FN133" s="10"/>
      <c r="FO133" s="10"/>
      <c r="FX133" s="10"/>
      <c r="FY133" s="10"/>
      <c r="FZ133" s="10"/>
      <c r="GI133" s="10"/>
      <c r="GJ133" s="10"/>
      <c r="GK133" s="10"/>
      <c r="GT133" s="10"/>
      <c r="GU133" s="10"/>
      <c r="GV133" s="10"/>
      <c r="HE133" s="10"/>
      <c r="HF133" s="10"/>
      <c r="HG133" s="10"/>
    </row>
    <row r="134" spans="2:215" ht="15.75" thickBot="1" x14ac:dyDescent="0.3">
      <c r="D134" s="10"/>
      <c r="E134" s="10"/>
      <c r="F134" s="10"/>
      <c r="G134" s="10"/>
      <c r="H134" s="10"/>
      <c r="I134" s="10"/>
      <c r="J134" s="10"/>
      <c r="K134" s="10"/>
      <c r="L134" s="10"/>
      <c r="O134" s="10"/>
      <c r="P134" s="10"/>
      <c r="Q134" s="10"/>
      <c r="Z134" s="10"/>
      <c r="AA134" s="10"/>
      <c r="AB134" s="10"/>
      <c r="AK134" s="10"/>
      <c r="AL134" s="10"/>
      <c r="AM134" s="10"/>
      <c r="AV134" s="10"/>
      <c r="AW134" s="10"/>
      <c r="AX134" s="10"/>
      <c r="BG134" s="10"/>
      <c r="BH134" s="10"/>
      <c r="BI134" s="10"/>
      <c r="BR134" s="10"/>
      <c r="BS134" s="10"/>
      <c r="BT134" s="10"/>
      <c r="CC134" s="10"/>
      <c r="CD134" s="10"/>
      <c r="CE134" s="10"/>
      <c r="CN134" s="10"/>
      <c r="CO134" s="10"/>
      <c r="CP134" s="10"/>
      <c r="CY134" s="10"/>
      <c r="CZ134" s="10"/>
      <c r="DA134" s="10"/>
      <c r="DJ134" s="10"/>
      <c r="DK134" s="10"/>
      <c r="DL134" s="10"/>
      <c r="DU134" s="10"/>
      <c r="DV134" s="10"/>
      <c r="DW134" s="10"/>
      <c r="EF134" s="10"/>
      <c r="EG134" s="10"/>
      <c r="EH134" s="10"/>
      <c r="EQ134" s="10"/>
      <c r="ER134" s="10"/>
      <c r="ES134" s="10"/>
      <c r="FB134" s="10"/>
      <c r="FC134" s="10"/>
      <c r="FD134" s="10"/>
      <c r="FM134" s="10"/>
      <c r="FN134" s="10"/>
      <c r="FO134" s="10"/>
      <c r="FX134" s="10"/>
      <c r="FY134" s="10"/>
      <c r="FZ134" s="10"/>
      <c r="GI134" s="10"/>
      <c r="GJ134" s="10"/>
      <c r="GK134" s="10"/>
      <c r="GT134" s="10"/>
      <c r="GU134" s="10"/>
      <c r="GV134" s="10"/>
      <c r="HE134" s="10"/>
      <c r="HF134" s="10"/>
      <c r="HG134" s="10"/>
    </row>
    <row r="135" spans="2:215" ht="15.75" thickBot="1" x14ac:dyDescent="0.3">
      <c r="B135" s="18" t="s">
        <v>353</v>
      </c>
      <c r="C135" s="3" t="s">
        <v>481</v>
      </c>
      <c r="D135" s="21"/>
      <c r="E135" s="21"/>
      <c r="F135" s="10"/>
      <c r="G135" s="10"/>
      <c r="H135" s="10"/>
      <c r="I135" s="10"/>
      <c r="J135" s="10"/>
      <c r="K135" s="10"/>
      <c r="L135" s="10"/>
      <c r="M135" s="18" t="s">
        <v>353</v>
      </c>
      <c r="N135" s="3" t="s">
        <v>481</v>
      </c>
      <c r="O135" s="21"/>
      <c r="P135" s="21"/>
      <c r="Q135" s="10"/>
      <c r="X135" s="18" t="s">
        <v>353</v>
      </c>
      <c r="Y135" s="3" t="s">
        <v>481</v>
      </c>
      <c r="Z135" s="21"/>
      <c r="AA135" s="21"/>
      <c r="AB135" s="10"/>
      <c r="AI135" s="18" t="s">
        <v>353</v>
      </c>
      <c r="AJ135" s="3" t="s">
        <v>481</v>
      </c>
      <c r="AK135" s="21"/>
      <c r="AL135" s="21"/>
      <c r="AM135" s="10"/>
      <c r="AT135" s="18" t="s">
        <v>353</v>
      </c>
      <c r="AU135" s="3" t="s">
        <v>481</v>
      </c>
      <c r="AV135" s="21"/>
      <c r="AW135" s="21"/>
      <c r="AX135" s="10"/>
      <c r="BE135" s="18" t="s">
        <v>353</v>
      </c>
      <c r="BF135" s="3" t="s">
        <v>481</v>
      </c>
      <c r="BG135" s="21"/>
      <c r="BH135" s="21"/>
      <c r="BI135" s="10"/>
      <c r="BP135" s="18" t="s">
        <v>353</v>
      </c>
      <c r="BQ135" s="3" t="s">
        <v>481</v>
      </c>
      <c r="BR135" s="21"/>
      <c r="BS135" s="21"/>
      <c r="BT135" s="10"/>
      <c r="CA135" s="18" t="s">
        <v>353</v>
      </c>
      <c r="CB135" s="3" t="s">
        <v>481</v>
      </c>
      <c r="CC135" s="21"/>
      <c r="CD135" s="21"/>
      <c r="CE135" s="10"/>
      <c r="CL135" s="18" t="s">
        <v>353</v>
      </c>
      <c r="CM135" s="3" t="s">
        <v>481</v>
      </c>
      <c r="CN135" s="21"/>
      <c r="CO135" s="21"/>
      <c r="CP135" s="10"/>
      <c r="CW135" s="18" t="s">
        <v>353</v>
      </c>
      <c r="CX135" s="3" t="s">
        <v>481</v>
      </c>
      <c r="CY135" s="21"/>
      <c r="CZ135" s="21"/>
      <c r="DA135" s="10"/>
      <c r="DH135" s="18" t="s">
        <v>353</v>
      </c>
      <c r="DI135" s="3" t="s">
        <v>481</v>
      </c>
      <c r="DJ135" s="21"/>
      <c r="DK135" s="21"/>
      <c r="DL135" s="10"/>
      <c r="DS135" s="18" t="s">
        <v>353</v>
      </c>
      <c r="DT135" s="3" t="s">
        <v>481</v>
      </c>
      <c r="DU135" s="21"/>
      <c r="DV135" s="21"/>
      <c r="DW135" s="10"/>
      <c r="ED135" s="18" t="s">
        <v>353</v>
      </c>
      <c r="EE135" s="3" t="s">
        <v>481</v>
      </c>
      <c r="EF135" s="21"/>
      <c r="EG135" s="21"/>
      <c r="EH135" s="10"/>
      <c r="EO135" s="18" t="s">
        <v>353</v>
      </c>
      <c r="EP135" s="3" t="s">
        <v>481</v>
      </c>
      <c r="EQ135" s="21"/>
      <c r="ER135" s="21"/>
      <c r="ES135" s="10"/>
      <c r="EZ135" s="18" t="s">
        <v>353</v>
      </c>
      <c r="FA135" s="3" t="s">
        <v>481</v>
      </c>
      <c r="FB135" s="21"/>
      <c r="FC135" s="21"/>
      <c r="FD135" s="10"/>
      <c r="FK135" s="18" t="s">
        <v>353</v>
      </c>
      <c r="FL135" s="3" t="s">
        <v>481</v>
      </c>
      <c r="FM135" s="21"/>
      <c r="FN135" s="21"/>
      <c r="FO135" s="10"/>
      <c r="FV135" s="18" t="s">
        <v>353</v>
      </c>
      <c r="FW135" s="3" t="s">
        <v>481</v>
      </c>
      <c r="FX135" s="21"/>
      <c r="FY135" s="21"/>
      <c r="FZ135" s="10"/>
      <c r="GG135" s="18" t="s">
        <v>353</v>
      </c>
      <c r="GH135" s="3" t="s">
        <v>481</v>
      </c>
      <c r="GI135" s="21"/>
      <c r="GJ135" s="21"/>
      <c r="GK135" s="10"/>
      <c r="GR135" s="18" t="s">
        <v>353</v>
      </c>
      <c r="GS135" s="3" t="s">
        <v>481</v>
      </c>
      <c r="GT135" s="21"/>
      <c r="GU135" s="21"/>
      <c r="GV135" s="10"/>
      <c r="HC135" s="18" t="s">
        <v>353</v>
      </c>
      <c r="HD135" s="3" t="s">
        <v>481</v>
      </c>
      <c r="HE135" s="21"/>
      <c r="HF135" s="21"/>
      <c r="HG135" s="10"/>
    </row>
    <row r="136" spans="2:215" ht="30.75" thickBot="1" x14ac:dyDescent="0.3">
      <c r="B136" s="110">
        <f>+B105+1</f>
        <v>4</v>
      </c>
      <c r="C136" s="111"/>
      <c r="F136" s="10"/>
      <c r="G136" s="10"/>
      <c r="H136" s="10"/>
      <c r="I136" s="10"/>
      <c r="J136" s="10"/>
      <c r="K136" s="10"/>
      <c r="L136" s="10"/>
      <c r="M136" s="110">
        <f>+M105+1</f>
        <v>4</v>
      </c>
      <c r="N136" s="111" t="s">
        <v>574</v>
      </c>
      <c r="Q136" s="10"/>
      <c r="X136" s="110">
        <f>+X105+1</f>
        <v>4</v>
      </c>
      <c r="Y136" s="111"/>
      <c r="AB136" s="10"/>
      <c r="AI136" s="110">
        <f>+AI105+1</f>
        <v>4</v>
      </c>
      <c r="AJ136" s="111" t="s">
        <v>773</v>
      </c>
      <c r="AM136" s="10"/>
      <c r="AT136" s="110">
        <f>+AT105+1</f>
        <v>4</v>
      </c>
      <c r="AU136" s="111"/>
      <c r="AX136" s="10"/>
      <c r="BE136" s="110">
        <f>+BE105+1</f>
        <v>4</v>
      </c>
      <c r="BF136" s="111" t="s">
        <v>778</v>
      </c>
      <c r="BI136" s="10"/>
      <c r="BP136" s="110">
        <f>+BP105+1</f>
        <v>4</v>
      </c>
      <c r="BQ136" s="111"/>
      <c r="BT136" s="10"/>
      <c r="CA136" s="110">
        <f>+CA105+1</f>
        <v>4</v>
      </c>
      <c r="CB136" s="111" t="s">
        <v>760</v>
      </c>
      <c r="CE136" s="10"/>
      <c r="CL136" s="110">
        <f>+CL105+1</f>
        <v>4</v>
      </c>
      <c r="CM136" s="111" t="s">
        <v>637</v>
      </c>
      <c r="CP136" s="10"/>
      <c r="CW136" s="110">
        <f>+CW105+1</f>
        <v>4</v>
      </c>
      <c r="CX136" s="111"/>
      <c r="DA136" s="10"/>
      <c r="DH136" s="110">
        <f>+DH105+1</f>
        <v>4</v>
      </c>
      <c r="DI136" s="111"/>
      <c r="DL136" s="10"/>
      <c r="DS136" s="110">
        <f>+DS105+1</f>
        <v>4</v>
      </c>
      <c r="DT136" s="111"/>
      <c r="DW136" s="10"/>
      <c r="ED136" s="110">
        <f>+ED105+1</f>
        <v>4</v>
      </c>
      <c r="EE136" s="111"/>
      <c r="EH136" s="10"/>
      <c r="EO136" s="110">
        <f>+EO105+1</f>
        <v>4</v>
      </c>
      <c r="EP136" s="111" t="s">
        <v>688</v>
      </c>
      <c r="ES136" s="10"/>
      <c r="EZ136" s="110">
        <f>+EZ105+1</f>
        <v>4</v>
      </c>
      <c r="FA136" s="111" t="s">
        <v>699</v>
      </c>
      <c r="FD136" s="10"/>
      <c r="FK136" s="110">
        <f>+FK105+1</f>
        <v>4</v>
      </c>
      <c r="FL136" s="111"/>
      <c r="FO136" s="10"/>
      <c r="FV136" s="110">
        <f>+FV105+1</f>
        <v>4</v>
      </c>
      <c r="FW136" s="111"/>
      <c r="FZ136" s="10"/>
      <c r="GG136" s="110">
        <f>+GG105+1</f>
        <v>4</v>
      </c>
      <c r="GH136" s="111"/>
      <c r="GK136" s="10"/>
      <c r="GR136" s="110">
        <f>+GR105+1</f>
        <v>4</v>
      </c>
      <c r="GS136" s="111"/>
      <c r="GV136" s="10"/>
      <c r="HC136" s="110">
        <f>+HC105+1</f>
        <v>4</v>
      </c>
      <c r="HD136" s="111"/>
      <c r="HG136" s="10"/>
    </row>
    <row r="137" spans="2:215" ht="15.75" thickBot="1" x14ac:dyDescent="0.3">
      <c r="B137" s="166"/>
      <c r="C137" s="167"/>
      <c r="F137" s="10"/>
      <c r="G137" s="10"/>
      <c r="H137" s="10"/>
      <c r="I137" s="10"/>
      <c r="J137" s="10"/>
      <c r="K137" s="10"/>
      <c r="L137" s="10"/>
      <c r="M137" s="166"/>
      <c r="N137" s="167"/>
      <c r="Q137" s="10"/>
      <c r="X137" s="166"/>
      <c r="Y137" s="167"/>
      <c r="AB137" s="10"/>
      <c r="AI137" s="166"/>
      <c r="AJ137" s="167"/>
      <c r="AM137" s="10"/>
      <c r="AT137" s="166"/>
      <c r="AU137" s="167"/>
      <c r="AX137" s="10"/>
      <c r="BE137" s="166"/>
      <c r="BF137" s="167"/>
      <c r="BI137" s="10"/>
      <c r="BP137" s="166"/>
      <c r="BQ137" s="167"/>
      <c r="BT137" s="10"/>
      <c r="CA137" s="166"/>
      <c r="CB137" s="167"/>
      <c r="CE137" s="10"/>
      <c r="CL137" s="166"/>
      <c r="CM137" s="167"/>
      <c r="CP137" s="10"/>
      <c r="CW137" s="166"/>
      <c r="CX137" s="167"/>
      <c r="DA137" s="10"/>
      <c r="DH137" s="166"/>
      <c r="DI137" s="167"/>
      <c r="DL137" s="10"/>
      <c r="DS137" s="166"/>
      <c r="DT137" s="167"/>
      <c r="DW137" s="10"/>
      <c r="ED137" s="166"/>
      <c r="EE137" s="167"/>
      <c r="EH137" s="10"/>
      <c r="EO137" s="166"/>
      <c r="EP137" s="167"/>
      <c r="ES137" s="10"/>
      <c r="EZ137" s="166"/>
      <c r="FA137" s="167"/>
      <c r="FD137" s="10"/>
      <c r="FK137" s="166"/>
      <c r="FL137" s="167"/>
      <c r="FO137" s="10"/>
      <c r="FV137" s="166"/>
      <c r="FW137" s="167"/>
      <c r="FZ137" s="10"/>
      <c r="GG137" s="166"/>
      <c r="GH137" s="167"/>
      <c r="GK137" s="10"/>
      <c r="GR137" s="166"/>
      <c r="GS137" s="167"/>
      <c r="GV137" s="10"/>
      <c r="HC137" s="166"/>
      <c r="HD137" s="167"/>
      <c r="HG137" s="10"/>
    </row>
    <row r="138" spans="2:215" ht="15.75" thickBot="1" x14ac:dyDescent="0.3">
      <c r="B138" s="18" t="s">
        <v>370</v>
      </c>
      <c r="C138" s="18" t="s">
        <v>371</v>
      </c>
      <c r="D138" s="18" t="s">
        <v>372</v>
      </c>
      <c r="E138" s="18" t="s">
        <v>6</v>
      </c>
      <c r="F138" s="10"/>
      <c r="G138" s="10"/>
      <c r="H138" s="10"/>
      <c r="I138" s="10"/>
      <c r="J138" s="10"/>
      <c r="K138" s="10"/>
      <c r="L138" s="10"/>
      <c r="M138" s="18" t="s">
        <v>370</v>
      </c>
      <c r="N138" s="18" t="s">
        <v>371</v>
      </c>
      <c r="O138" s="18" t="s">
        <v>372</v>
      </c>
      <c r="P138" s="18" t="s">
        <v>6</v>
      </c>
      <c r="Q138" s="10"/>
      <c r="X138" s="18" t="s">
        <v>370</v>
      </c>
      <c r="Y138" s="18" t="s">
        <v>371</v>
      </c>
      <c r="Z138" s="18" t="s">
        <v>372</v>
      </c>
      <c r="AA138" s="18" t="s">
        <v>6</v>
      </c>
      <c r="AB138" s="10"/>
      <c r="AI138" s="18" t="s">
        <v>370</v>
      </c>
      <c r="AJ138" s="18" t="s">
        <v>371</v>
      </c>
      <c r="AK138" s="18" t="s">
        <v>372</v>
      </c>
      <c r="AL138" s="18" t="s">
        <v>6</v>
      </c>
      <c r="AM138" s="10"/>
      <c r="AT138" s="18" t="s">
        <v>370</v>
      </c>
      <c r="AU138" s="18" t="s">
        <v>371</v>
      </c>
      <c r="AV138" s="18" t="s">
        <v>372</v>
      </c>
      <c r="AW138" s="18" t="s">
        <v>6</v>
      </c>
      <c r="AX138" s="10"/>
      <c r="BE138" s="18" t="s">
        <v>370</v>
      </c>
      <c r="BF138" s="18" t="s">
        <v>371</v>
      </c>
      <c r="BG138" s="18" t="s">
        <v>372</v>
      </c>
      <c r="BH138" s="18" t="s">
        <v>6</v>
      </c>
      <c r="BI138" s="10"/>
      <c r="BP138" s="18" t="s">
        <v>370</v>
      </c>
      <c r="BQ138" s="18" t="s">
        <v>371</v>
      </c>
      <c r="BR138" s="18" t="s">
        <v>372</v>
      </c>
      <c r="BS138" s="18" t="s">
        <v>6</v>
      </c>
      <c r="BT138" s="10"/>
      <c r="CA138" s="18" t="s">
        <v>370</v>
      </c>
      <c r="CB138" s="18" t="s">
        <v>371</v>
      </c>
      <c r="CC138" s="18" t="s">
        <v>372</v>
      </c>
      <c r="CD138" s="18" t="s">
        <v>6</v>
      </c>
      <c r="CE138" s="10"/>
      <c r="CL138" s="18" t="s">
        <v>370</v>
      </c>
      <c r="CM138" s="18" t="s">
        <v>371</v>
      </c>
      <c r="CN138" s="18" t="s">
        <v>372</v>
      </c>
      <c r="CO138" s="18" t="s">
        <v>6</v>
      </c>
      <c r="CP138" s="10"/>
      <c r="CW138" s="18" t="s">
        <v>370</v>
      </c>
      <c r="CX138" s="18" t="s">
        <v>371</v>
      </c>
      <c r="CY138" s="18" t="s">
        <v>372</v>
      </c>
      <c r="CZ138" s="18" t="s">
        <v>6</v>
      </c>
      <c r="DA138" s="10"/>
      <c r="DH138" s="18" t="s">
        <v>370</v>
      </c>
      <c r="DI138" s="18" t="s">
        <v>371</v>
      </c>
      <c r="DJ138" s="18" t="s">
        <v>372</v>
      </c>
      <c r="DK138" s="18" t="s">
        <v>6</v>
      </c>
      <c r="DL138" s="10"/>
      <c r="DS138" s="18" t="s">
        <v>370</v>
      </c>
      <c r="DT138" s="18" t="s">
        <v>371</v>
      </c>
      <c r="DU138" s="18" t="s">
        <v>372</v>
      </c>
      <c r="DV138" s="18" t="s">
        <v>6</v>
      </c>
      <c r="DW138" s="10"/>
      <c r="ED138" s="18" t="s">
        <v>370</v>
      </c>
      <c r="EE138" s="18" t="s">
        <v>371</v>
      </c>
      <c r="EF138" s="18" t="s">
        <v>372</v>
      </c>
      <c r="EG138" s="18" t="s">
        <v>6</v>
      </c>
      <c r="EH138" s="10"/>
      <c r="EO138" s="18" t="s">
        <v>370</v>
      </c>
      <c r="EP138" s="18" t="s">
        <v>371</v>
      </c>
      <c r="EQ138" s="18" t="s">
        <v>372</v>
      </c>
      <c r="ER138" s="18" t="s">
        <v>6</v>
      </c>
      <c r="ES138" s="10"/>
      <c r="EZ138" s="18" t="s">
        <v>370</v>
      </c>
      <c r="FA138" s="18" t="s">
        <v>371</v>
      </c>
      <c r="FB138" s="18" t="s">
        <v>372</v>
      </c>
      <c r="FC138" s="18" t="s">
        <v>6</v>
      </c>
      <c r="FD138" s="10"/>
      <c r="FK138" s="18" t="s">
        <v>370</v>
      </c>
      <c r="FL138" s="18" t="s">
        <v>371</v>
      </c>
      <c r="FM138" s="18" t="s">
        <v>372</v>
      </c>
      <c r="FN138" s="18" t="s">
        <v>6</v>
      </c>
      <c r="FO138" s="10"/>
      <c r="FV138" s="18" t="s">
        <v>370</v>
      </c>
      <c r="FW138" s="18" t="s">
        <v>371</v>
      </c>
      <c r="FX138" s="18" t="s">
        <v>372</v>
      </c>
      <c r="FY138" s="18" t="s">
        <v>6</v>
      </c>
      <c r="FZ138" s="10"/>
      <c r="GG138" s="18" t="s">
        <v>370</v>
      </c>
      <c r="GH138" s="18" t="s">
        <v>371</v>
      </c>
      <c r="GI138" s="18" t="s">
        <v>372</v>
      </c>
      <c r="GJ138" s="18" t="s">
        <v>6</v>
      </c>
      <c r="GK138" s="10"/>
      <c r="GR138" s="18" t="s">
        <v>370</v>
      </c>
      <c r="GS138" s="18" t="s">
        <v>371</v>
      </c>
      <c r="GT138" s="18" t="s">
        <v>372</v>
      </c>
      <c r="GU138" s="18" t="s">
        <v>6</v>
      </c>
      <c r="GV138" s="10"/>
      <c r="HC138" s="18" t="s">
        <v>370</v>
      </c>
      <c r="HD138" s="18" t="s">
        <v>371</v>
      </c>
      <c r="HE138" s="18" t="s">
        <v>372</v>
      </c>
      <c r="HF138" s="18" t="s">
        <v>6</v>
      </c>
      <c r="HG138" s="10"/>
    </row>
    <row r="139" spans="2:215" x14ac:dyDescent="0.25">
      <c r="B139" s="318" t="s">
        <v>373</v>
      </c>
      <c r="C139" s="58" t="s">
        <v>374</v>
      </c>
      <c r="D139" s="245"/>
      <c r="E139" s="134" t="str">
        <f>+IF(D139="","",VLOOKUP(D139,[1]Parámetros!$B$100:$C$116,2,0))</f>
        <v/>
      </c>
      <c r="F139" s="10"/>
      <c r="G139" s="10"/>
      <c r="H139" s="10"/>
      <c r="I139" s="10"/>
      <c r="J139" s="10"/>
      <c r="K139" s="10"/>
      <c r="L139" s="10"/>
      <c r="M139" s="318" t="s">
        <v>373</v>
      </c>
      <c r="N139" s="58" t="s">
        <v>374</v>
      </c>
      <c r="O139" s="245" t="s">
        <v>375</v>
      </c>
      <c r="P139" s="134">
        <f>+IF(O139="","",VLOOKUP(O139,[1]Parámetros!$B$100:$C$116,2,0))</f>
        <v>15</v>
      </c>
      <c r="Q139" s="10"/>
      <c r="X139" s="318" t="s">
        <v>373</v>
      </c>
      <c r="Y139" s="58" t="s">
        <v>374</v>
      </c>
      <c r="Z139" s="245"/>
      <c r="AA139" s="134" t="str">
        <f>+IF(Z139="","",VLOOKUP(Z139,[1]Parámetros!$B$100:$C$116,2,0))</f>
        <v/>
      </c>
      <c r="AB139" s="10"/>
      <c r="AI139" s="318" t="s">
        <v>373</v>
      </c>
      <c r="AJ139" s="58" t="s">
        <v>374</v>
      </c>
      <c r="AK139" s="245" t="s">
        <v>375</v>
      </c>
      <c r="AL139" s="134">
        <f>+IF(AK139="","",VLOOKUP(AK139,[1]Parámetros!$B$100:$C$116,2,0))</f>
        <v>15</v>
      </c>
      <c r="AM139" s="10"/>
      <c r="AT139" s="318" t="s">
        <v>373</v>
      </c>
      <c r="AU139" s="58" t="s">
        <v>374</v>
      </c>
      <c r="AV139" s="245"/>
      <c r="AW139" s="134" t="str">
        <f>+IF(AV139="","",VLOOKUP(AV139,[1]Parámetros!$B$100:$C$116,2,0))</f>
        <v/>
      </c>
      <c r="AX139" s="10"/>
      <c r="BE139" s="318" t="s">
        <v>373</v>
      </c>
      <c r="BF139" s="58" t="s">
        <v>374</v>
      </c>
      <c r="BG139" s="245" t="s">
        <v>375</v>
      </c>
      <c r="BH139" s="134">
        <f>+IF(BG139="","",VLOOKUP(BG139,[1]Parámetros!$B$100:$C$116,2,0))</f>
        <v>15</v>
      </c>
      <c r="BI139" s="10"/>
      <c r="BP139" s="318" t="s">
        <v>373</v>
      </c>
      <c r="BQ139" s="58" t="s">
        <v>374</v>
      </c>
      <c r="BR139" s="245"/>
      <c r="BS139" s="134" t="str">
        <f>+IF(BR139="","",VLOOKUP(BR139,[1]Parámetros!$B$100:$C$116,2,0))</f>
        <v/>
      </c>
      <c r="BT139" s="10"/>
      <c r="CA139" s="318" t="s">
        <v>373</v>
      </c>
      <c r="CB139" s="58" t="s">
        <v>374</v>
      </c>
      <c r="CC139" s="245" t="s">
        <v>375</v>
      </c>
      <c r="CD139" s="134">
        <f>+IF(CC139="","",VLOOKUP(CC139,[1]Parámetros!$B$100:$C$116,2,0))</f>
        <v>15</v>
      </c>
      <c r="CE139" s="10"/>
      <c r="CL139" s="318" t="s">
        <v>373</v>
      </c>
      <c r="CM139" s="58" t="s">
        <v>374</v>
      </c>
      <c r="CN139" s="245" t="s">
        <v>375</v>
      </c>
      <c r="CO139" s="134">
        <f>+IF(CN139="","",VLOOKUP(CN139,[1]Parámetros!$B$100:$C$116,2,0))</f>
        <v>15</v>
      </c>
      <c r="CP139" s="10"/>
      <c r="CW139" s="318" t="s">
        <v>373</v>
      </c>
      <c r="CX139" s="58" t="s">
        <v>374</v>
      </c>
      <c r="CY139" s="245"/>
      <c r="CZ139" s="134" t="str">
        <f>+IF(CY139="","",VLOOKUP(CY139,[1]Parámetros!$B$100:$C$116,2,0))</f>
        <v/>
      </c>
      <c r="DA139" s="10"/>
      <c r="DH139" s="318" t="s">
        <v>373</v>
      </c>
      <c r="DI139" s="58" t="s">
        <v>374</v>
      </c>
      <c r="DJ139" s="245"/>
      <c r="DK139" s="134" t="str">
        <f>+IF(DJ139="","",VLOOKUP(DJ139,[1]Parámetros!$B$100:$C$116,2,0))</f>
        <v/>
      </c>
      <c r="DL139" s="10"/>
      <c r="DS139" s="318" t="s">
        <v>373</v>
      </c>
      <c r="DT139" s="58" t="s">
        <v>374</v>
      </c>
      <c r="DU139" s="245"/>
      <c r="DV139" s="134" t="str">
        <f>+IF(DU139="","",VLOOKUP(DU139,[1]Parámetros!$B$100:$C$116,2,0))</f>
        <v/>
      </c>
      <c r="DW139" s="10"/>
      <c r="ED139" s="318" t="s">
        <v>373</v>
      </c>
      <c r="EE139" s="58" t="s">
        <v>374</v>
      </c>
      <c r="EF139" s="245"/>
      <c r="EG139" s="134" t="str">
        <f>+IF(EF139="","",VLOOKUP(EF139,[1]Parámetros!$B$100:$C$116,2,0))</f>
        <v/>
      </c>
      <c r="EH139" s="10"/>
      <c r="EO139" s="318" t="s">
        <v>373</v>
      </c>
      <c r="EP139" s="58" t="s">
        <v>374</v>
      </c>
      <c r="EQ139" s="245" t="s">
        <v>375</v>
      </c>
      <c r="ER139" s="134">
        <f>+IF(EQ139="","",VLOOKUP(EQ139,[1]Parámetros!$B$100:$C$116,2,0))</f>
        <v>15</v>
      </c>
      <c r="ES139" s="10"/>
      <c r="EZ139" s="318" t="s">
        <v>373</v>
      </c>
      <c r="FA139" s="58" t="s">
        <v>374</v>
      </c>
      <c r="FB139" s="245" t="s">
        <v>375</v>
      </c>
      <c r="FC139" s="134">
        <f>+IF(FB139="","",VLOOKUP(FB139,[1]Parámetros!$B$100:$C$116,2,0))</f>
        <v>15</v>
      </c>
      <c r="FD139" s="10"/>
      <c r="FK139" s="318" t="s">
        <v>373</v>
      </c>
      <c r="FL139" s="58" t="s">
        <v>374</v>
      </c>
      <c r="FM139" s="245"/>
      <c r="FN139" s="134" t="str">
        <f>+IF(FM139="","",VLOOKUP(FM139,[1]Parámetros!$B$100:$C$116,2,0))</f>
        <v/>
      </c>
      <c r="FO139" s="10"/>
      <c r="FV139" s="318" t="s">
        <v>373</v>
      </c>
      <c r="FW139" s="58" t="s">
        <v>374</v>
      </c>
      <c r="FX139" s="245"/>
      <c r="FY139" s="134" t="str">
        <f>+IF(FX139="","",VLOOKUP(FX139,[1]Parámetros!$B$100:$C$116,2,0))</f>
        <v/>
      </c>
      <c r="FZ139" s="10"/>
      <c r="GG139" s="318" t="s">
        <v>373</v>
      </c>
      <c r="GH139" s="58" t="s">
        <v>374</v>
      </c>
      <c r="GI139" s="245"/>
      <c r="GJ139" s="134" t="str">
        <f>+IF(GI139="","",VLOOKUP(GI139,[1]Parámetros!$B$100:$C$116,2,0))</f>
        <v/>
      </c>
      <c r="GK139" s="10"/>
      <c r="GR139" s="318" t="s">
        <v>373</v>
      </c>
      <c r="GS139" s="58" t="s">
        <v>374</v>
      </c>
      <c r="GT139" s="245"/>
      <c r="GU139" s="134" t="str">
        <f>+IF(GT139="","",VLOOKUP(GT139,[1]Parámetros!$B$100:$C$116,2,0))</f>
        <v/>
      </c>
      <c r="GV139" s="10"/>
      <c r="HC139" s="318" t="s">
        <v>373</v>
      </c>
      <c r="HD139" s="58" t="s">
        <v>374</v>
      </c>
      <c r="HE139" s="245"/>
      <c r="HF139" s="134" t="str">
        <f>+IF(HE139="","",VLOOKUP(HE139,[1]Parámetros!$B$100:$C$116,2,0))</f>
        <v/>
      </c>
      <c r="HG139" s="10"/>
    </row>
    <row r="140" spans="2:215" ht="30" x14ac:dyDescent="0.25">
      <c r="B140" s="319"/>
      <c r="C140" s="56" t="s">
        <v>376</v>
      </c>
      <c r="D140" s="246"/>
      <c r="E140" s="134" t="str">
        <f>+IF(D140="","",VLOOKUP(D140,[1]Parámetros!$B$100:$C$116,2,0))</f>
        <v/>
      </c>
      <c r="F140" s="10"/>
      <c r="G140" s="10"/>
      <c r="H140" s="10"/>
      <c r="I140" s="10"/>
      <c r="J140" s="10"/>
      <c r="K140" s="10"/>
      <c r="L140" s="10"/>
      <c r="M140" s="319"/>
      <c r="N140" s="56" t="s">
        <v>376</v>
      </c>
      <c r="O140" s="246" t="s">
        <v>377</v>
      </c>
      <c r="P140" s="134">
        <f>+IF(O140="","",VLOOKUP(O140,[1]Parámetros!$B$100:$C$116,2,0))</f>
        <v>15</v>
      </c>
      <c r="Q140" s="10"/>
      <c r="X140" s="319"/>
      <c r="Y140" s="56" t="s">
        <v>376</v>
      </c>
      <c r="Z140" s="246"/>
      <c r="AA140" s="134" t="str">
        <f>+IF(Z140="","",VLOOKUP(Z140,[1]Parámetros!$B$100:$C$116,2,0))</f>
        <v/>
      </c>
      <c r="AB140" s="10"/>
      <c r="AI140" s="319"/>
      <c r="AJ140" s="56" t="s">
        <v>376</v>
      </c>
      <c r="AK140" s="246" t="s">
        <v>377</v>
      </c>
      <c r="AL140" s="134">
        <f>+IF(AK140="","",VLOOKUP(AK140,[1]Parámetros!$B$100:$C$116,2,0))</f>
        <v>15</v>
      </c>
      <c r="AM140" s="10"/>
      <c r="AT140" s="319"/>
      <c r="AU140" s="56" t="s">
        <v>376</v>
      </c>
      <c r="AV140" s="246"/>
      <c r="AW140" s="134" t="str">
        <f>+IF(AV140="","",VLOOKUP(AV140,[1]Parámetros!$B$100:$C$116,2,0))</f>
        <v/>
      </c>
      <c r="AX140" s="10"/>
      <c r="BE140" s="319"/>
      <c r="BF140" s="56" t="s">
        <v>376</v>
      </c>
      <c r="BG140" s="246" t="s">
        <v>377</v>
      </c>
      <c r="BH140" s="134">
        <f>+IF(BG140="","",VLOOKUP(BG140,[1]Parámetros!$B$100:$C$116,2,0))</f>
        <v>15</v>
      </c>
      <c r="BI140" s="10"/>
      <c r="BP140" s="319"/>
      <c r="BQ140" s="56" t="s">
        <v>376</v>
      </c>
      <c r="BR140" s="246"/>
      <c r="BS140" s="134" t="str">
        <f>+IF(BR140="","",VLOOKUP(BR140,[1]Parámetros!$B$100:$C$116,2,0))</f>
        <v/>
      </c>
      <c r="BT140" s="10"/>
      <c r="CA140" s="319"/>
      <c r="CB140" s="56" t="s">
        <v>376</v>
      </c>
      <c r="CC140" s="246" t="s">
        <v>377</v>
      </c>
      <c r="CD140" s="134">
        <f>+IF(CC140="","",VLOOKUP(CC140,[1]Parámetros!$B$100:$C$116,2,0))</f>
        <v>15</v>
      </c>
      <c r="CE140" s="10"/>
      <c r="CL140" s="319"/>
      <c r="CM140" s="56" t="s">
        <v>376</v>
      </c>
      <c r="CN140" s="246" t="s">
        <v>377</v>
      </c>
      <c r="CO140" s="134">
        <f>+IF(CN140="","",VLOOKUP(CN140,[1]Parámetros!$B$100:$C$116,2,0))</f>
        <v>15</v>
      </c>
      <c r="CP140" s="10"/>
      <c r="CW140" s="319"/>
      <c r="CX140" s="56" t="s">
        <v>376</v>
      </c>
      <c r="CY140" s="246"/>
      <c r="CZ140" s="134" t="str">
        <f>+IF(CY140="","",VLOOKUP(CY140,[1]Parámetros!$B$100:$C$116,2,0))</f>
        <v/>
      </c>
      <c r="DA140" s="10"/>
      <c r="DH140" s="319"/>
      <c r="DI140" s="56" t="s">
        <v>376</v>
      </c>
      <c r="DJ140" s="246"/>
      <c r="DK140" s="134" t="str">
        <f>+IF(DJ140="","",VLOOKUP(DJ140,[1]Parámetros!$B$100:$C$116,2,0))</f>
        <v/>
      </c>
      <c r="DL140" s="10"/>
      <c r="DS140" s="319"/>
      <c r="DT140" s="56" t="s">
        <v>376</v>
      </c>
      <c r="DU140" s="246"/>
      <c r="DV140" s="134" t="str">
        <f>+IF(DU140="","",VLOOKUP(DU140,[1]Parámetros!$B$100:$C$116,2,0))</f>
        <v/>
      </c>
      <c r="DW140" s="10"/>
      <c r="ED140" s="319"/>
      <c r="EE140" s="56" t="s">
        <v>376</v>
      </c>
      <c r="EF140" s="246"/>
      <c r="EG140" s="134" t="str">
        <f>+IF(EF140="","",VLOOKUP(EF140,[1]Parámetros!$B$100:$C$116,2,0))</f>
        <v/>
      </c>
      <c r="EH140" s="10"/>
      <c r="EO140" s="319"/>
      <c r="EP140" s="56" t="s">
        <v>376</v>
      </c>
      <c r="EQ140" s="246" t="s">
        <v>377</v>
      </c>
      <c r="ER140" s="134">
        <f>+IF(EQ140="","",VLOOKUP(EQ140,[1]Parámetros!$B$100:$C$116,2,0))</f>
        <v>15</v>
      </c>
      <c r="ES140" s="10"/>
      <c r="EZ140" s="319"/>
      <c r="FA140" s="56" t="s">
        <v>376</v>
      </c>
      <c r="FB140" s="246" t="s">
        <v>377</v>
      </c>
      <c r="FC140" s="134">
        <f>+IF(FB140="","",VLOOKUP(FB140,[1]Parámetros!$B$100:$C$116,2,0))</f>
        <v>15</v>
      </c>
      <c r="FD140" s="10"/>
      <c r="FK140" s="319"/>
      <c r="FL140" s="56" t="s">
        <v>376</v>
      </c>
      <c r="FM140" s="246"/>
      <c r="FN140" s="134" t="str">
        <f>+IF(FM140="","",VLOOKUP(FM140,[1]Parámetros!$B$100:$C$116,2,0))</f>
        <v/>
      </c>
      <c r="FO140" s="10"/>
      <c r="FV140" s="319"/>
      <c r="FW140" s="56" t="s">
        <v>376</v>
      </c>
      <c r="FX140" s="246"/>
      <c r="FY140" s="134" t="str">
        <f>+IF(FX140="","",VLOOKUP(FX140,[1]Parámetros!$B$100:$C$116,2,0))</f>
        <v/>
      </c>
      <c r="FZ140" s="10"/>
      <c r="GG140" s="319"/>
      <c r="GH140" s="56" t="s">
        <v>376</v>
      </c>
      <c r="GI140" s="246"/>
      <c r="GJ140" s="134" t="str">
        <f>+IF(GI140="","",VLOOKUP(GI140,[1]Parámetros!$B$100:$C$116,2,0))</f>
        <v/>
      </c>
      <c r="GK140" s="10"/>
      <c r="GR140" s="319"/>
      <c r="GS140" s="56" t="s">
        <v>376</v>
      </c>
      <c r="GT140" s="246"/>
      <c r="GU140" s="134" t="str">
        <f>+IF(GT140="","",VLOOKUP(GT140,[1]Parámetros!$B$100:$C$116,2,0))</f>
        <v/>
      </c>
      <c r="GV140" s="10"/>
      <c r="HC140" s="319"/>
      <c r="HD140" s="56" t="s">
        <v>376</v>
      </c>
      <c r="HE140" s="246"/>
      <c r="HF140" s="134" t="str">
        <f>+IF(HE140="","",VLOOKUP(HE140,[1]Parámetros!$B$100:$C$116,2,0))</f>
        <v/>
      </c>
      <c r="HG140" s="10"/>
    </row>
    <row r="141" spans="2:215" ht="30" x14ac:dyDescent="0.25">
      <c r="B141" s="56" t="s">
        <v>378</v>
      </c>
      <c r="C141" s="56" t="s">
        <v>379</v>
      </c>
      <c r="D141" s="246"/>
      <c r="E141" s="134" t="str">
        <f>+IF(D141="","",VLOOKUP(D141,[1]Parámetros!$B$100:$C$116,2,0))</f>
        <v/>
      </c>
      <c r="F141" s="10"/>
      <c r="G141" s="10"/>
      <c r="H141" s="10"/>
      <c r="I141" s="10"/>
      <c r="J141" s="10"/>
      <c r="K141" s="10"/>
      <c r="L141" s="10"/>
      <c r="M141" s="56" t="s">
        <v>378</v>
      </c>
      <c r="N141" s="56" t="s">
        <v>379</v>
      </c>
      <c r="O141" s="246" t="s">
        <v>380</v>
      </c>
      <c r="P141" s="134">
        <f>+IF(O141="","",VLOOKUP(O141,[1]Parámetros!$B$100:$C$116,2,0))</f>
        <v>15</v>
      </c>
      <c r="Q141" s="10"/>
      <c r="X141" s="56" t="s">
        <v>378</v>
      </c>
      <c r="Y141" s="56" t="s">
        <v>379</v>
      </c>
      <c r="Z141" s="246"/>
      <c r="AA141" s="134" t="str">
        <f>+IF(Z141="","",VLOOKUP(Z141,[1]Parámetros!$B$100:$C$116,2,0))</f>
        <v/>
      </c>
      <c r="AB141" s="10"/>
      <c r="AI141" s="56" t="s">
        <v>378</v>
      </c>
      <c r="AJ141" s="56" t="s">
        <v>379</v>
      </c>
      <c r="AK141" s="246" t="s">
        <v>380</v>
      </c>
      <c r="AL141" s="134">
        <f>+IF(AK141="","",VLOOKUP(AK141,[1]Parámetros!$B$100:$C$116,2,0))</f>
        <v>15</v>
      </c>
      <c r="AM141" s="10"/>
      <c r="AT141" s="56" t="s">
        <v>378</v>
      </c>
      <c r="AU141" s="56" t="s">
        <v>379</v>
      </c>
      <c r="AV141" s="246"/>
      <c r="AW141" s="134" t="str">
        <f>+IF(AV141="","",VLOOKUP(AV141,[1]Parámetros!$B$100:$C$116,2,0))</f>
        <v/>
      </c>
      <c r="AX141" s="10"/>
      <c r="BE141" s="56" t="s">
        <v>378</v>
      </c>
      <c r="BF141" s="56" t="s">
        <v>379</v>
      </c>
      <c r="BG141" s="246" t="s">
        <v>380</v>
      </c>
      <c r="BH141" s="134">
        <f>+IF(BG141="","",VLOOKUP(BG141,[1]Parámetros!$B$100:$C$116,2,0))</f>
        <v>15</v>
      </c>
      <c r="BI141" s="10"/>
      <c r="BP141" s="56" t="s">
        <v>378</v>
      </c>
      <c r="BQ141" s="56" t="s">
        <v>379</v>
      </c>
      <c r="BR141" s="246"/>
      <c r="BS141" s="134" t="str">
        <f>+IF(BR141="","",VLOOKUP(BR141,[1]Parámetros!$B$100:$C$116,2,0))</f>
        <v/>
      </c>
      <c r="BT141" s="10"/>
      <c r="CA141" s="56" t="s">
        <v>378</v>
      </c>
      <c r="CB141" s="56" t="s">
        <v>379</v>
      </c>
      <c r="CC141" s="246" t="s">
        <v>380</v>
      </c>
      <c r="CD141" s="134">
        <f>+IF(CC141="","",VLOOKUP(CC141,[1]Parámetros!$B$100:$C$116,2,0))</f>
        <v>15</v>
      </c>
      <c r="CE141" s="10"/>
      <c r="CL141" s="56" t="s">
        <v>378</v>
      </c>
      <c r="CM141" s="56" t="s">
        <v>379</v>
      </c>
      <c r="CN141" s="246" t="s">
        <v>380</v>
      </c>
      <c r="CO141" s="134">
        <f>+IF(CN141="","",VLOOKUP(CN141,[1]Parámetros!$B$100:$C$116,2,0))</f>
        <v>15</v>
      </c>
      <c r="CP141" s="10"/>
      <c r="CW141" s="56" t="s">
        <v>378</v>
      </c>
      <c r="CX141" s="56" t="s">
        <v>379</v>
      </c>
      <c r="CY141" s="246"/>
      <c r="CZ141" s="134" t="str">
        <f>+IF(CY141="","",VLOOKUP(CY141,[1]Parámetros!$B$100:$C$116,2,0))</f>
        <v/>
      </c>
      <c r="DA141" s="10"/>
      <c r="DH141" s="56" t="s">
        <v>378</v>
      </c>
      <c r="DI141" s="56" t="s">
        <v>379</v>
      </c>
      <c r="DJ141" s="246"/>
      <c r="DK141" s="134" t="str">
        <f>+IF(DJ141="","",VLOOKUP(DJ141,[1]Parámetros!$B$100:$C$116,2,0))</f>
        <v/>
      </c>
      <c r="DL141" s="10"/>
      <c r="DS141" s="56" t="s">
        <v>378</v>
      </c>
      <c r="DT141" s="56" t="s">
        <v>379</v>
      </c>
      <c r="DU141" s="246"/>
      <c r="DV141" s="134" t="str">
        <f>+IF(DU141="","",VLOOKUP(DU141,[1]Parámetros!$B$100:$C$116,2,0))</f>
        <v/>
      </c>
      <c r="DW141" s="10"/>
      <c r="ED141" s="56" t="s">
        <v>378</v>
      </c>
      <c r="EE141" s="56" t="s">
        <v>379</v>
      </c>
      <c r="EF141" s="246"/>
      <c r="EG141" s="134" t="str">
        <f>+IF(EF141="","",VLOOKUP(EF141,[1]Parámetros!$B$100:$C$116,2,0))</f>
        <v/>
      </c>
      <c r="EH141" s="10"/>
      <c r="EO141" s="56" t="s">
        <v>378</v>
      </c>
      <c r="EP141" s="56" t="s">
        <v>379</v>
      </c>
      <c r="EQ141" s="246" t="s">
        <v>380</v>
      </c>
      <c r="ER141" s="134">
        <f>+IF(EQ141="","",VLOOKUP(EQ141,[1]Parámetros!$B$100:$C$116,2,0))</f>
        <v>15</v>
      </c>
      <c r="ES141" s="10"/>
      <c r="EZ141" s="56" t="s">
        <v>378</v>
      </c>
      <c r="FA141" s="56" t="s">
        <v>379</v>
      </c>
      <c r="FB141" s="246" t="s">
        <v>380</v>
      </c>
      <c r="FC141" s="134">
        <f>+IF(FB141="","",VLOOKUP(FB141,[1]Parámetros!$B$100:$C$116,2,0))</f>
        <v>15</v>
      </c>
      <c r="FD141" s="10"/>
      <c r="FK141" s="56" t="s">
        <v>378</v>
      </c>
      <c r="FL141" s="56" t="s">
        <v>379</v>
      </c>
      <c r="FM141" s="246"/>
      <c r="FN141" s="134" t="str">
        <f>+IF(FM141="","",VLOOKUP(FM141,[1]Parámetros!$B$100:$C$116,2,0))</f>
        <v/>
      </c>
      <c r="FO141" s="10"/>
      <c r="FV141" s="56" t="s">
        <v>378</v>
      </c>
      <c r="FW141" s="56" t="s">
        <v>379</v>
      </c>
      <c r="FX141" s="246"/>
      <c r="FY141" s="134" t="str">
        <f>+IF(FX141="","",VLOOKUP(FX141,[1]Parámetros!$B$100:$C$116,2,0))</f>
        <v/>
      </c>
      <c r="FZ141" s="10"/>
      <c r="GG141" s="56" t="s">
        <v>378</v>
      </c>
      <c r="GH141" s="56" t="s">
        <v>379</v>
      </c>
      <c r="GI141" s="246"/>
      <c r="GJ141" s="134" t="str">
        <f>+IF(GI141="","",VLOOKUP(GI141,[1]Parámetros!$B$100:$C$116,2,0))</f>
        <v/>
      </c>
      <c r="GK141" s="10"/>
      <c r="GR141" s="56" t="s">
        <v>378</v>
      </c>
      <c r="GS141" s="56" t="s">
        <v>379</v>
      </c>
      <c r="GT141" s="246"/>
      <c r="GU141" s="134" t="str">
        <f>+IF(GT141="","",VLOOKUP(GT141,[1]Parámetros!$B$100:$C$116,2,0))</f>
        <v/>
      </c>
      <c r="GV141" s="10"/>
      <c r="HC141" s="56" t="s">
        <v>378</v>
      </c>
      <c r="HD141" s="56" t="s">
        <v>379</v>
      </c>
      <c r="HE141" s="246"/>
      <c r="HF141" s="134" t="str">
        <f>+IF(HE141="","",VLOOKUP(HE141,[1]Parámetros!$B$100:$C$116,2,0))</f>
        <v/>
      </c>
      <c r="HG141" s="10"/>
    </row>
    <row r="142" spans="2:215" ht="45" x14ac:dyDescent="0.25">
      <c r="B142" s="56" t="s">
        <v>381</v>
      </c>
      <c r="C142" s="56" t="s">
        <v>382</v>
      </c>
      <c r="D142" s="246"/>
      <c r="E142" s="134" t="str">
        <f>+IF(D142="","",VLOOKUP(D142,[1]Parámetros!$B$100:$C$116,2,0))</f>
        <v/>
      </c>
      <c r="F142" s="10"/>
      <c r="G142" s="10"/>
      <c r="H142" s="10"/>
      <c r="I142" s="10"/>
      <c r="J142" s="10"/>
      <c r="K142" s="10"/>
      <c r="L142" s="10"/>
      <c r="M142" s="56" t="s">
        <v>381</v>
      </c>
      <c r="N142" s="56" t="s">
        <v>382</v>
      </c>
      <c r="O142" s="246" t="s">
        <v>383</v>
      </c>
      <c r="P142" s="134">
        <f>+IF(O142="","",VLOOKUP(O142,[1]Parámetros!$B$100:$C$116,2,0))</f>
        <v>15</v>
      </c>
      <c r="Q142" s="10"/>
      <c r="X142" s="56" t="s">
        <v>381</v>
      </c>
      <c r="Y142" s="56" t="s">
        <v>382</v>
      </c>
      <c r="Z142" s="246"/>
      <c r="AA142" s="134" t="str">
        <f>+IF(Z142="","",VLOOKUP(Z142,[1]Parámetros!$B$100:$C$116,2,0))</f>
        <v/>
      </c>
      <c r="AB142" s="10"/>
      <c r="AI142" s="56" t="s">
        <v>381</v>
      </c>
      <c r="AJ142" s="56" t="s">
        <v>382</v>
      </c>
      <c r="AK142" s="246" t="s">
        <v>383</v>
      </c>
      <c r="AL142" s="134">
        <f>+IF(AK142="","",VLOOKUP(AK142,[1]Parámetros!$B$100:$C$116,2,0))</f>
        <v>15</v>
      </c>
      <c r="AM142" s="10"/>
      <c r="AT142" s="56" t="s">
        <v>381</v>
      </c>
      <c r="AU142" s="56" t="s">
        <v>382</v>
      </c>
      <c r="AV142" s="246"/>
      <c r="AW142" s="134" t="str">
        <f>+IF(AV142="","",VLOOKUP(AV142,[1]Parámetros!$B$100:$C$116,2,0))</f>
        <v/>
      </c>
      <c r="AX142" s="10"/>
      <c r="BE142" s="56" t="s">
        <v>381</v>
      </c>
      <c r="BF142" s="56" t="s">
        <v>382</v>
      </c>
      <c r="BG142" s="246" t="s">
        <v>383</v>
      </c>
      <c r="BH142" s="134">
        <f>+IF(BG142="","",VLOOKUP(BG142,[1]Parámetros!$B$100:$C$116,2,0))</f>
        <v>15</v>
      </c>
      <c r="BI142" s="10"/>
      <c r="BP142" s="56" t="s">
        <v>381</v>
      </c>
      <c r="BQ142" s="56" t="s">
        <v>382</v>
      </c>
      <c r="BR142" s="246"/>
      <c r="BS142" s="134" t="str">
        <f>+IF(BR142="","",VLOOKUP(BR142,[1]Parámetros!$B$100:$C$116,2,0))</f>
        <v/>
      </c>
      <c r="BT142" s="10"/>
      <c r="CA142" s="56" t="s">
        <v>381</v>
      </c>
      <c r="CB142" s="56" t="s">
        <v>382</v>
      </c>
      <c r="CC142" s="246" t="s">
        <v>383</v>
      </c>
      <c r="CD142" s="134">
        <f>+IF(CC142="","",VLOOKUP(CC142,[1]Parámetros!$B$100:$C$116,2,0))</f>
        <v>15</v>
      </c>
      <c r="CE142" s="10"/>
      <c r="CL142" s="56" t="s">
        <v>381</v>
      </c>
      <c r="CM142" s="56" t="s">
        <v>382</v>
      </c>
      <c r="CN142" s="246" t="s">
        <v>383</v>
      </c>
      <c r="CO142" s="134">
        <f>+IF(CN142="","",VLOOKUP(CN142,[1]Parámetros!$B$100:$C$116,2,0))</f>
        <v>15</v>
      </c>
      <c r="CP142" s="10"/>
      <c r="CW142" s="56" t="s">
        <v>381</v>
      </c>
      <c r="CX142" s="56" t="s">
        <v>382</v>
      </c>
      <c r="CY142" s="246"/>
      <c r="CZ142" s="134" t="str">
        <f>+IF(CY142="","",VLOOKUP(CY142,[1]Parámetros!$B$100:$C$116,2,0))</f>
        <v/>
      </c>
      <c r="DA142" s="10"/>
      <c r="DH142" s="56" t="s">
        <v>381</v>
      </c>
      <c r="DI142" s="56" t="s">
        <v>382</v>
      </c>
      <c r="DJ142" s="246"/>
      <c r="DK142" s="134" t="str">
        <f>+IF(DJ142="","",VLOOKUP(DJ142,[1]Parámetros!$B$100:$C$116,2,0))</f>
        <v/>
      </c>
      <c r="DL142" s="10"/>
      <c r="DS142" s="56" t="s">
        <v>381</v>
      </c>
      <c r="DT142" s="56" t="s">
        <v>382</v>
      </c>
      <c r="DU142" s="246"/>
      <c r="DV142" s="134" t="str">
        <f>+IF(DU142="","",VLOOKUP(DU142,[1]Parámetros!$B$100:$C$116,2,0))</f>
        <v/>
      </c>
      <c r="DW142" s="10"/>
      <c r="ED142" s="56" t="s">
        <v>381</v>
      </c>
      <c r="EE142" s="56" t="s">
        <v>382</v>
      </c>
      <c r="EF142" s="246"/>
      <c r="EG142" s="134" t="str">
        <f>+IF(EF142="","",VLOOKUP(EF142,[1]Parámetros!$B$100:$C$116,2,0))</f>
        <v/>
      </c>
      <c r="EH142" s="10"/>
      <c r="EO142" s="56" t="s">
        <v>381</v>
      </c>
      <c r="EP142" s="56" t="s">
        <v>382</v>
      </c>
      <c r="EQ142" s="246" t="s">
        <v>383</v>
      </c>
      <c r="ER142" s="134">
        <f>+IF(EQ142="","",VLOOKUP(EQ142,[1]Parámetros!$B$100:$C$116,2,0))</f>
        <v>15</v>
      </c>
      <c r="ES142" s="10"/>
      <c r="EZ142" s="56" t="s">
        <v>381</v>
      </c>
      <c r="FA142" s="56" t="s">
        <v>382</v>
      </c>
      <c r="FB142" s="246" t="s">
        <v>383</v>
      </c>
      <c r="FC142" s="134">
        <f>+IF(FB142="","",VLOOKUP(FB142,[1]Parámetros!$B$100:$C$116,2,0))</f>
        <v>15</v>
      </c>
      <c r="FD142" s="10"/>
      <c r="FK142" s="56" t="s">
        <v>381</v>
      </c>
      <c r="FL142" s="56" t="s">
        <v>382</v>
      </c>
      <c r="FM142" s="246"/>
      <c r="FN142" s="134" t="str">
        <f>+IF(FM142="","",VLOOKUP(FM142,[1]Parámetros!$B$100:$C$116,2,0))</f>
        <v/>
      </c>
      <c r="FO142" s="10"/>
      <c r="FV142" s="56" t="s">
        <v>381</v>
      </c>
      <c r="FW142" s="56" t="s">
        <v>382</v>
      </c>
      <c r="FX142" s="246"/>
      <c r="FY142" s="134" t="str">
        <f>+IF(FX142="","",VLOOKUP(FX142,[1]Parámetros!$B$100:$C$116,2,0))</f>
        <v/>
      </c>
      <c r="FZ142" s="10"/>
      <c r="GG142" s="56" t="s">
        <v>381</v>
      </c>
      <c r="GH142" s="56" t="s">
        <v>382</v>
      </c>
      <c r="GI142" s="246"/>
      <c r="GJ142" s="134" t="str">
        <f>+IF(GI142="","",VLOOKUP(GI142,[1]Parámetros!$B$100:$C$116,2,0))</f>
        <v/>
      </c>
      <c r="GK142" s="10"/>
      <c r="GR142" s="56" t="s">
        <v>381</v>
      </c>
      <c r="GS142" s="56" t="s">
        <v>382</v>
      </c>
      <c r="GT142" s="246"/>
      <c r="GU142" s="134" t="str">
        <f>+IF(GT142="","",VLOOKUP(GT142,[1]Parámetros!$B$100:$C$116,2,0))</f>
        <v/>
      </c>
      <c r="GV142" s="10"/>
      <c r="HC142" s="56" t="s">
        <v>381</v>
      </c>
      <c r="HD142" s="56" t="s">
        <v>382</v>
      </c>
      <c r="HE142" s="246"/>
      <c r="HF142" s="134" t="str">
        <f>+IF(HE142="","",VLOOKUP(HE142,[1]Parámetros!$B$100:$C$116,2,0))</f>
        <v/>
      </c>
      <c r="HG142" s="10"/>
    </row>
    <row r="143" spans="2:215" ht="30" x14ac:dyDescent="0.25">
      <c r="B143" s="56" t="s">
        <v>384</v>
      </c>
      <c r="C143" s="56" t="s">
        <v>385</v>
      </c>
      <c r="D143" s="246"/>
      <c r="E143" s="134" t="str">
        <f>+IF(D143="","",VLOOKUP(D143,[1]Parámetros!$B$100:$C$116,2,0))</f>
        <v/>
      </c>
      <c r="F143" s="10"/>
      <c r="G143" s="10"/>
      <c r="H143" s="10"/>
      <c r="I143" s="10"/>
      <c r="J143" s="10"/>
      <c r="K143" s="10"/>
      <c r="L143" s="10"/>
      <c r="M143" s="56" t="s">
        <v>384</v>
      </c>
      <c r="N143" s="56" t="s">
        <v>385</v>
      </c>
      <c r="O143" s="246" t="s">
        <v>386</v>
      </c>
      <c r="P143" s="134">
        <f>+IF(O143="","",VLOOKUP(O143,[1]Parámetros!$B$100:$C$116,2,0))</f>
        <v>15</v>
      </c>
      <c r="Q143" s="10"/>
      <c r="X143" s="56" t="s">
        <v>384</v>
      </c>
      <c r="Y143" s="56" t="s">
        <v>385</v>
      </c>
      <c r="Z143" s="246"/>
      <c r="AA143" s="134" t="str">
        <f>+IF(Z143="","",VLOOKUP(Z143,[1]Parámetros!$B$100:$C$116,2,0))</f>
        <v/>
      </c>
      <c r="AB143" s="10"/>
      <c r="AI143" s="56" t="s">
        <v>384</v>
      </c>
      <c r="AJ143" s="56" t="s">
        <v>385</v>
      </c>
      <c r="AK143" s="246" t="s">
        <v>386</v>
      </c>
      <c r="AL143" s="134">
        <f>+IF(AK143="","",VLOOKUP(AK143,[1]Parámetros!$B$100:$C$116,2,0))</f>
        <v>15</v>
      </c>
      <c r="AM143" s="10"/>
      <c r="AT143" s="56" t="s">
        <v>384</v>
      </c>
      <c r="AU143" s="56" t="s">
        <v>385</v>
      </c>
      <c r="AV143" s="246"/>
      <c r="AW143" s="134" t="str">
        <f>+IF(AV143="","",VLOOKUP(AV143,[1]Parámetros!$B$100:$C$116,2,0))</f>
        <v/>
      </c>
      <c r="AX143" s="10"/>
      <c r="BE143" s="56" t="s">
        <v>384</v>
      </c>
      <c r="BF143" s="56" t="s">
        <v>385</v>
      </c>
      <c r="BG143" s="246" t="s">
        <v>386</v>
      </c>
      <c r="BH143" s="134">
        <f>+IF(BG143="","",VLOOKUP(BG143,[1]Parámetros!$B$100:$C$116,2,0))</f>
        <v>15</v>
      </c>
      <c r="BI143" s="10"/>
      <c r="BP143" s="56" t="s">
        <v>384</v>
      </c>
      <c r="BQ143" s="56" t="s">
        <v>385</v>
      </c>
      <c r="BR143" s="246"/>
      <c r="BS143" s="134" t="str">
        <f>+IF(BR143="","",VLOOKUP(BR143,[1]Parámetros!$B$100:$C$116,2,0))</f>
        <v/>
      </c>
      <c r="BT143" s="10"/>
      <c r="CA143" s="56" t="s">
        <v>384</v>
      </c>
      <c r="CB143" s="56" t="s">
        <v>385</v>
      </c>
      <c r="CC143" s="246" t="s">
        <v>386</v>
      </c>
      <c r="CD143" s="134">
        <f>+IF(CC143="","",VLOOKUP(CC143,[1]Parámetros!$B$100:$C$116,2,0))</f>
        <v>15</v>
      </c>
      <c r="CE143" s="10"/>
      <c r="CL143" s="56" t="s">
        <v>384</v>
      </c>
      <c r="CM143" s="56" t="s">
        <v>385</v>
      </c>
      <c r="CN143" s="246" t="s">
        <v>386</v>
      </c>
      <c r="CO143" s="134">
        <f>+IF(CN143="","",VLOOKUP(CN143,[1]Parámetros!$B$100:$C$116,2,0))</f>
        <v>15</v>
      </c>
      <c r="CP143" s="10"/>
      <c r="CW143" s="56" t="s">
        <v>384</v>
      </c>
      <c r="CX143" s="56" t="s">
        <v>385</v>
      </c>
      <c r="CY143" s="246"/>
      <c r="CZ143" s="134" t="str">
        <f>+IF(CY143="","",VLOOKUP(CY143,[1]Parámetros!$B$100:$C$116,2,0))</f>
        <v/>
      </c>
      <c r="DA143" s="10"/>
      <c r="DH143" s="56" t="s">
        <v>384</v>
      </c>
      <c r="DI143" s="56" t="s">
        <v>385</v>
      </c>
      <c r="DJ143" s="246"/>
      <c r="DK143" s="134" t="str">
        <f>+IF(DJ143="","",VLOOKUP(DJ143,[1]Parámetros!$B$100:$C$116,2,0))</f>
        <v/>
      </c>
      <c r="DL143" s="10"/>
      <c r="DS143" s="56" t="s">
        <v>384</v>
      </c>
      <c r="DT143" s="56" t="s">
        <v>385</v>
      </c>
      <c r="DU143" s="246"/>
      <c r="DV143" s="134" t="str">
        <f>+IF(DU143="","",VLOOKUP(DU143,[1]Parámetros!$B$100:$C$116,2,0))</f>
        <v/>
      </c>
      <c r="DW143" s="10"/>
      <c r="ED143" s="56" t="s">
        <v>384</v>
      </c>
      <c r="EE143" s="56" t="s">
        <v>385</v>
      </c>
      <c r="EF143" s="246"/>
      <c r="EG143" s="134" t="str">
        <f>+IF(EF143="","",VLOOKUP(EF143,[1]Parámetros!$B$100:$C$116,2,0))</f>
        <v/>
      </c>
      <c r="EH143" s="10"/>
      <c r="EO143" s="56" t="s">
        <v>384</v>
      </c>
      <c r="EP143" s="56" t="s">
        <v>385</v>
      </c>
      <c r="EQ143" s="246" t="s">
        <v>386</v>
      </c>
      <c r="ER143" s="134">
        <f>+IF(EQ143="","",VLOOKUP(EQ143,[1]Parámetros!$B$100:$C$116,2,0))</f>
        <v>15</v>
      </c>
      <c r="ES143" s="10"/>
      <c r="EZ143" s="56" t="s">
        <v>384</v>
      </c>
      <c r="FA143" s="56" t="s">
        <v>385</v>
      </c>
      <c r="FB143" s="246" t="s">
        <v>386</v>
      </c>
      <c r="FC143" s="134">
        <f>+IF(FB143="","",VLOOKUP(FB143,[1]Parámetros!$B$100:$C$116,2,0))</f>
        <v>15</v>
      </c>
      <c r="FD143" s="10"/>
      <c r="FK143" s="56" t="s">
        <v>384</v>
      </c>
      <c r="FL143" s="56" t="s">
        <v>385</v>
      </c>
      <c r="FM143" s="246"/>
      <c r="FN143" s="134" t="str">
        <f>+IF(FM143="","",VLOOKUP(FM143,[1]Parámetros!$B$100:$C$116,2,0))</f>
        <v/>
      </c>
      <c r="FO143" s="10"/>
      <c r="FV143" s="56" t="s">
        <v>384</v>
      </c>
      <c r="FW143" s="56" t="s">
        <v>385</v>
      </c>
      <c r="FX143" s="246"/>
      <c r="FY143" s="134" t="str">
        <f>+IF(FX143="","",VLOOKUP(FX143,[1]Parámetros!$B$100:$C$116,2,0))</f>
        <v/>
      </c>
      <c r="FZ143" s="10"/>
      <c r="GG143" s="56" t="s">
        <v>384</v>
      </c>
      <c r="GH143" s="56" t="s">
        <v>385</v>
      </c>
      <c r="GI143" s="246"/>
      <c r="GJ143" s="134" t="str">
        <f>+IF(GI143="","",VLOOKUP(GI143,[1]Parámetros!$B$100:$C$116,2,0))</f>
        <v/>
      </c>
      <c r="GK143" s="10"/>
      <c r="GR143" s="56" t="s">
        <v>384</v>
      </c>
      <c r="GS143" s="56" t="s">
        <v>385</v>
      </c>
      <c r="GT143" s="246"/>
      <c r="GU143" s="134" t="str">
        <f>+IF(GT143="","",VLOOKUP(GT143,[1]Parámetros!$B$100:$C$116,2,0))</f>
        <v/>
      </c>
      <c r="GV143" s="10"/>
      <c r="HC143" s="56" t="s">
        <v>384</v>
      </c>
      <c r="HD143" s="56" t="s">
        <v>385</v>
      </c>
      <c r="HE143" s="246"/>
      <c r="HF143" s="134" t="str">
        <f>+IF(HE143="","",VLOOKUP(HE143,[1]Parámetros!$B$100:$C$116,2,0))</f>
        <v/>
      </c>
      <c r="HG143" s="10"/>
    </row>
    <row r="144" spans="2:215" ht="75" x14ac:dyDescent="0.25">
      <c r="B144" s="56" t="s">
        <v>387</v>
      </c>
      <c r="C144" s="56" t="s">
        <v>388</v>
      </c>
      <c r="D144" s="246"/>
      <c r="E144" s="134" t="str">
        <f>+IF(D144="","",VLOOKUP(D144,[1]Parámetros!$B$100:$C$116,2,0))</f>
        <v/>
      </c>
      <c r="F144" s="10"/>
      <c r="G144" s="10"/>
      <c r="H144" s="10"/>
      <c r="I144" s="10"/>
      <c r="J144" s="10"/>
      <c r="K144" s="10"/>
      <c r="L144" s="10"/>
      <c r="M144" s="56" t="s">
        <v>387</v>
      </c>
      <c r="N144" s="56" t="s">
        <v>388</v>
      </c>
      <c r="O144" s="246" t="s">
        <v>389</v>
      </c>
      <c r="P144" s="134">
        <f>+IF(O144="","",VLOOKUP(O144,[1]Parámetros!$B$100:$C$116,2,0))</f>
        <v>15</v>
      </c>
      <c r="Q144" s="10"/>
      <c r="X144" s="56" t="s">
        <v>387</v>
      </c>
      <c r="Y144" s="56" t="s">
        <v>388</v>
      </c>
      <c r="Z144" s="246"/>
      <c r="AA144" s="134" t="str">
        <f>+IF(Z144="","",VLOOKUP(Z144,[1]Parámetros!$B$100:$C$116,2,0))</f>
        <v/>
      </c>
      <c r="AB144" s="10"/>
      <c r="AI144" s="56" t="s">
        <v>387</v>
      </c>
      <c r="AJ144" s="56" t="s">
        <v>388</v>
      </c>
      <c r="AK144" s="246" t="s">
        <v>389</v>
      </c>
      <c r="AL144" s="134">
        <f>+IF(AK144="","",VLOOKUP(AK144,[1]Parámetros!$B$100:$C$116,2,0))</f>
        <v>15</v>
      </c>
      <c r="AM144" s="10"/>
      <c r="AT144" s="56" t="s">
        <v>387</v>
      </c>
      <c r="AU144" s="56" t="s">
        <v>388</v>
      </c>
      <c r="AV144" s="246"/>
      <c r="AW144" s="134" t="str">
        <f>+IF(AV144="","",VLOOKUP(AV144,[1]Parámetros!$B$100:$C$116,2,0))</f>
        <v/>
      </c>
      <c r="AX144" s="10"/>
      <c r="BE144" s="56" t="s">
        <v>387</v>
      </c>
      <c r="BF144" s="56" t="s">
        <v>388</v>
      </c>
      <c r="BG144" s="246" t="s">
        <v>389</v>
      </c>
      <c r="BH144" s="134">
        <f>+IF(BG144="","",VLOOKUP(BG144,[1]Parámetros!$B$100:$C$116,2,0))</f>
        <v>15</v>
      </c>
      <c r="BI144" s="10"/>
      <c r="BP144" s="56" t="s">
        <v>387</v>
      </c>
      <c r="BQ144" s="56" t="s">
        <v>388</v>
      </c>
      <c r="BR144" s="246"/>
      <c r="BS144" s="134" t="str">
        <f>+IF(BR144="","",VLOOKUP(BR144,[1]Parámetros!$B$100:$C$116,2,0))</f>
        <v/>
      </c>
      <c r="BT144" s="10"/>
      <c r="CA144" s="56" t="s">
        <v>387</v>
      </c>
      <c r="CB144" s="56" t="s">
        <v>388</v>
      </c>
      <c r="CC144" s="246" t="s">
        <v>389</v>
      </c>
      <c r="CD144" s="134">
        <f>+IF(CC144="","",VLOOKUP(CC144,[1]Parámetros!$B$100:$C$116,2,0))</f>
        <v>15</v>
      </c>
      <c r="CE144" s="10"/>
      <c r="CL144" s="56" t="s">
        <v>387</v>
      </c>
      <c r="CM144" s="56" t="s">
        <v>388</v>
      </c>
      <c r="CN144" s="246" t="s">
        <v>389</v>
      </c>
      <c r="CO144" s="134">
        <f>+IF(CN144="","",VLOOKUP(CN144,[1]Parámetros!$B$100:$C$116,2,0))</f>
        <v>15</v>
      </c>
      <c r="CP144" s="10"/>
      <c r="CW144" s="56" t="s">
        <v>387</v>
      </c>
      <c r="CX144" s="56" t="s">
        <v>388</v>
      </c>
      <c r="CY144" s="246"/>
      <c r="CZ144" s="134" t="str">
        <f>+IF(CY144="","",VLOOKUP(CY144,[1]Parámetros!$B$100:$C$116,2,0))</f>
        <v/>
      </c>
      <c r="DA144" s="10"/>
      <c r="DH144" s="56" t="s">
        <v>387</v>
      </c>
      <c r="DI144" s="56" t="s">
        <v>388</v>
      </c>
      <c r="DJ144" s="246"/>
      <c r="DK144" s="134" t="str">
        <f>+IF(DJ144="","",VLOOKUP(DJ144,[1]Parámetros!$B$100:$C$116,2,0))</f>
        <v/>
      </c>
      <c r="DL144" s="10"/>
      <c r="DS144" s="56" t="s">
        <v>387</v>
      </c>
      <c r="DT144" s="56" t="s">
        <v>388</v>
      </c>
      <c r="DU144" s="246"/>
      <c r="DV144" s="134" t="str">
        <f>+IF(DU144="","",VLOOKUP(DU144,[1]Parámetros!$B$100:$C$116,2,0))</f>
        <v/>
      </c>
      <c r="DW144" s="10"/>
      <c r="ED144" s="56" t="s">
        <v>387</v>
      </c>
      <c r="EE144" s="56" t="s">
        <v>388</v>
      </c>
      <c r="EF144" s="246"/>
      <c r="EG144" s="134" t="str">
        <f>+IF(EF144="","",VLOOKUP(EF144,[1]Parámetros!$B$100:$C$116,2,0))</f>
        <v/>
      </c>
      <c r="EH144" s="10"/>
      <c r="EO144" s="56" t="s">
        <v>387</v>
      </c>
      <c r="EP144" s="56" t="s">
        <v>388</v>
      </c>
      <c r="EQ144" s="246" t="s">
        <v>389</v>
      </c>
      <c r="ER144" s="134">
        <f>+IF(EQ144="","",VLOOKUP(EQ144,[1]Parámetros!$B$100:$C$116,2,0))</f>
        <v>15</v>
      </c>
      <c r="ES144" s="10"/>
      <c r="EZ144" s="56" t="s">
        <v>387</v>
      </c>
      <c r="FA144" s="56" t="s">
        <v>388</v>
      </c>
      <c r="FB144" s="246" t="s">
        <v>389</v>
      </c>
      <c r="FC144" s="134">
        <f>+IF(FB144="","",VLOOKUP(FB144,[1]Parámetros!$B$100:$C$116,2,0))</f>
        <v>15</v>
      </c>
      <c r="FD144" s="10"/>
      <c r="FK144" s="56" t="s">
        <v>387</v>
      </c>
      <c r="FL144" s="56" t="s">
        <v>388</v>
      </c>
      <c r="FM144" s="246"/>
      <c r="FN144" s="134" t="str">
        <f>+IF(FM144="","",VLOOKUP(FM144,[1]Parámetros!$B$100:$C$116,2,0))</f>
        <v/>
      </c>
      <c r="FO144" s="10"/>
      <c r="FV144" s="56" t="s">
        <v>387</v>
      </c>
      <c r="FW144" s="56" t="s">
        <v>388</v>
      </c>
      <c r="FX144" s="246"/>
      <c r="FY144" s="134" t="str">
        <f>+IF(FX144="","",VLOOKUP(FX144,[1]Parámetros!$B$100:$C$116,2,0))</f>
        <v/>
      </c>
      <c r="FZ144" s="10"/>
      <c r="GG144" s="56" t="s">
        <v>387</v>
      </c>
      <c r="GH144" s="56" t="s">
        <v>388</v>
      </c>
      <c r="GI144" s="246"/>
      <c r="GJ144" s="134" t="str">
        <f>+IF(GI144="","",VLOOKUP(GI144,[1]Parámetros!$B$100:$C$116,2,0))</f>
        <v/>
      </c>
      <c r="GK144" s="10"/>
      <c r="GR144" s="56" t="s">
        <v>387</v>
      </c>
      <c r="GS144" s="56" t="s">
        <v>388</v>
      </c>
      <c r="GT144" s="246"/>
      <c r="GU144" s="134" t="str">
        <f>+IF(GT144="","",VLOOKUP(GT144,[1]Parámetros!$B$100:$C$116,2,0))</f>
        <v/>
      </c>
      <c r="GV144" s="10"/>
      <c r="HC144" s="56" t="s">
        <v>387</v>
      </c>
      <c r="HD144" s="56" t="s">
        <v>388</v>
      </c>
      <c r="HE144" s="246"/>
      <c r="HF144" s="134" t="str">
        <f>+IF(HE144="","",VLOOKUP(HE144,[1]Parámetros!$B$100:$C$116,2,0))</f>
        <v/>
      </c>
      <c r="HG144" s="10"/>
    </row>
    <row r="145" spans="2:215" ht="30.75" thickBot="1" x14ac:dyDescent="0.3">
      <c r="B145" s="57" t="s">
        <v>390</v>
      </c>
      <c r="C145" s="14" t="s">
        <v>391</v>
      </c>
      <c r="D145" s="123"/>
      <c r="E145" s="135" t="str">
        <f>+IF(D145="","",VLOOKUP(D145,[1]Parámetros!$B$100:$C$116,2,0))</f>
        <v/>
      </c>
      <c r="F145" s="10"/>
      <c r="G145" s="10"/>
      <c r="H145" s="10"/>
      <c r="I145" s="10"/>
      <c r="J145" s="10"/>
      <c r="K145" s="10"/>
      <c r="L145" s="10"/>
      <c r="M145" s="57" t="s">
        <v>390</v>
      </c>
      <c r="N145" s="14" t="s">
        <v>391</v>
      </c>
      <c r="O145" s="123" t="s">
        <v>421</v>
      </c>
      <c r="P145" s="135">
        <f>+IF(O145="","",VLOOKUP(O145,[1]Parámetros!$B$100:$C$116,2,0))</f>
        <v>5</v>
      </c>
      <c r="Q145" s="10"/>
      <c r="X145" s="57" t="s">
        <v>390</v>
      </c>
      <c r="Y145" s="14" t="s">
        <v>391</v>
      </c>
      <c r="Z145" s="123"/>
      <c r="AA145" s="135" t="str">
        <f>+IF(Z145="","",VLOOKUP(Z145,[1]Parámetros!$B$100:$C$116,2,0))</f>
        <v/>
      </c>
      <c r="AB145" s="10"/>
      <c r="AI145" s="57" t="s">
        <v>390</v>
      </c>
      <c r="AJ145" s="14" t="s">
        <v>391</v>
      </c>
      <c r="AK145" s="123" t="s">
        <v>392</v>
      </c>
      <c r="AL145" s="135">
        <f>+IF(AK145="","",VLOOKUP(AK145,[1]Parámetros!$B$100:$C$116,2,0))</f>
        <v>10</v>
      </c>
      <c r="AM145" s="10"/>
      <c r="AT145" s="57" t="s">
        <v>390</v>
      </c>
      <c r="AU145" s="14" t="s">
        <v>391</v>
      </c>
      <c r="AV145" s="123"/>
      <c r="AW145" s="135" t="str">
        <f>+IF(AV145="","",VLOOKUP(AV145,[1]Parámetros!$B$100:$C$116,2,0))</f>
        <v/>
      </c>
      <c r="AX145" s="10"/>
      <c r="BE145" s="57" t="s">
        <v>390</v>
      </c>
      <c r="BF145" s="14" t="s">
        <v>391</v>
      </c>
      <c r="BG145" s="123" t="s">
        <v>392</v>
      </c>
      <c r="BH145" s="135">
        <f>+IF(BG145="","",VLOOKUP(BG145,[1]Parámetros!$B$100:$C$116,2,0))</f>
        <v>10</v>
      </c>
      <c r="BI145" s="10"/>
      <c r="BP145" s="57" t="s">
        <v>390</v>
      </c>
      <c r="BQ145" s="14" t="s">
        <v>391</v>
      </c>
      <c r="BR145" s="123"/>
      <c r="BS145" s="135" t="str">
        <f>+IF(BR145="","",VLOOKUP(BR145,[1]Parámetros!$B$100:$C$116,2,0))</f>
        <v/>
      </c>
      <c r="BT145" s="10"/>
      <c r="CA145" s="57" t="s">
        <v>390</v>
      </c>
      <c r="CB145" s="14" t="s">
        <v>391</v>
      </c>
      <c r="CC145" s="123" t="s">
        <v>392</v>
      </c>
      <c r="CD145" s="135">
        <f>+IF(CC145="","",VLOOKUP(CC145,[1]Parámetros!$B$100:$C$116,2,0))</f>
        <v>10</v>
      </c>
      <c r="CE145" s="10"/>
      <c r="CL145" s="57" t="s">
        <v>390</v>
      </c>
      <c r="CM145" s="14" t="s">
        <v>391</v>
      </c>
      <c r="CN145" s="123" t="s">
        <v>392</v>
      </c>
      <c r="CO145" s="135">
        <f>+IF(CN145="","",VLOOKUP(CN145,[1]Parámetros!$B$100:$C$116,2,0))</f>
        <v>10</v>
      </c>
      <c r="CP145" s="10"/>
      <c r="CW145" s="57" t="s">
        <v>390</v>
      </c>
      <c r="CX145" s="14" t="s">
        <v>391</v>
      </c>
      <c r="CY145" s="123"/>
      <c r="CZ145" s="135" t="str">
        <f>+IF(CY145="","",VLOOKUP(CY145,[1]Parámetros!$B$100:$C$116,2,0))</f>
        <v/>
      </c>
      <c r="DA145" s="10"/>
      <c r="DH145" s="57" t="s">
        <v>390</v>
      </c>
      <c r="DI145" s="14" t="s">
        <v>391</v>
      </c>
      <c r="DJ145" s="123"/>
      <c r="DK145" s="135" t="str">
        <f>+IF(DJ145="","",VLOOKUP(DJ145,[1]Parámetros!$B$100:$C$116,2,0))</f>
        <v/>
      </c>
      <c r="DL145" s="10"/>
      <c r="DS145" s="57" t="s">
        <v>390</v>
      </c>
      <c r="DT145" s="14" t="s">
        <v>391</v>
      </c>
      <c r="DU145" s="123"/>
      <c r="DV145" s="135" t="str">
        <f>+IF(DU145="","",VLOOKUP(DU145,[1]Parámetros!$B$100:$C$116,2,0))</f>
        <v/>
      </c>
      <c r="DW145" s="10"/>
      <c r="ED145" s="57" t="s">
        <v>390</v>
      </c>
      <c r="EE145" s="14" t="s">
        <v>391</v>
      </c>
      <c r="EF145" s="123"/>
      <c r="EG145" s="135" t="str">
        <f>+IF(EF145="","",VLOOKUP(EF145,[1]Parámetros!$B$100:$C$116,2,0))</f>
        <v/>
      </c>
      <c r="EH145" s="10"/>
      <c r="EO145" s="57" t="s">
        <v>390</v>
      </c>
      <c r="EP145" s="14" t="s">
        <v>391</v>
      </c>
      <c r="EQ145" s="123" t="s">
        <v>392</v>
      </c>
      <c r="ER145" s="135">
        <f>+IF(EQ145="","",VLOOKUP(EQ145,[1]Parámetros!$B$100:$C$116,2,0))</f>
        <v>10</v>
      </c>
      <c r="ES145" s="10"/>
      <c r="EZ145" s="57" t="s">
        <v>390</v>
      </c>
      <c r="FA145" s="14" t="s">
        <v>391</v>
      </c>
      <c r="FB145" s="123" t="s">
        <v>392</v>
      </c>
      <c r="FC145" s="135">
        <f>+IF(FB145="","",VLOOKUP(FB145,[1]Parámetros!$B$100:$C$116,2,0))</f>
        <v>10</v>
      </c>
      <c r="FD145" s="10"/>
      <c r="FK145" s="57" t="s">
        <v>390</v>
      </c>
      <c r="FL145" s="14" t="s">
        <v>391</v>
      </c>
      <c r="FM145" s="123"/>
      <c r="FN145" s="135" t="str">
        <f>+IF(FM145="","",VLOOKUP(FM145,[1]Parámetros!$B$100:$C$116,2,0))</f>
        <v/>
      </c>
      <c r="FO145" s="10"/>
      <c r="FV145" s="57" t="s">
        <v>390</v>
      </c>
      <c r="FW145" s="14" t="s">
        <v>391</v>
      </c>
      <c r="FX145" s="123"/>
      <c r="FY145" s="135" t="str">
        <f>+IF(FX145="","",VLOOKUP(FX145,[1]Parámetros!$B$100:$C$116,2,0))</f>
        <v/>
      </c>
      <c r="FZ145" s="10"/>
      <c r="GG145" s="57" t="s">
        <v>390</v>
      </c>
      <c r="GH145" s="14" t="s">
        <v>391</v>
      </c>
      <c r="GI145" s="123"/>
      <c r="GJ145" s="135" t="str">
        <f>+IF(GI145="","",VLOOKUP(GI145,[1]Parámetros!$B$100:$C$116,2,0))</f>
        <v/>
      </c>
      <c r="GK145" s="10"/>
      <c r="GR145" s="57" t="s">
        <v>390</v>
      </c>
      <c r="GS145" s="14" t="s">
        <v>391</v>
      </c>
      <c r="GT145" s="123"/>
      <c r="GU145" s="135" t="str">
        <f>+IF(GT145="","",VLOOKUP(GT145,[1]Parámetros!$B$100:$C$116,2,0))</f>
        <v/>
      </c>
      <c r="GV145" s="10"/>
      <c r="HC145" s="57" t="s">
        <v>390</v>
      </c>
      <c r="HD145" s="14" t="s">
        <v>391</v>
      </c>
      <c r="HE145" s="123"/>
      <c r="HF145" s="135" t="str">
        <f>+IF(HE145="","",VLOOKUP(HE145,[1]Parámetros!$B$100:$C$116,2,0))</f>
        <v/>
      </c>
      <c r="HG145" s="10"/>
    </row>
    <row r="146" spans="2:215" ht="15.75" thickBot="1" x14ac:dyDescent="0.3">
      <c r="B146" s="124" t="s">
        <v>393</v>
      </c>
      <c r="C146" s="125"/>
      <c r="D146" s="136">
        <f>+SUM(E139:E145)</f>
        <v>0</v>
      </c>
      <c r="E146" s="137"/>
      <c r="F146" s="10"/>
      <c r="G146" s="10"/>
      <c r="H146" s="10"/>
      <c r="I146" s="10"/>
      <c r="J146" s="10"/>
      <c r="K146" s="10"/>
      <c r="L146" s="10"/>
      <c r="M146" s="124" t="s">
        <v>393</v>
      </c>
      <c r="N146" s="125"/>
      <c r="O146" s="136">
        <f>+SUM(P139:P145)</f>
        <v>95</v>
      </c>
      <c r="P146" s="137"/>
      <c r="Q146" s="10"/>
      <c r="X146" s="124" t="s">
        <v>393</v>
      </c>
      <c r="Y146" s="125"/>
      <c r="Z146" s="136">
        <f>+SUM(AA139:AA145)</f>
        <v>0</v>
      </c>
      <c r="AA146" s="137"/>
      <c r="AB146" s="10"/>
      <c r="AI146" s="124" t="s">
        <v>393</v>
      </c>
      <c r="AJ146" s="125"/>
      <c r="AK146" s="136">
        <f>+SUM(AL139:AL145)</f>
        <v>100</v>
      </c>
      <c r="AL146" s="137"/>
      <c r="AM146" s="10"/>
      <c r="AT146" s="124" t="s">
        <v>393</v>
      </c>
      <c r="AU146" s="125"/>
      <c r="AV146" s="136">
        <f>+SUM(AW139:AW145)</f>
        <v>0</v>
      </c>
      <c r="AW146" s="137"/>
      <c r="AX146" s="10"/>
      <c r="BE146" s="124" t="s">
        <v>393</v>
      </c>
      <c r="BF146" s="125"/>
      <c r="BG146" s="136">
        <f>+SUM(BH139:BH145)</f>
        <v>100</v>
      </c>
      <c r="BH146" s="137"/>
      <c r="BI146" s="10"/>
      <c r="BP146" s="124" t="s">
        <v>393</v>
      </c>
      <c r="BQ146" s="125"/>
      <c r="BR146" s="136">
        <f>+SUM(BS139:BS145)</f>
        <v>0</v>
      </c>
      <c r="BS146" s="137"/>
      <c r="BT146" s="10"/>
      <c r="CA146" s="124" t="s">
        <v>393</v>
      </c>
      <c r="CB146" s="125"/>
      <c r="CC146" s="136">
        <f>+SUM(CD139:CD145)</f>
        <v>100</v>
      </c>
      <c r="CD146" s="137"/>
      <c r="CE146" s="10"/>
      <c r="CL146" s="124" t="s">
        <v>393</v>
      </c>
      <c r="CM146" s="125"/>
      <c r="CN146" s="136">
        <f>+SUM(CO139:CO145)</f>
        <v>100</v>
      </c>
      <c r="CO146" s="137"/>
      <c r="CP146" s="10"/>
      <c r="CW146" s="124" t="s">
        <v>393</v>
      </c>
      <c r="CX146" s="125"/>
      <c r="CY146" s="136">
        <f>+SUM(CZ139:CZ145)</f>
        <v>0</v>
      </c>
      <c r="CZ146" s="137"/>
      <c r="DA146" s="10"/>
      <c r="DH146" s="124" t="s">
        <v>393</v>
      </c>
      <c r="DI146" s="125"/>
      <c r="DJ146" s="136">
        <f>+SUM(DK139:DK145)</f>
        <v>0</v>
      </c>
      <c r="DK146" s="137"/>
      <c r="DL146" s="10"/>
      <c r="DS146" s="124" t="s">
        <v>393</v>
      </c>
      <c r="DT146" s="125"/>
      <c r="DU146" s="136">
        <f>+SUM(DV139:DV145)</f>
        <v>0</v>
      </c>
      <c r="DV146" s="137"/>
      <c r="DW146" s="10"/>
      <c r="ED146" s="124" t="s">
        <v>393</v>
      </c>
      <c r="EE146" s="125"/>
      <c r="EF146" s="136">
        <f>+SUM(EG139:EG145)</f>
        <v>0</v>
      </c>
      <c r="EG146" s="137"/>
      <c r="EH146" s="10"/>
      <c r="EO146" s="124" t="s">
        <v>393</v>
      </c>
      <c r="EP146" s="125"/>
      <c r="EQ146" s="136">
        <f>+SUM(ER139:ER145)</f>
        <v>100</v>
      </c>
      <c r="ER146" s="137"/>
      <c r="ES146" s="10"/>
      <c r="EZ146" s="124" t="s">
        <v>393</v>
      </c>
      <c r="FA146" s="125"/>
      <c r="FB146" s="136">
        <f>+SUM(FC139:FC145)</f>
        <v>100</v>
      </c>
      <c r="FC146" s="137"/>
      <c r="FD146" s="10"/>
      <c r="FK146" s="124" t="s">
        <v>393</v>
      </c>
      <c r="FL146" s="125"/>
      <c r="FM146" s="136">
        <f>+SUM(FN139:FN145)</f>
        <v>0</v>
      </c>
      <c r="FN146" s="137"/>
      <c r="FO146" s="10"/>
      <c r="FV146" s="124" t="s">
        <v>393</v>
      </c>
      <c r="FW146" s="125"/>
      <c r="FX146" s="136">
        <f>+SUM(FY139:FY145)</f>
        <v>0</v>
      </c>
      <c r="FY146" s="137"/>
      <c r="FZ146" s="10"/>
      <c r="GG146" s="124" t="s">
        <v>393</v>
      </c>
      <c r="GH146" s="125"/>
      <c r="GI146" s="136">
        <f>+SUM(GJ139:GJ145)</f>
        <v>0</v>
      </c>
      <c r="GJ146" s="137"/>
      <c r="GK146" s="10"/>
      <c r="GR146" s="124" t="s">
        <v>393</v>
      </c>
      <c r="GS146" s="125"/>
      <c r="GT146" s="136">
        <f>+SUM(GU139:GU145)</f>
        <v>0</v>
      </c>
      <c r="GU146" s="137"/>
      <c r="GV146" s="10"/>
      <c r="HC146" s="124" t="s">
        <v>393</v>
      </c>
      <c r="HD146" s="125"/>
      <c r="HE146" s="136">
        <f>+SUM(HF139:HF145)</f>
        <v>0</v>
      </c>
      <c r="HF146" s="137"/>
      <c r="HG146" s="10"/>
    </row>
    <row r="147" spans="2:215" ht="15.75" thickBot="1" x14ac:dyDescent="0.3">
      <c r="B147" s="126" t="s">
        <v>394</v>
      </c>
      <c r="C147" s="127"/>
      <c r="D147" s="138" t="str">
        <f>+IF(AND(D146&gt;=[1]Parámetros!$C$122,D146&lt;=[1]Parámetros!$D$122),[1]Parámetros!$B$122,IF(AND(D146&gt;=[1]Parámetros!$C$121,D146&lt;=[1]Parámetros!$D$121),[1]Parámetros!$B$121,IF(AND(D146&gt;=[1]Parámetros!$C$120,D146&lt;=[1]Parámetros!$D$120),[1]Parámetros!$B$120,"Error")))</f>
        <v>Débil</v>
      </c>
      <c r="E147" s="138"/>
      <c r="F147" s="10"/>
      <c r="G147" s="10"/>
      <c r="H147" s="10"/>
      <c r="I147" s="10"/>
      <c r="J147" s="10"/>
      <c r="K147" s="10"/>
      <c r="L147" s="10"/>
      <c r="M147" s="126" t="s">
        <v>394</v>
      </c>
      <c r="N147" s="127"/>
      <c r="O147" s="138" t="str">
        <f>+IF(AND(O146&gt;=[1]Parámetros!$C$122,O146&lt;=[1]Parámetros!$D$122),[1]Parámetros!$B$122,IF(AND(O146&gt;=[1]Parámetros!$C$121,O146&lt;=[1]Parámetros!$D$121),[1]Parámetros!$B$121,IF(AND(O146&gt;=[1]Parámetros!$C$120,O146&lt;=[1]Parámetros!$D$120),[1]Parámetros!$B$120,"Error")))</f>
        <v>Moderado</v>
      </c>
      <c r="P147" s="138"/>
      <c r="Q147" s="10"/>
      <c r="X147" s="126" t="s">
        <v>394</v>
      </c>
      <c r="Y147" s="127"/>
      <c r="Z147" s="138" t="str">
        <f>+IF(AND(Z146&gt;=[1]Parámetros!$C$122,Z146&lt;=[1]Parámetros!$D$122),[1]Parámetros!$B$122,IF(AND(Z146&gt;=[1]Parámetros!$C$121,Z146&lt;=[1]Parámetros!$D$121),[1]Parámetros!$B$121,IF(AND(Z146&gt;=[1]Parámetros!$C$120,Z146&lt;=[1]Parámetros!$D$120),[1]Parámetros!$B$120,"Error")))</f>
        <v>Débil</v>
      </c>
      <c r="AA147" s="138"/>
      <c r="AB147" s="10"/>
      <c r="AI147" s="126" t="s">
        <v>394</v>
      </c>
      <c r="AJ147" s="127"/>
      <c r="AK147" s="138" t="str">
        <f>+IF(AND(AK146&gt;=[1]Parámetros!$C$122,AK146&lt;=[1]Parámetros!$D$122),[1]Parámetros!$B$122,IF(AND(AK146&gt;=[1]Parámetros!$C$121,AK146&lt;=[1]Parámetros!$D$121),[1]Parámetros!$B$121,IF(AND(AK146&gt;=[1]Parámetros!$C$120,AK146&lt;=[1]Parámetros!$D$120),[1]Parámetros!$B$120,"Error")))</f>
        <v>Fuerte</v>
      </c>
      <c r="AL147" s="138"/>
      <c r="AM147" s="10"/>
      <c r="AT147" s="126" t="s">
        <v>394</v>
      </c>
      <c r="AU147" s="127"/>
      <c r="AV147" s="138" t="str">
        <f>+IF(AND(AV146&gt;=[1]Parámetros!$C$122,AV146&lt;=[1]Parámetros!$D$122),[1]Parámetros!$B$122,IF(AND(AV146&gt;=[1]Parámetros!$C$121,AV146&lt;=[1]Parámetros!$D$121),[1]Parámetros!$B$121,IF(AND(AV146&gt;=[1]Parámetros!$C$120,AV146&lt;=[1]Parámetros!$D$120),[1]Parámetros!$B$120,"Error")))</f>
        <v>Débil</v>
      </c>
      <c r="AW147" s="138"/>
      <c r="AX147" s="10"/>
      <c r="BE147" s="126" t="s">
        <v>394</v>
      </c>
      <c r="BF147" s="127"/>
      <c r="BG147" s="138" t="str">
        <f>+IF(AND(BG146&gt;=[1]Parámetros!$C$122,BG146&lt;=[1]Parámetros!$D$122),[1]Parámetros!$B$122,IF(AND(BG146&gt;=[1]Parámetros!$C$121,BG146&lt;=[1]Parámetros!$D$121),[1]Parámetros!$B$121,IF(AND(BG146&gt;=[1]Parámetros!$C$120,BG146&lt;=[1]Parámetros!$D$120),[1]Parámetros!$B$120,"Error")))</f>
        <v>Fuerte</v>
      </c>
      <c r="BH147" s="138"/>
      <c r="BI147" s="10"/>
      <c r="BP147" s="126" t="s">
        <v>394</v>
      </c>
      <c r="BQ147" s="127"/>
      <c r="BR147" s="138" t="str">
        <f>+IF(AND(BR146&gt;=[1]Parámetros!$C$122,BR146&lt;=[1]Parámetros!$D$122),[1]Parámetros!$B$122,IF(AND(BR146&gt;=[1]Parámetros!$C$121,BR146&lt;=[1]Parámetros!$D$121),[1]Parámetros!$B$121,IF(AND(BR146&gt;=[1]Parámetros!$C$120,BR146&lt;=[1]Parámetros!$D$120),[1]Parámetros!$B$120,"Error")))</f>
        <v>Débil</v>
      </c>
      <c r="BS147" s="138"/>
      <c r="BT147" s="10"/>
      <c r="CA147" s="126" t="s">
        <v>394</v>
      </c>
      <c r="CB147" s="127"/>
      <c r="CC147" s="138" t="str">
        <f>+IF(AND(CC146&gt;=[1]Parámetros!$C$122,CC146&lt;=[1]Parámetros!$D$122),[1]Parámetros!$B$122,IF(AND(CC146&gt;=[1]Parámetros!$C$121,CC146&lt;=[1]Parámetros!$D$121),[1]Parámetros!$B$121,IF(AND(CC146&gt;=[1]Parámetros!$C$120,CC146&lt;=[1]Parámetros!$D$120),[1]Parámetros!$B$120,"Error")))</f>
        <v>Fuerte</v>
      </c>
      <c r="CD147" s="138"/>
      <c r="CE147" s="10"/>
      <c r="CL147" s="126" t="s">
        <v>394</v>
      </c>
      <c r="CM147" s="127"/>
      <c r="CN147" s="138" t="str">
        <f>+IF(AND(CN146&gt;=[1]Parámetros!$C$122,CN146&lt;=[1]Parámetros!$D$122),[1]Parámetros!$B$122,IF(AND(CN146&gt;=[1]Parámetros!$C$121,CN146&lt;=[1]Parámetros!$D$121),[1]Parámetros!$B$121,IF(AND(CN146&gt;=[1]Parámetros!$C$120,CN146&lt;=[1]Parámetros!$D$120),[1]Parámetros!$B$120,"Error")))</f>
        <v>Fuerte</v>
      </c>
      <c r="CO147" s="138"/>
      <c r="CP147" s="10"/>
      <c r="CW147" s="126" t="s">
        <v>394</v>
      </c>
      <c r="CX147" s="127"/>
      <c r="CY147" s="138" t="str">
        <f>+IF(AND(CY146&gt;=[1]Parámetros!$C$122,CY146&lt;=[1]Parámetros!$D$122),[1]Parámetros!$B$122,IF(AND(CY146&gt;=[1]Parámetros!$C$121,CY146&lt;=[1]Parámetros!$D$121),[1]Parámetros!$B$121,IF(AND(CY146&gt;=[1]Parámetros!$C$120,CY146&lt;=[1]Parámetros!$D$120),[1]Parámetros!$B$120,"Error")))</f>
        <v>Débil</v>
      </c>
      <c r="CZ147" s="138"/>
      <c r="DA147" s="10"/>
      <c r="DH147" s="126" t="s">
        <v>394</v>
      </c>
      <c r="DI147" s="127"/>
      <c r="DJ147" s="138" t="str">
        <f>+IF(AND(DJ146&gt;=[1]Parámetros!$C$122,DJ146&lt;=[1]Parámetros!$D$122),[1]Parámetros!$B$122,IF(AND(DJ146&gt;=[1]Parámetros!$C$121,DJ146&lt;=[1]Parámetros!$D$121),[1]Parámetros!$B$121,IF(AND(DJ146&gt;=[1]Parámetros!$C$120,DJ146&lt;=[1]Parámetros!$D$120),[1]Parámetros!$B$120,"Error")))</f>
        <v>Débil</v>
      </c>
      <c r="DK147" s="138"/>
      <c r="DL147" s="10"/>
      <c r="DS147" s="126" t="s">
        <v>394</v>
      </c>
      <c r="DT147" s="127"/>
      <c r="DU147" s="138" t="str">
        <f>+IF(AND(DU146&gt;=[1]Parámetros!$C$122,DU146&lt;=[1]Parámetros!$D$122),[1]Parámetros!$B$122,IF(AND(DU146&gt;=[1]Parámetros!$C$121,DU146&lt;=[1]Parámetros!$D$121),[1]Parámetros!$B$121,IF(AND(DU146&gt;=[1]Parámetros!$C$120,DU146&lt;=[1]Parámetros!$D$120),[1]Parámetros!$B$120,"Error")))</f>
        <v>Débil</v>
      </c>
      <c r="DV147" s="138"/>
      <c r="DW147" s="10"/>
      <c r="ED147" s="126" t="s">
        <v>394</v>
      </c>
      <c r="EE147" s="127"/>
      <c r="EF147" s="138" t="str">
        <f>+IF(AND(EF146&gt;=[1]Parámetros!$C$122,EF146&lt;=[1]Parámetros!$D$122),[1]Parámetros!$B$122,IF(AND(EF146&gt;=[1]Parámetros!$C$121,EF146&lt;=[1]Parámetros!$D$121),[1]Parámetros!$B$121,IF(AND(EF146&gt;=[1]Parámetros!$C$120,EF146&lt;=[1]Parámetros!$D$120),[1]Parámetros!$B$120,"Error")))</f>
        <v>Débil</v>
      </c>
      <c r="EG147" s="138"/>
      <c r="EH147" s="10"/>
      <c r="EO147" s="126" t="s">
        <v>394</v>
      </c>
      <c r="EP147" s="127"/>
      <c r="EQ147" s="138" t="str">
        <f>+IF(AND(EQ146&gt;=[1]Parámetros!$C$122,EQ146&lt;=[1]Parámetros!$D$122),[1]Parámetros!$B$122,IF(AND(EQ146&gt;=[1]Parámetros!$C$121,EQ146&lt;=[1]Parámetros!$D$121),[1]Parámetros!$B$121,IF(AND(EQ146&gt;=[1]Parámetros!$C$120,EQ146&lt;=[1]Parámetros!$D$120),[1]Parámetros!$B$120,"Error")))</f>
        <v>Fuerte</v>
      </c>
      <c r="ER147" s="138"/>
      <c r="ES147" s="10"/>
      <c r="EZ147" s="126" t="s">
        <v>394</v>
      </c>
      <c r="FA147" s="127"/>
      <c r="FB147" s="138" t="str">
        <f>+IF(AND(FB146&gt;=[1]Parámetros!$C$122,FB146&lt;=[1]Parámetros!$D$122),[1]Parámetros!$B$122,IF(AND(FB146&gt;=[1]Parámetros!$C$121,FB146&lt;=[1]Parámetros!$D$121),[1]Parámetros!$B$121,IF(AND(FB146&gt;=[1]Parámetros!$C$120,FB146&lt;=[1]Parámetros!$D$120),[1]Parámetros!$B$120,"Error")))</f>
        <v>Fuerte</v>
      </c>
      <c r="FC147" s="138"/>
      <c r="FD147" s="10"/>
      <c r="FK147" s="126" t="s">
        <v>394</v>
      </c>
      <c r="FL147" s="127"/>
      <c r="FM147" s="138" t="str">
        <f>+IF(AND(FM146&gt;=[1]Parámetros!$C$122,FM146&lt;=[1]Parámetros!$D$122),[1]Parámetros!$B$122,IF(AND(FM146&gt;=[1]Parámetros!$C$121,FM146&lt;=[1]Parámetros!$D$121),[1]Parámetros!$B$121,IF(AND(FM146&gt;=[1]Parámetros!$C$120,FM146&lt;=[1]Parámetros!$D$120),[1]Parámetros!$B$120,"Error")))</f>
        <v>Débil</v>
      </c>
      <c r="FN147" s="138"/>
      <c r="FO147" s="10"/>
      <c r="FV147" s="126" t="s">
        <v>394</v>
      </c>
      <c r="FW147" s="127"/>
      <c r="FX147" s="138" t="str">
        <f>+IF(AND(FX146&gt;=[1]Parámetros!$C$122,FX146&lt;=[1]Parámetros!$D$122),[1]Parámetros!$B$122,IF(AND(FX146&gt;=[1]Parámetros!$C$121,FX146&lt;=[1]Parámetros!$D$121),[1]Parámetros!$B$121,IF(AND(FX146&gt;=[1]Parámetros!$C$120,FX146&lt;=[1]Parámetros!$D$120),[1]Parámetros!$B$120,"Error")))</f>
        <v>Débil</v>
      </c>
      <c r="FY147" s="138"/>
      <c r="FZ147" s="10"/>
      <c r="GG147" s="126" t="s">
        <v>394</v>
      </c>
      <c r="GH147" s="127"/>
      <c r="GI147" s="138" t="str">
        <f>+IF(AND(GI146&gt;=[1]Parámetros!$C$122,GI146&lt;=[1]Parámetros!$D$122),[1]Parámetros!$B$122,IF(AND(GI146&gt;=[1]Parámetros!$C$121,GI146&lt;=[1]Parámetros!$D$121),[1]Parámetros!$B$121,IF(AND(GI146&gt;=[1]Parámetros!$C$120,GI146&lt;=[1]Parámetros!$D$120),[1]Parámetros!$B$120,"Error")))</f>
        <v>Débil</v>
      </c>
      <c r="GJ147" s="138"/>
      <c r="GK147" s="10"/>
      <c r="GR147" s="126" t="s">
        <v>394</v>
      </c>
      <c r="GS147" s="127"/>
      <c r="GT147" s="138" t="str">
        <f>+IF(AND(GT146&gt;=[1]Parámetros!$C$122,GT146&lt;=[1]Parámetros!$D$122),[1]Parámetros!$B$122,IF(AND(GT146&gt;=[1]Parámetros!$C$121,GT146&lt;=[1]Parámetros!$D$121),[1]Parámetros!$B$121,IF(AND(GT146&gt;=[1]Parámetros!$C$120,GT146&lt;=[1]Parámetros!$D$120),[1]Parámetros!$B$120,"Error")))</f>
        <v>Débil</v>
      </c>
      <c r="GU147" s="138"/>
      <c r="GV147" s="10"/>
      <c r="HC147" s="126" t="s">
        <v>394</v>
      </c>
      <c r="HD147" s="127"/>
      <c r="HE147" s="138" t="str">
        <f>+IF(AND(HE146&gt;=[1]Parámetros!$C$122,HE146&lt;=[1]Parámetros!$D$122),[1]Parámetros!$B$122,IF(AND(HE146&gt;=[1]Parámetros!$C$121,HE146&lt;=[1]Parámetros!$D$121),[1]Parámetros!$B$121,IF(AND(HE146&gt;=[1]Parámetros!$C$120,HE146&lt;=[1]Parámetros!$D$120),[1]Parámetros!$B$120,"Error")))</f>
        <v>Débil</v>
      </c>
      <c r="HF147" s="138"/>
      <c r="HG147" s="10"/>
    </row>
    <row r="148" spans="2:215" ht="15.75" thickBot="1" x14ac:dyDescent="0.3">
      <c r="C148"/>
      <c r="F148" s="10"/>
      <c r="G148" s="10"/>
      <c r="H148" s="10"/>
      <c r="I148" s="10"/>
      <c r="J148" s="10"/>
      <c r="K148" s="10"/>
      <c r="L148" s="10"/>
      <c r="N148"/>
      <c r="Q148" s="10"/>
      <c r="Y148"/>
      <c r="AB148" s="10"/>
      <c r="AJ148"/>
      <c r="AM148" s="10"/>
      <c r="AU148"/>
      <c r="AX148" s="10"/>
      <c r="BF148"/>
      <c r="BI148" s="10"/>
      <c r="BQ148"/>
      <c r="BT148" s="10"/>
      <c r="CB148"/>
      <c r="CE148" s="10"/>
      <c r="CM148"/>
      <c r="CP148" s="10"/>
      <c r="CX148"/>
      <c r="DA148" s="10"/>
      <c r="DI148"/>
      <c r="DL148" s="10"/>
      <c r="DT148"/>
      <c r="DW148" s="10"/>
      <c r="EE148"/>
      <c r="EH148" s="10"/>
      <c r="EP148"/>
      <c r="ES148" s="10"/>
      <c r="FA148"/>
      <c r="FD148" s="10"/>
      <c r="FL148"/>
      <c r="FO148" s="10"/>
      <c r="FW148"/>
      <c r="FZ148" s="10"/>
      <c r="GH148"/>
      <c r="GK148" s="10"/>
      <c r="GS148"/>
      <c r="GV148" s="10"/>
      <c r="HD148"/>
      <c r="HG148" s="10"/>
    </row>
    <row r="149" spans="2:215" ht="15.75" thickBot="1" x14ac:dyDescent="0.3">
      <c r="B149" s="18" t="s">
        <v>395</v>
      </c>
      <c r="C149" s="18" t="s">
        <v>396</v>
      </c>
      <c r="D149" s="18" t="s">
        <v>397</v>
      </c>
      <c r="F149" s="10"/>
      <c r="G149" s="10"/>
      <c r="H149" s="10"/>
      <c r="I149" s="10"/>
      <c r="J149" s="10"/>
      <c r="K149" s="10"/>
      <c r="L149" s="10"/>
      <c r="M149" s="18" t="s">
        <v>395</v>
      </c>
      <c r="N149" s="18" t="s">
        <v>396</v>
      </c>
      <c r="O149" s="18" t="s">
        <v>397</v>
      </c>
      <c r="Q149" s="10"/>
      <c r="X149" s="18" t="s">
        <v>395</v>
      </c>
      <c r="Y149" s="18" t="s">
        <v>396</v>
      </c>
      <c r="Z149" s="18" t="s">
        <v>397</v>
      </c>
      <c r="AB149" s="10"/>
      <c r="AI149" s="18" t="s">
        <v>395</v>
      </c>
      <c r="AJ149" s="18" t="s">
        <v>396</v>
      </c>
      <c r="AK149" s="18" t="s">
        <v>397</v>
      </c>
      <c r="AM149" s="10"/>
      <c r="AT149" s="18" t="s">
        <v>395</v>
      </c>
      <c r="AU149" s="18" t="s">
        <v>396</v>
      </c>
      <c r="AV149" s="18" t="s">
        <v>397</v>
      </c>
      <c r="AX149" s="10"/>
      <c r="BE149" s="18" t="s">
        <v>395</v>
      </c>
      <c r="BF149" s="18" t="s">
        <v>396</v>
      </c>
      <c r="BG149" s="18" t="s">
        <v>397</v>
      </c>
      <c r="BI149" s="10"/>
      <c r="BP149" s="18" t="s">
        <v>395</v>
      </c>
      <c r="BQ149" s="18" t="s">
        <v>396</v>
      </c>
      <c r="BR149" s="18" t="s">
        <v>397</v>
      </c>
      <c r="BT149" s="10"/>
      <c r="CA149" s="18" t="s">
        <v>395</v>
      </c>
      <c r="CB149" s="18" t="s">
        <v>396</v>
      </c>
      <c r="CC149" s="18" t="s">
        <v>397</v>
      </c>
      <c r="CE149" s="10"/>
      <c r="CL149" s="18" t="s">
        <v>395</v>
      </c>
      <c r="CM149" s="18" t="s">
        <v>396</v>
      </c>
      <c r="CN149" s="18" t="s">
        <v>397</v>
      </c>
      <c r="CP149" s="10"/>
      <c r="CW149" s="18" t="s">
        <v>395</v>
      </c>
      <c r="CX149" s="18" t="s">
        <v>396</v>
      </c>
      <c r="CY149" s="18" t="s">
        <v>397</v>
      </c>
      <c r="DA149" s="10"/>
      <c r="DH149" s="18" t="s">
        <v>395</v>
      </c>
      <c r="DI149" s="18" t="s">
        <v>396</v>
      </c>
      <c r="DJ149" s="18" t="s">
        <v>397</v>
      </c>
      <c r="DL149" s="10"/>
      <c r="DS149" s="18" t="s">
        <v>395</v>
      </c>
      <c r="DT149" s="18" t="s">
        <v>396</v>
      </c>
      <c r="DU149" s="18" t="s">
        <v>397</v>
      </c>
      <c r="DW149" s="10"/>
      <c r="ED149" s="18" t="s">
        <v>395</v>
      </c>
      <c r="EE149" s="18" t="s">
        <v>396</v>
      </c>
      <c r="EF149" s="18" t="s">
        <v>397</v>
      </c>
      <c r="EH149" s="10"/>
      <c r="EO149" s="18" t="s">
        <v>395</v>
      </c>
      <c r="EP149" s="18" t="s">
        <v>396</v>
      </c>
      <c r="EQ149" s="18" t="s">
        <v>397</v>
      </c>
      <c r="ES149" s="10"/>
      <c r="EZ149" s="18" t="s">
        <v>395</v>
      </c>
      <c r="FA149" s="18" t="s">
        <v>396</v>
      </c>
      <c r="FB149" s="18" t="s">
        <v>397</v>
      </c>
      <c r="FD149" s="10"/>
      <c r="FK149" s="18" t="s">
        <v>395</v>
      </c>
      <c r="FL149" s="18" t="s">
        <v>396</v>
      </c>
      <c r="FM149" s="18" t="s">
        <v>397</v>
      </c>
      <c r="FO149" s="10"/>
      <c r="FV149" s="18" t="s">
        <v>395</v>
      </c>
      <c r="FW149" s="18" t="s">
        <v>396</v>
      </c>
      <c r="FX149" s="18" t="s">
        <v>397</v>
      </c>
      <c r="FZ149" s="10"/>
      <c r="GG149" s="18" t="s">
        <v>395</v>
      </c>
      <c r="GH149" s="18" t="s">
        <v>396</v>
      </c>
      <c r="GI149" s="18" t="s">
        <v>397</v>
      </c>
      <c r="GK149" s="10"/>
      <c r="GR149" s="18" t="s">
        <v>395</v>
      </c>
      <c r="GS149" s="18" t="s">
        <v>396</v>
      </c>
      <c r="GT149" s="18" t="s">
        <v>397</v>
      </c>
      <c r="GV149" s="10"/>
      <c r="HC149" s="18" t="s">
        <v>395</v>
      </c>
      <c r="HD149" s="18" t="s">
        <v>396</v>
      </c>
      <c r="HE149" s="18" t="s">
        <v>397</v>
      </c>
      <c r="HG149" s="10"/>
    </row>
    <row r="150" spans="2:215" x14ac:dyDescent="0.25">
      <c r="B150" s="58" t="s">
        <v>398</v>
      </c>
      <c r="C150" s="58" t="s">
        <v>399</v>
      </c>
      <c r="D150" s="314"/>
      <c r="F150" s="10"/>
      <c r="G150" s="10"/>
      <c r="H150" s="10"/>
      <c r="I150" s="10"/>
      <c r="J150" s="10"/>
      <c r="K150" s="10"/>
      <c r="L150" s="10"/>
      <c r="M150" s="58" t="s">
        <v>398</v>
      </c>
      <c r="N150" s="58" t="s">
        <v>399</v>
      </c>
      <c r="O150" s="314" t="s">
        <v>398</v>
      </c>
      <c r="Q150" s="10"/>
      <c r="X150" s="58" t="s">
        <v>398</v>
      </c>
      <c r="Y150" s="58" t="s">
        <v>399</v>
      </c>
      <c r="Z150" s="314"/>
      <c r="AB150" s="10"/>
      <c r="AI150" s="58" t="s">
        <v>398</v>
      </c>
      <c r="AJ150" s="58" t="s">
        <v>399</v>
      </c>
      <c r="AK150" s="314" t="s">
        <v>398</v>
      </c>
      <c r="AM150" s="10"/>
      <c r="AT150" s="58" t="s">
        <v>398</v>
      </c>
      <c r="AU150" s="58" t="s">
        <v>399</v>
      </c>
      <c r="AV150" s="314"/>
      <c r="AX150" s="10"/>
      <c r="BE150" s="58" t="s">
        <v>398</v>
      </c>
      <c r="BF150" s="58" t="s">
        <v>399</v>
      </c>
      <c r="BG150" s="314" t="s">
        <v>398</v>
      </c>
      <c r="BI150" s="10"/>
      <c r="BP150" s="58" t="s">
        <v>398</v>
      </c>
      <c r="BQ150" s="58" t="s">
        <v>399</v>
      </c>
      <c r="BR150" s="314"/>
      <c r="BT150" s="10"/>
      <c r="CA150" s="58" t="s">
        <v>398</v>
      </c>
      <c r="CB150" s="58" t="s">
        <v>399</v>
      </c>
      <c r="CC150" s="314" t="s">
        <v>398</v>
      </c>
      <c r="CE150" s="10"/>
      <c r="CL150" s="58" t="s">
        <v>398</v>
      </c>
      <c r="CM150" s="58" t="s">
        <v>399</v>
      </c>
      <c r="CN150" s="314" t="s">
        <v>398</v>
      </c>
      <c r="CP150" s="10"/>
      <c r="CW150" s="58" t="s">
        <v>398</v>
      </c>
      <c r="CX150" s="58" t="s">
        <v>399</v>
      </c>
      <c r="CY150" s="314"/>
      <c r="DA150" s="10"/>
      <c r="DH150" s="58" t="s">
        <v>398</v>
      </c>
      <c r="DI150" s="58" t="s">
        <v>399</v>
      </c>
      <c r="DJ150" s="314"/>
      <c r="DL150" s="10"/>
      <c r="DS150" s="58" t="s">
        <v>398</v>
      </c>
      <c r="DT150" s="58" t="s">
        <v>399</v>
      </c>
      <c r="DU150" s="314"/>
      <c r="DW150" s="10"/>
      <c r="ED150" s="58" t="s">
        <v>398</v>
      </c>
      <c r="EE150" s="58" t="s">
        <v>399</v>
      </c>
      <c r="EF150" s="314"/>
      <c r="EH150" s="10"/>
      <c r="EO150" s="58" t="s">
        <v>398</v>
      </c>
      <c r="EP150" s="58" t="s">
        <v>399</v>
      </c>
      <c r="EQ150" s="314" t="s">
        <v>398</v>
      </c>
      <c r="ES150" s="10"/>
      <c r="EZ150" s="58" t="s">
        <v>398</v>
      </c>
      <c r="FA150" s="58" t="s">
        <v>399</v>
      </c>
      <c r="FB150" s="314" t="s">
        <v>398</v>
      </c>
      <c r="FD150" s="10"/>
      <c r="FK150" s="58" t="s">
        <v>398</v>
      </c>
      <c r="FL150" s="58" t="s">
        <v>399</v>
      </c>
      <c r="FM150" s="314"/>
      <c r="FO150" s="10"/>
      <c r="FV150" s="58" t="s">
        <v>398</v>
      </c>
      <c r="FW150" s="58" t="s">
        <v>399</v>
      </c>
      <c r="FX150" s="314"/>
      <c r="FZ150" s="10"/>
      <c r="GG150" s="58" t="s">
        <v>398</v>
      </c>
      <c r="GH150" s="58" t="s">
        <v>399</v>
      </c>
      <c r="GI150" s="314"/>
      <c r="GK150" s="10"/>
      <c r="GR150" s="58" t="s">
        <v>398</v>
      </c>
      <c r="GS150" s="58" t="s">
        <v>399</v>
      </c>
      <c r="GT150" s="314"/>
      <c r="GV150" s="10"/>
      <c r="HC150" s="58" t="s">
        <v>398</v>
      </c>
      <c r="HD150" s="58" t="s">
        <v>399</v>
      </c>
      <c r="HE150" s="314"/>
      <c r="HG150" s="10"/>
    </row>
    <row r="151" spans="2:215" x14ac:dyDescent="0.25">
      <c r="B151" s="56" t="s">
        <v>52</v>
      </c>
      <c r="C151" s="56" t="s">
        <v>400</v>
      </c>
      <c r="D151" s="315"/>
      <c r="F151" s="10"/>
      <c r="G151" s="10"/>
      <c r="H151" s="10"/>
      <c r="I151" s="10"/>
      <c r="J151" s="10"/>
      <c r="K151" s="10"/>
      <c r="L151" s="10"/>
      <c r="M151" s="56" t="s">
        <v>52</v>
      </c>
      <c r="N151" s="56" t="s">
        <v>400</v>
      </c>
      <c r="O151" s="315"/>
      <c r="Q151" s="10"/>
      <c r="X151" s="56" t="s">
        <v>52</v>
      </c>
      <c r="Y151" s="56" t="s">
        <v>400</v>
      </c>
      <c r="Z151" s="315"/>
      <c r="AB151" s="10"/>
      <c r="AI151" s="56" t="s">
        <v>52</v>
      </c>
      <c r="AJ151" s="56" t="s">
        <v>400</v>
      </c>
      <c r="AK151" s="315"/>
      <c r="AM151" s="10"/>
      <c r="AT151" s="56" t="s">
        <v>52</v>
      </c>
      <c r="AU151" s="56" t="s">
        <v>400</v>
      </c>
      <c r="AV151" s="315"/>
      <c r="AX151" s="10"/>
      <c r="BE151" s="56" t="s">
        <v>52</v>
      </c>
      <c r="BF151" s="56" t="s">
        <v>400</v>
      </c>
      <c r="BG151" s="315"/>
      <c r="BI151" s="10"/>
      <c r="BP151" s="56" t="s">
        <v>52</v>
      </c>
      <c r="BQ151" s="56" t="s">
        <v>400</v>
      </c>
      <c r="BR151" s="315"/>
      <c r="BT151" s="10"/>
      <c r="CA151" s="56" t="s">
        <v>52</v>
      </c>
      <c r="CB151" s="56" t="s">
        <v>400</v>
      </c>
      <c r="CC151" s="315"/>
      <c r="CE151" s="10"/>
      <c r="CL151" s="56" t="s">
        <v>52</v>
      </c>
      <c r="CM151" s="56" t="s">
        <v>400</v>
      </c>
      <c r="CN151" s="315"/>
      <c r="CP151" s="10"/>
      <c r="CW151" s="56" t="s">
        <v>52</v>
      </c>
      <c r="CX151" s="56" t="s">
        <v>400</v>
      </c>
      <c r="CY151" s="315"/>
      <c r="DA151" s="10"/>
      <c r="DH151" s="56" t="s">
        <v>52</v>
      </c>
      <c r="DI151" s="56" t="s">
        <v>400</v>
      </c>
      <c r="DJ151" s="315"/>
      <c r="DL151" s="10"/>
      <c r="DS151" s="56" t="s">
        <v>52</v>
      </c>
      <c r="DT151" s="56" t="s">
        <v>400</v>
      </c>
      <c r="DU151" s="315"/>
      <c r="DW151" s="10"/>
      <c r="ED151" s="56" t="s">
        <v>52</v>
      </c>
      <c r="EE151" s="56" t="s">
        <v>400</v>
      </c>
      <c r="EF151" s="315"/>
      <c r="EH151" s="10"/>
      <c r="EO151" s="56" t="s">
        <v>52</v>
      </c>
      <c r="EP151" s="56" t="s">
        <v>400</v>
      </c>
      <c r="EQ151" s="315"/>
      <c r="ES151" s="10"/>
      <c r="EZ151" s="56" t="s">
        <v>52</v>
      </c>
      <c r="FA151" s="56" t="s">
        <v>400</v>
      </c>
      <c r="FB151" s="315"/>
      <c r="FD151" s="10"/>
      <c r="FK151" s="56" t="s">
        <v>52</v>
      </c>
      <c r="FL151" s="56" t="s">
        <v>400</v>
      </c>
      <c r="FM151" s="315"/>
      <c r="FO151" s="10"/>
      <c r="FV151" s="56" t="s">
        <v>52</v>
      </c>
      <c r="FW151" s="56" t="s">
        <v>400</v>
      </c>
      <c r="FX151" s="315"/>
      <c r="FZ151" s="10"/>
      <c r="GG151" s="56" t="s">
        <v>52</v>
      </c>
      <c r="GH151" s="56" t="s">
        <v>400</v>
      </c>
      <c r="GI151" s="315"/>
      <c r="GK151" s="10"/>
      <c r="GR151" s="56" t="s">
        <v>52</v>
      </c>
      <c r="GS151" s="56" t="s">
        <v>400</v>
      </c>
      <c r="GT151" s="315"/>
      <c r="GV151" s="10"/>
      <c r="HC151" s="56" t="s">
        <v>52</v>
      </c>
      <c r="HD151" s="56" t="s">
        <v>400</v>
      </c>
      <c r="HE151" s="315"/>
      <c r="HG151" s="10"/>
    </row>
    <row r="152" spans="2:215" ht="15.75" thickBot="1" x14ac:dyDescent="0.3">
      <c r="B152" s="128" t="s">
        <v>401</v>
      </c>
      <c r="C152" s="128" t="s">
        <v>402</v>
      </c>
      <c r="D152" s="316"/>
      <c r="F152" s="10"/>
      <c r="G152" s="10"/>
      <c r="H152" s="10"/>
      <c r="I152" s="10"/>
      <c r="J152" s="10"/>
      <c r="K152" s="10"/>
      <c r="L152" s="10"/>
      <c r="M152" s="128" t="s">
        <v>401</v>
      </c>
      <c r="N152" s="128" t="s">
        <v>402</v>
      </c>
      <c r="O152" s="316"/>
      <c r="Q152" s="10"/>
      <c r="X152" s="128" t="s">
        <v>401</v>
      </c>
      <c r="Y152" s="128" t="s">
        <v>402</v>
      </c>
      <c r="Z152" s="316"/>
      <c r="AB152" s="10"/>
      <c r="AI152" s="128" t="s">
        <v>401</v>
      </c>
      <c r="AJ152" s="128" t="s">
        <v>402</v>
      </c>
      <c r="AK152" s="316"/>
      <c r="AM152" s="10"/>
      <c r="AT152" s="128" t="s">
        <v>401</v>
      </c>
      <c r="AU152" s="128" t="s">
        <v>402</v>
      </c>
      <c r="AV152" s="316"/>
      <c r="AX152" s="10"/>
      <c r="BE152" s="128" t="s">
        <v>401</v>
      </c>
      <c r="BF152" s="128" t="s">
        <v>402</v>
      </c>
      <c r="BG152" s="316"/>
      <c r="BI152" s="10"/>
      <c r="BP152" s="128" t="s">
        <v>401</v>
      </c>
      <c r="BQ152" s="128" t="s">
        <v>402</v>
      </c>
      <c r="BR152" s="316"/>
      <c r="BT152" s="10"/>
      <c r="CA152" s="128" t="s">
        <v>401</v>
      </c>
      <c r="CB152" s="128" t="s">
        <v>402</v>
      </c>
      <c r="CC152" s="316"/>
      <c r="CE152" s="10"/>
      <c r="CL152" s="128" t="s">
        <v>401</v>
      </c>
      <c r="CM152" s="128" t="s">
        <v>402</v>
      </c>
      <c r="CN152" s="316"/>
      <c r="CP152" s="10"/>
      <c r="CW152" s="128" t="s">
        <v>401</v>
      </c>
      <c r="CX152" s="128" t="s">
        <v>402</v>
      </c>
      <c r="CY152" s="316"/>
      <c r="DA152" s="10"/>
      <c r="DH152" s="128" t="s">
        <v>401</v>
      </c>
      <c r="DI152" s="128" t="s">
        <v>402</v>
      </c>
      <c r="DJ152" s="316"/>
      <c r="DL152" s="10"/>
      <c r="DS152" s="128" t="s">
        <v>401</v>
      </c>
      <c r="DT152" s="128" t="s">
        <v>402</v>
      </c>
      <c r="DU152" s="316"/>
      <c r="DW152" s="10"/>
      <c r="ED152" s="128" t="s">
        <v>401</v>
      </c>
      <c r="EE152" s="128" t="s">
        <v>402</v>
      </c>
      <c r="EF152" s="316"/>
      <c r="EH152" s="10"/>
      <c r="EO152" s="128" t="s">
        <v>401</v>
      </c>
      <c r="EP152" s="128" t="s">
        <v>402</v>
      </c>
      <c r="EQ152" s="316"/>
      <c r="ES152" s="10"/>
      <c r="EZ152" s="128" t="s">
        <v>401</v>
      </c>
      <c r="FA152" s="128" t="s">
        <v>402</v>
      </c>
      <c r="FB152" s="316"/>
      <c r="FD152" s="10"/>
      <c r="FK152" s="128" t="s">
        <v>401</v>
      </c>
      <c r="FL152" s="128" t="s">
        <v>402</v>
      </c>
      <c r="FM152" s="316"/>
      <c r="FO152" s="10"/>
      <c r="FV152" s="128" t="s">
        <v>401</v>
      </c>
      <c r="FW152" s="128" t="s">
        <v>402</v>
      </c>
      <c r="FX152" s="316"/>
      <c r="FZ152" s="10"/>
      <c r="GG152" s="128" t="s">
        <v>401</v>
      </c>
      <c r="GH152" s="128" t="s">
        <v>402</v>
      </c>
      <c r="GI152" s="316"/>
      <c r="GK152" s="10"/>
      <c r="GR152" s="128" t="s">
        <v>401</v>
      </c>
      <c r="GS152" s="128" t="s">
        <v>402</v>
      </c>
      <c r="GT152" s="316"/>
      <c r="GV152" s="10"/>
      <c r="HC152" s="128" t="s">
        <v>401</v>
      </c>
      <c r="HD152" s="128" t="s">
        <v>402</v>
      </c>
      <c r="HE152" s="316"/>
      <c r="HG152" s="10"/>
    </row>
    <row r="153" spans="2:215" ht="15.75" thickBot="1" x14ac:dyDescent="0.3">
      <c r="C153"/>
      <c r="F153" s="10"/>
      <c r="G153" s="10"/>
      <c r="H153" s="10"/>
      <c r="I153" s="10"/>
      <c r="J153" s="10"/>
      <c r="K153" s="10"/>
      <c r="L153" s="10"/>
      <c r="N153"/>
      <c r="Q153" s="10"/>
      <c r="Y153"/>
      <c r="AB153" s="10"/>
      <c r="AJ153"/>
      <c r="AM153" s="10"/>
      <c r="AU153"/>
      <c r="AX153" s="10"/>
      <c r="BF153"/>
      <c r="BI153" s="10"/>
      <c r="BQ153"/>
      <c r="BT153" s="10"/>
      <c r="CB153"/>
      <c r="CE153" s="10"/>
      <c r="CM153"/>
      <c r="CP153" s="10"/>
      <c r="CX153"/>
      <c r="DA153" s="10"/>
      <c r="DI153"/>
      <c r="DL153" s="10"/>
      <c r="DT153"/>
      <c r="DW153" s="10"/>
      <c r="EE153"/>
      <c r="EH153" s="10"/>
      <c r="EP153"/>
      <c r="ES153" s="10"/>
      <c r="FA153"/>
      <c r="FD153" s="10"/>
      <c r="FL153"/>
      <c r="FO153" s="10"/>
      <c r="FW153"/>
      <c r="FZ153" s="10"/>
      <c r="GH153"/>
      <c r="GK153" s="10"/>
      <c r="GS153"/>
      <c r="GV153" s="10"/>
      <c r="HD153"/>
      <c r="HG153" s="10"/>
    </row>
    <row r="154" spans="2:215" ht="15.75" thickBot="1" x14ac:dyDescent="0.3">
      <c r="B154" s="18" t="s">
        <v>395</v>
      </c>
      <c r="C154" s="18" t="s">
        <v>403</v>
      </c>
      <c r="D154" s="18" t="s">
        <v>397</v>
      </c>
      <c r="F154" s="10"/>
      <c r="G154" s="10"/>
      <c r="H154" s="10"/>
      <c r="I154" s="10"/>
      <c r="J154" s="10"/>
      <c r="K154" s="10"/>
      <c r="L154" s="10"/>
      <c r="M154" s="18" t="s">
        <v>395</v>
      </c>
      <c r="N154" s="18" t="s">
        <v>403</v>
      </c>
      <c r="O154" s="18" t="s">
        <v>397</v>
      </c>
      <c r="Q154" s="10"/>
      <c r="X154" s="18" t="s">
        <v>395</v>
      </c>
      <c r="Y154" s="18" t="s">
        <v>403</v>
      </c>
      <c r="Z154" s="18" t="s">
        <v>397</v>
      </c>
      <c r="AB154" s="10"/>
      <c r="AI154" s="18" t="s">
        <v>395</v>
      </c>
      <c r="AJ154" s="18" t="s">
        <v>403</v>
      </c>
      <c r="AK154" s="18" t="s">
        <v>397</v>
      </c>
      <c r="AM154" s="10"/>
      <c r="AT154" s="18" t="s">
        <v>395</v>
      </c>
      <c r="AU154" s="18" t="s">
        <v>403</v>
      </c>
      <c r="AV154" s="18" t="s">
        <v>397</v>
      </c>
      <c r="AX154" s="10"/>
      <c r="BE154" s="18" t="s">
        <v>395</v>
      </c>
      <c r="BF154" s="18" t="s">
        <v>403</v>
      </c>
      <c r="BG154" s="18" t="s">
        <v>397</v>
      </c>
      <c r="BI154" s="10"/>
      <c r="BP154" s="18" t="s">
        <v>395</v>
      </c>
      <c r="BQ154" s="18" t="s">
        <v>403</v>
      </c>
      <c r="BR154" s="18" t="s">
        <v>397</v>
      </c>
      <c r="BT154" s="10"/>
      <c r="CA154" s="18" t="s">
        <v>395</v>
      </c>
      <c r="CB154" s="18" t="s">
        <v>403</v>
      </c>
      <c r="CC154" s="18" t="s">
        <v>397</v>
      </c>
      <c r="CE154" s="10"/>
      <c r="CL154" s="18" t="s">
        <v>395</v>
      </c>
      <c r="CM154" s="18" t="s">
        <v>403</v>
      </c>
      <c r="CN154" s="18" t="s">
        <v>397</v>
      </c>
      <c r="CP154" s="10"/>
      <c r="CW154" s="18" t="s">
        <v>395</v>
      </c>
      <c r="CX154" s="18" t="s">
        <v>403</v>
      </c>
      <c r="CY154" s="18" t="s">
        <v>397</v>
      </c>
      <c r="DA154" s="10"/>
      <c r="DH154" s="18" t="s">
        <v>395</v>
      </c>
      <c r="DI154" s="18" t="s">
        <v>403</v>
      </c>
      <c r="DJ154" s="18" t="s">
        <v>397</v>
      </c>
      <c r="DL154" s="10"/>
      <c r="DS154" s="18" t="s">
        <v>395</v>
      </c>
      <c r="DT154" s="18" t="s">
        <v>403</v>
      </c>
      <c r="DU154" s="18" t="s">
        <v>397</v>
      </c>
      <c r="DW154" s="10"/>
      <c r="ED154" s="18" t="s">
        <v>395</v>
      </c>
      <c r="EE154" s="18" t="s">
        <v>403</v>
      </c>
      <c r="EF154" s="18" t="s">
        <v>397</v>
      </c>
      <c r="EH154" s="10"/>
      <c r="EO154" s="18" t="s">
        <v>395</v>
      </c>
      <c r="EP154" s="18" t="s">
        <v>403</v>
      </c>
      <c r="EQ154" s="18" t="s">
        <v>397</v>
      </c>
      <c r="ES154" s="10"/>
      <c r="EZ154" s="18" t="s">
        <v>395</v>
      </c>
      <c r="FA154" s="18" t="s">
        <v>403</v>
      </c>
      <c r="FB154" s="18" t="s">
        <v>397</v>
      </c>
      <c r="FD154" s="10"/>
      <c r="FK154" s="18" t="s">
        <v>395</v>
      </c>
      <c r="FL154" s="18" t="s">
        <v>403</v>
      </c>
      <c r="FM154" s="18" t="s">
        <v>397</v>
      </c>
      <c r="FO154" s="10"/>
      <c r="FV154" s="18" t="s">
        <v>395</v>
      </c>
      <c r="FW154" s="18" t="s">
        <v>403</v>
      </c>
      <c r="FX154" s="18" t="s">
        <v>397</v>
      </c>
      <c r="FZ154" s="10"/>
      <c r="GG154" s="18" t="s">
        <v>395</v>
      </c>
      <c r="GH154" s="18" t="s">
        <v>403</v>
      </c>
      <c r="GI154" s="18" t="s">
        <v>397</v>
      </c>
      <c r="GK154" s="10"/>
      <c r="GR154" s="18" t="s">
        <v>395</v>
      </c>
      <c r="GS154" s="18" t="s">
        <v>403</v>
      </c>
      <c r="GT154" s="18" t="s">
        <v>397</v>
      </c>
      <c r="GV154" s="10"/>
      <c r="HC154" s="18" t="s">
        <v>395</v>
      </c>
      <c r="HD154" s="18" t="s">
        <v>403</v>
      </c>
      <c r="HE154" s="18" t="s">
        <v>397</v>
      </c>
      <c r="HG154" s="10"/>
    </row>
    <row r="155" spans="2:215" x14ac:dyDescent="0.25">
      <c r="B155" s="317" t="s">
        <v>398</v>
      </c>
      <c r="C155" s="129" t="s">
        <v>404</v>
      </c>
      <c r="D155" s="314" t="b">
        <f>+IF(AND(D147=B150,D150=B150),B150,IF(AND(D147=B150,D150=B151),B158,IF(AND(D147=B150,D150=B152),B152,IF(AND(D147=B151,D150=B150),B158,IF(AND(D147=B151,D150=B151),B158,IF(AND(D147=B151,D150=B152),B161,IF(AND(D147=B152,D150=B150),B161,IF(AND(D147=B152,D150=B151),B161,IF(AND(D147=B152,D150=B152),B161)))))))))</f>
        <v>0</v>
      </c>
      <c r="F155" s="10"/>
      <c r="G155" s="10"/>
      <c r="H155" s="10"/>
      <c r="I155" s="10"/>
      <c r="J155" s="10"/>
      <c r="K155" s="10"/>
      <c r="L155" s="10"/>
      <c r="M155" s="317" t="s">
        <v>398</v>
      </c>
      <c r="N155" s="129" t="s">
        <v>404</v>
      </c>
      <c r="O155" s="314" t="str">
        <f>+IF(AND(O147=M150,O150=M150),M150,IF(AND(O147=M150,O150=M151),M158,IF(AND(O147=M150,O150=M152),M152,IF(AND(O147=M151,O150=M150),M158,IF(AND(O147=M151,O150=M151),M158,IF(AND(O147=M151,O150=M152),M161,IF(AND(O147=M152,O150=M150),M161,IF(AND(O147=M152,O150=M151),M161,IF(AND(O147=M152,O150=M152),M161)))))))))</f>
        <v>Moderado</v>
      </c>
      <c r="Q155" s="10"/>
      <c r="X155" s="317" t="s">
        <v>398</v>
      </c>
      <c r="Y155" s="129" t="s">
        <v>404</v>
      </c>
      <c r="Z155" s="314" t="b">
        <f>+IF(AND(Z147=X150,Z150=X150),X150,IF(AND(Z147=X150,Z150=X151),X158,IF(AND(Z147=X150,Z150=X152),X152,IF(AND(Z147=X151,Z150=X150),X158,IF(AND(Z147=X151,Z150=X151),X158,IF(AND(Z147=X151,Z150=X152),X161,IF(AND(Z147=X152,Z150=X150),X161,IF(AND(Z147=X152,Z150=X151),X161,IF(AND(Z147=X152,Z150=X152),X161)))))))))</f>
        <v>0</v>
      </c>
      <c r="AB155" s="10"/>
      <c r="AI155" s="317" t="s">
        <v>398</v>
      </c>
      <c r="AJ155" s="129" t="s">
        <v>404</v>
      </c>
      <c r="AK155" s="314" t="str">
        <f>+IF(AND(AK147=AI150,AK150=AI150),AI150,IF(AND(AK147=AI150,AK150=AI151),AI158,IF(AND(AK147=AI150,AK150=AI152),AI152,IF(AND(AK147=AI151,AK150=AI150),AI158,IF(AND(AK147=AI151,AK150=AI151),AI158,IF(AND(AK147=AI151,AK150=AI152),AI161,IF(AND(AK147=AI152,AK150=AI150),AI161,IF(AND(AK147=AI152,AK150=AI151),AI161,IF(AND(AK147=AI152,AK150=AI152),AI161)))))))))</f>
        <v>Fuerte</v>
      </c>
      <c r="AM155" s="10"/>
      <c r="AT155" s="317" t="s">
        <v>398</v>
      </c>
      <c r="AU155" s="129" t="s">
        <v>404</v>
      </c>
      <c r="AV155" s="314" t="b">
        <f>+IF(AND(AV147=AT150,AV150=AT150),AT150,IF(AND(AV147=AT150,AV150=AT151),AT158,IF(AND(AV147=AT150,AV150=AT152),AT152,IF(AND(AV147=AT151,AV150=AT150),AT158,IF(AND(AV147=AT151,AV150=AT151),AT158,IF(AND(AV147=AT151,AV150=AT152),AT161,IF(AND(AV147=AT152,AV150=AT150),AT161,IF(AND(AV147=AT152,AV150=AT151),AT161,IF(AND(AV147=AT152,AV150=AT152),AT161)))))))))</f>
        <v>0</v>
      </c>
      <c r="AX155" s="10"/>
      <c r="BE155" s="317" t="s">
        <v>398</v>
      </c>
      <c r="BF155" s="129" t="s">
        <v>404</v>
      </c>
      <c r="BG155" s="314" t="str">
        <f>+IF(AND(BG147=BE150,BG150=BE150),BE150,IF(AND(BG147=BE150,BG150=BE151),BE158,IF(AND(BG147=BE150,BG150=BE152),BE152,IF(AND(BG147=BE151,BG150=BE150),BE158,IF(AND(BG147=BE151,BG150=BE151),BE158,IF(AND(BG147=BE151,BG150=BE152),BE161,IF(AND(BG147=BE152,BG150=BE150),BE161,IF(AND(BG147=BE152,BG150=BE151),BE161,IF(AND(BG147=BE152,BG150=BE152),BE161)))))))))</f>
        <v>Fuerte</v>
      </c>
      <c r="BI155" s="10"/>
      <c r="BP155" s="317" t="s">
        <v>398</v>
      </c>
      <c r="BQ155" s="129" t="s">
        <v>404</v>
      </c>
      <c r="BR155" s="314" t="b">
        <f>+IF(AND(BR147=BP150,BR150=BP150),BP150,IF(AND(BR147=BP150,BR150=BP151),BP158,IF(AND(BR147=BP150,BR150=BP152),BP152,IF(AND(BR147=BP151,BR150=BP150),BP158,IF(AND(BR147=BP151,BR150=BP151),BP158,IF(AND(BR147=BP151,BR150=BP152),BP161,IF(AND(BR147=BP152,BR150=BP150),BP161,IF(AND(BR147=BP152,BR150=BP151),BP161,IF(AND(BR147=BP152,BR150=BP152),BP161)))))))))</f>
        <v>0</v>
      </c>
      <c r="BT155" s="10"/>
      <c r="CA155" s="317" t="s">
        <v>398</v>
      </c>
      <c r="CB155" s="129" t="s">
        <v>404</v>
      </c>
      <c r="CC155" s="314" t="str">
        <f>+IF(AND(CC147=CA150,CC150=CA150),CA150,IF(AND(CC147=CA150,CC150=CA151),CA158,IF(AND(CC147=CA150,CC150=CA152),CA152,IF(AND(CC147=CA151,CC150=CA150),CA158,IF(AND(CC147=CA151,CC150=CA151),CA158,IF(AND(CC147=CA151,CC150=CA152),CA161,IF(AND(CC147=CA152,CC150=CA150),CA161,IF(AND(CC147=CA152,CC150=CA151),CA161,IF(AND(CC147=CA152,CC150=CA152),CA161)))))))))</f>
        <v>Fuerte</v>
      </c>
      <c r="CE155" s="10"/>
      <c r="CL155" s="317" t="s">
        <v>398</v>
      </c>
      <c r="CM155" s="129" t="s">
        <v>404</v>
      </c>
      <c r="CN155" s="314" t="str">
        <f>+IF(AND(CN147=CL150,CN150=CL150),CL150,IF(AND(CN147=CL150,CN150=CL151),CL158,IF(AND(CN147=CL150,CN150=CL152),CL152,IF(AND(CN147=CL151,CN150=CL150),CL158,IF(AND(CN147=CL151,CN150=CL151),CL158,IF(AND(CN147=CL151,CN150=CL152),CL161,IF(AND(CN147=CL152,CN150=CL150),CL161,IF(AND(CN147=CL152,CN150=CL151),CL161,IF(AND(CN147=CL152,CN150=CL152),CL161)))))))))</f>
        <v>Fuerte</v>
      </c>
      <c r="CP155" s="10"/>
      <c r="CW155" s="317" t="s">
        <v>398</v>
      </c>
      <c r="CX155" s="129" t="s">
        <v>404</v>
      </c>
      <c r="CY155" s="314" t="b">
        <f>+IF(AND(CY147=CW150,CY150=CW150),CW150,IF(AND(CY147=CW150,CY150=CW151),CW158,IF(AND(CY147=CW150,CY150=CW152),CW152,IF(AND(CY147=CW151,CY150=CW150),CW158,IF(AND(CY147=CW151,CY150=CW151),CW158,IF(AND(CY147=CW151,CY150=CW152),CW161,IF(AND(CY147=CW152,CY150=CW150),CW161,IF(AND(CY147=CW152,CY150=CW151),CW161,IF(AND(CY147=CW152,CY150=CW152),CW161)))))))))</f>
        <v>0</v>
      </c>
      <c r="DA155" s="10"/>
      <c r="DH155" s="317" t="s">
        <v>398</v>
      </c>
      <c r="DI155" s="129" t="s">
        <v>404</v>
      </c>
      <c r="DJ155" s="314" t="b">
        <f>+IF(AND(DJ147=DH150,DJ150=DH150),DH150,IF(AND(DJ147=DH150,DJ150=DH151),DH158,IF(AND(DJ147=DH150,DJ150=DH152),DH152,IF(AND(DJ147=DH151,DJ150=DH150),DH158,IF(AND(DJ147=DH151,DJ150=DH151),DH158,IF(AND(DJ147=DH151,DJ150=DH152),DH161,IF(AND(DJ147=DH152,DJ150=DH150),DH161,IF(AND(DJ147=DH152,DJ150=DH151),DH161,IF(AND(DJ147=DH152,DJ150=DH152),DH161)))))))))</f>
        <v>0</v>
      </c>
      <c r="DL155" s="10"/>
      <c r="DS155" s="317" t="s">
        <v>398</v>
      </c>
      <c r="DT155" s="129" t="s">
        <v>404</v>
      </c>
      <c r="DU155" s="314" t="b">
        <f>+IF(AND(DU147=DS150,DU150=DS150),DS150,IF(AND(DU147=DS150,DU150=DS151),DS158,IF(AND(DU147=DS150,DU150=DS152),DS152,IF(AND(DU147=DS151,DU150=DS150),DS158,IF(AND(DU147=DS151,DU150=DS151),DS158,IF(AND(DU147=DS151,DU150=DS152),DS161,IF(AND(DU147=DS152,DU150=DS150),DS161,IF(AND(DU147=DS152,DU150=DS151),DS161,IF(AND(DU147=DS152,DU150=DS152),DS161)))))))))</f>
        <v>0</v>
      </c>
      <c r="DW155" s="10"/>
      <c r="ED155" s="317" t="s">
        <v>398</v>
      </c>
      <c r="EE155" s="129" t="s">
        <v>404</v>
      </c>
      <c r="EF155" s="314" t="b">
        <f>+IF(AND(EF147=ED150,EF150=ED150),ED150,IF(AND(EF147=ED150,EF150=ED151),ED158,IF(AND(EF147=ED150,EF150=ED152),ED152,IF(AND(EF147=ED151,EF150=ED150),ED158,IF(AND(EF147=ED151,EF150=ED151),ED158,IF(AND(EF147=ED151,EF150=ED152),ED161,IF(AND(EF147=ED152,EF150=ED150),ED161,IF(AND(EF147=ED152,EF150=ED151),ED161,IF(AND(EF147=ED152,EF150=ED152),ED161)))))))))</f>
        <v>0</v>
      </c>
      <c r="EH155" s="10"/>
      <c r="EO155" s="317" t="s">
        <v>398</v>
      </c>
      <c r="EP155" s="129" t="s">
        <v>404</v>
      </c>
      <c r="EQ155" s="314" t="str">
        <f>+IF(AND(EQ147=EO150,EQ150=EO150),EO150,IF(AND(EQ147=EO150,EQ150=EO151),EO158,IF(AND(EQ147=EO150,EQ150=EO152),EO152,IF(AND(EQ147=EO151,EQ150=EO150),EO158,IF(AND(EQ147=EO151,EQ150=EO151),EO158,IF(AND(EQ147=EO151,EQ150=EO152),EO161,IF(AND(EQ147=EO152,EQ150=EO150),EO161,IF(AND(EQ147=EO152,EQ150=EO151),EO161,IF(AND(EQ147=EO152,EQ150=EO152),EO161)))))))))</f>
        <v>Fuerte</v>
      </c>
      <c r="ES155" s="10"/>
      <c r="EZ155" s="317" t="s">
        <v>398</v>
      </c>
      <c r="FA155" s="129" t="s">
        <v>404</v>
      </c>
      <c r="FB155" s="314" t="str">
        <f>+IF(AND(FB147=EZ150,FB150=EZ150),EZ150,IF(AND(FB147=EZ150,FB150=EZ151),EZ158,IF(AND(FB147=EZ150,FB150=EZ152),EZ152,IF(AND(FB147=EZ151,FB150=EZ150),EZ158,IF(AND(FB147=EZ151,FB150=EZ151),EZ158,IF(AND(FB147=EZ151,FB150=EZ152),EZ161,IF(AND(FB147=EZ152,FB150=EZ150),EZ161,IF(AND(FB147=EZ152,FB150=EZ151),EZ161,IF(AND(FB147=EZ152,FB150=EZ152),EZ161)))))))))</f>
        <v>Fuerte</v>
      </c>
      <c r="FD155" s="10"/>
      <c r="FK155" s="317" t="s">
        <v>398</v>
      </c>
      <c r="FL155" s="129" t="s">
        <v>404</v>
      </c>
      <c r="FM155" s="314" t="b">
        <f>+IF(AND(FM147=FK150,FM150=FK150),FK150,IF(AND(FM147=FK150,FM150=FK151),FK158,IF(AND(FM147=FK150,FM150=FK152),FK152,IF(AND(FM147=FK151,FM150=FK150),FK158,IF(AND(FM147=FK151,FM150=FK151),FK158,IF(AND(FM147=FK151,FM150=FK152),FK161,IF(AND(FM147=FK152,FM150=FK150),FK161,IF(AND(FM147=FK152,FM150=FK151),FK161,IF(AND(FM147=FK152,FM150=FK152),FK161)))))))))</f>
        <v>0</v>
      </c>
      <c r="FO155" s="10"/>
      <c r="FV155" s="317" t="s">
        <v>398</v>
      </c>
      <c r="FW155" s="129" t="s">
        <v>404</v>
      </c>
      <c r="FX155" s="314" t="b">
        <f>+IF(AND(FX147=FV150,FX150=FV150),FV150,IF(AND(FX147=FV150,FX150=FV151),FV158,IF(AND(FX147=FV150,FX150=FV152),FV152,IF(AND(FX147=FV151,FX150=FV150),FV158,IF(AND(FX147=FV151,FX150=FV151),FV158,IF(AND(FX147=FV151,FX150=FV152),FV161,IF(AND(FX147=FV152,FX150=FV150),FV161,IF(AND(FX147=FV152,FX150=FV151),FV161,IF(AND(FX147=FV152,FX150=FV152),FV161)))))))))</f>
        <v>0</v>
      </c>
      <c r="FZ155" s="10"/>
      <c r="GG155" s="317" t="s">
        <v>398</v>
      </c>
      <c r="GH155" s="129" t="s">
        <v>404</v>
      </c>
      <c r="GI155" s="314" t="b">
        <f>+IF(AND(GI147=GG150,GI150=GG150),GG150,IF(AND(GI147=GG150,GI150=GG151),GG158,IF(AND(GI147=GG150,GI150=GG152),GG152,IF(AND(GI147=GG151,GI150=GG150),GG158,IF(AND(GI147=GG151,GI150=GG151),GG158,IF(AND(GI147=GG151,GI150=GG152),GG161,IF(AND(GI147=GG152,GI150=GG150),GG161,IF(AND(GI147=GG152,GI150=GG151),GG161,IF(AND(GI147=GG152,GI150=GG152),GG161)))))))))</f>
        <v>0</v>
      </c>
      <c r="GK155" s="10"/>
      <c r="GR155" s="317" t="s">
        <v>398</v>
      </c>
      <c r="GS155" s="129" t="s">
        <v>404</v>
      </c>
      <c r="GT155" s="314" t="b">
        <f>+IF(AND(GT147=GR150,GT150=GR150),GR150,IF(AND(GT147=GR150,GT150=GR151),GR158,IF(AND(GT147=GR150,GT150=GR152),GR152,IF(AND(GT147=GR151,GT150=GR150),GR158,IF(AND(GT147=GR151,GT150=GR151),GR158,IF(AND(GT147=GR151,GT150=GR152),GR161,IF(AND(GT147=GR152,GT150=GR150),GR161,IF(AND(GT147=GR152,GT150=GR151),GR161,IF(AND(GT147=GR152,GT150=GR152),GR161)))))))))</f>
        <v>0</v>
      </c>
      <c r="GV155" s="10"/>
      <c r="HC155" s="317" t="s">
        <v>398</v>
      </c>
      <c r="HD155" s="129" t="s">
        <v>404</v>
      </c>
      <c r="HE155" s="314" t="b">
        <f>+IF(AND(HE147=HC150,HE150=HC150),HC150,IF(AND(HE147=HC150,HE150=HC151),HC158,IF(AND(HE147=HC150,HE150=HC152),HC152,IF(AND(HE147=HC151,HE150=HC150),HC158,IF(AND(HE147=HC151,HE150=HC151),HC158,IF(AND(HE147=HC151,HE150=HC152),HC161,IF(AND(HE147=HC152,HE150=HC150),HC161,IF(AND(HE147=HC152,HE150=HC151),HC161,IF(AND(HE147=HC152,HE150=HC152),HC161)))))))))</f>
        <v>0</v>
      </c>
      <c r="HG155" s="10"/>
    </row>
    <row r="156" spans="2:215" x14ac:dyDescent="0.25">
      <c r="B156" s="310"/>
      <c r="C156" s="58" t="s">
        <v>405</v>
      </c>
      <c r="D156" s="315"/>
      <c r="F156" s="10"/>
      <c r="G156" s="10"/>
      <c r="H156" s="10"/>
      <c r="I156" s="10"/>
      <c r="J156" s="10"/>
      <c r="K156" s="10"/>
      <c r="L156" s="10"/>
      <c r="M156" s="310"/>
      <c r="N156" s="58" t="s">
        <v>405</v>
      </c>
      <c r="O156" s="315"/>
      <c r="Q156" s="10"/>
      <c r="X156" s="310"/>
      <c r="Y156" s="58" t="s">
        <v>405</v>
      </c>
      <c r="Z156" s="315"/>
      <c r="AB156" s="10"/>
      <c r="AI156" s="310"/>
      <c r="AJ156" s="58" t="s">
        <v>405</v>
      </c>
      <c r="AK156" s="315"/>
      <c r="AM156" s="10"/>
      <c r="AT156" s="310"/>
      <c r="AU156" s="58" t="s">
        <v>405</v>
      </c>
      <c r="AV156" s="315"/>
      <c r="AX156" s="10"/>
      <c r="BE156" s="310"/>
      <c r="BF156" s="58" t="s">
        <v>405</v>
      </c>
      <c r="BG156" s="315"/>
      <c r="BI156" s="10"/>
      <c r="BP156" s="310"/>
      <c r="BQ156" s="58" t="s">
        <v>405</v>
      </c>
      <c r="BR156" s="315"/>
      <c r="BT156" s="10"/>
      <c r="CA156" s="310"/>
      <c r="CB156" s="58" t="s">
        <v>405</v>
      </c>
      <c r="CC156" s="315"/>
      <c r="CE156" s="10"/>
      <c r="CL156" s="310"/>
      <c r="CM156" s="58" t="s">
        <v>405</v>
      </c>
      <c r="CN156" s="315"/>
      <c r="CP156" s="10"/>
      <c r="CW156" s="310"/>
      <c r="CX156" s="58" t="s">
        <v>405</v>
      </c>
      <c r="CY156" s="315"/>
      <c r="DA156" s="10"/>
      <c r="DH156" s="310"/>
      <c r="DI156" s="58" t="s">
        <v>405</v>
      </c>
      <c r="DJ156" s="315"/>
      <c r="DL156" s="10"/>
      <c r="DS156" s="310"/>
      <c r="DT156" s="58" t="s">
        <v>405</v>
      </c>
      <c r="DU156" s="315"/>
      <c r="DW156" s="10"/>
      <c r="ED156" s="310"/>
      <c r="EE156" s="58" t="s">
        <v>405</v>
      </c>
      <c r="EF156" s="315"/>
      <c r="EH156" s="10"/>
      <c r="EO156" s="310"/>
      <c r="EP156" s="58" t="s">
        <v>405</v>
      </c>
      <c r="EQ156" s="315"/>
      <c r="ES156" s="10"/>
      <c r="EZ156" s="310"/>
      <c r="FA156" s="58" t="s">
        <v>405</v>
      </c>
      <c r="FB156" s="315"/>
      <c r="FD156" s="10"/>
      <c r="FK156" s="310"/>
      <c r="FL156" s="58" t="s">
        <v>405</v>
      </c>
      <c r="FM156" s="315"/>
      <c r="FO156" s="10"/>
      <c r="FV156" s="310"/>
      <c r="FW156" s="58" t="s">
        <v>405</v>
      </c>
      <c r="FX156" s="315"/>
      <c r="FZ156" s="10"/>
      <c r="GG156" s="310"/>
      <c r="GH156" s="58" t="s">
        <v>405</v>
      </c>
      <c r="GI156" s="315"/>
      <c r="GK156" s="10"/>
      <c r="GR156" s="310"/>
      <c r="GS156" s="58" t="s">
        <v>405</v>
      </c>
      <c r="GT156" s="315"/>
      <c r="GV156" s="10"/>
      <c r="HC156" s="310"/>
      <c r="HD156" s="58" t="s">
        <v>405</v>
      </c>
      <c r="HE156" s="315"/>
      <c r="HG156" s="10"/>
    </row>
    <row r="157" spans="2:215" x14ac:dyDescent="0.25">
      <c r="B157" s="311"/>
      <c r="C157" s="130" t="s">
        <v>406</v>
      </c>
      <c r="D157" s="315"/>
      <c r="F157" s="10"/>
      <c r="G157" s="10"/>
      <c r="H157" s="10"/>
      <c r="I157" s="10"/>
      <c r="J157" s="10"/>
      <c r="K157" s="10"/>
      <c r="L157" s="10"/>
      <c r="M157" s="311"/>
      <c r="N157" s="130" t="s">
        <v>406</v>
      </c>
      <c r="O157" s="315"/>
      <c r="Q157" s="10"/>
      <c r="X157" s="311"/>
      <c r="Y157" s="130" t="s">
        <v>406</v>
      </c>
      <c r="Z157" s="315"/>
      <c r="AB157" s="10"/>
      <c r="AI157" s="311"/>
      <c r="AJ157" s="130" t="s">
        <v>406</v>
      </c>
      <c r="AK157" s="315"/>
      <c r="AM157" s="10"/>
      <c r="AT157" s="311"/>
      <c r="AU157" s="130" t="s">
        <v>406</v>
      </c>
      <c r="AV157" s="315"/>
      <c r="AX157" s="10"/>
      <c r="BE157" s="311"/>
      <c r="BF157" s="130" t="s">
        <v>406</v>
      </c>
      <c r="BG157" s="315"/>
      <c r="BI157" s="10"/>
      <c r="BP157" s="311"/>
      <c r="BQ157" s="130" t="s">
        <v>406</v>
      </c>
      <c r="BR157" s="315"/>
      <c r="BT157" s="10"/>
      <c r="CA157" s="311"/>
      <c r="CB157" s="130" t="s">
        <v>406</v>
      </c>
      <c r="CC157" s="315"/>
      <c r="CE157" s="10"/>
      <c r="CL157" s="311"/>
      <c r="CM157" s="130" t="s">
        <v>406</v>
      </c>
      <c r="CN157" s="315"/>
      <c r="CP157" s="10"/>
      <c r="CW157" s="311"/>
      <c r="CX157" s="130" t="s">
        <v>406</v>
      </c>
      <c r="CY157" s="315"/>
      <c r="DA157" s="10"/>
      <c r="DH157" s="311"/>
      <c r="DI157" s="130" t="s">
        <v>406</v>
      </c>
      <c r="DJ157" s="315"/>
      <c r="DL157" s="10"/>
      <c r="DS157" s="311"/>
      <c r="DT157" s="130" t="s">
        <v>406</v>
      </c>
      <c r="DU157" s="315"/>
      <c r="DW157" s="10"/>
      <c r="ED157" s="311"/>
      <c r="EE157" s="130" t="s">
        <v>406</v>
      </c>
      <c r="EF157" s="315"/>
      <c r="EH157" s="10"/>
      <c r="EO157" s="311"/>
      <c r="EP157" s="130" t="s">
        <v>406</v>
      </c>
      <c r="EQ157" s="315"/>
      <c r="ES157" s="10"/>
      <c r="EZ157" s="311"/>
      <c r="FA157" s="130" t="s">
        <v>406</v>
      </c>
      <c r="FB157" s="315"/>
      <c r="FD157" s="10"/>
      <c r="FK157" s="311"/>
      <c r="FL157" s="130" t="s">
        <v>406</v>
      </c>
      <c r="FM157" s="315"/>
      <c r="FO157" s="10"/>
      <c r="FV157" s="311"/>
      <c r="FW157" s="130" t="s">
        <v>406</v>
      </c>
      <c r="FX157" s="315"/>
      <c r="FZ157" s="10"/>
      <c r="GG157" s="311"/>
      <c r="GH157" s="130" t="s">
        <v>406</v>
      </c>
      <c r="GI157" s="315"/>
      <c r="GK157" s="10"/>
      <c r="GR157" s="311"/>
      <c r="GS157" s="130" t="s">
        <v>406</v>
      </c>
      <c r="GT157" s="315"/>
      <c r="GV157" s="10"/>
      <c r="HC157" s="311"/>
      <c r="HD157" s="130" t="s">
        <v>406</v>
      </c>
      <c r="HE157" s="315"/>
      <c r="HG157" s="10"/>
    </row>
    <row r="158" spans="2:215" x14ac:dyDescent="0.25">
      <c r="B158" s="309" t="s">
        <v>52</v>
      </c>
      <c r="C158" s="131" t="s">
        <v>407</v>
      </c>
      <c r="D158" s="315"/>
      <c r="F158" s="10"/>
      <c r="G158" s="10"/>
      <c r="H158" s="10"/>
      <c r="I158" s="10"/>
      <c r="J158" s="10"/>
      <c r="K158" s="10"/>
      <c r="L158" s="10"/>
      <c r="M158" s="309" t="s">
        <v>52</v>
      </c>
      <c r="N158" s="131" t="s">
        <v>407</v>
      </c>
      <c r="O158" s="315"/>
      <c r="Q158" s="10"/>
      <c r="X158" s="309" t="s">
        <v>52</v>
      </c>
      <c r="Y158" s="131" t="s">
        <v>407</v>
      </c>
      <c r="Z158" s="315"/>
      <c r="AB158" s="10"/>
      <c r="AI158" s="309" t="s">
        <v>52</v>
      </c>
      <c r="AJ158" s="131" t="s">
        <v>407</v>
      </c>
      <c r="AK158" s="315"/>
      <c r="AM158" s="10"/>
      <c r="AT158" s="309" t="s">
        <v>52</v>
      </c>
      <c r="AU158" s="131" t="s">
        <v>407</v>
      </c>
      <c r="AV158" s="315"/>
      <c r="AX158" s="10"/>
      <c r="BE158" s="309" t="s">
        <v>52</v>
      </c>
      <c r="BF158" s="131" t="s">
        <v>407</v>
      </c>
      <c r="BG158" s="315"/>
      <c r="BI158" s="10"/>
      <c r="BP158" s="309" t="s">
        <v>52</v>
      </c>
      <c r="BQ158" s="131" t="s">
        <v>407</v>
      </c>
      <c r="BR158" s="315"/>
      <c r="BT158" s="10"/>
      <c r="CA158" s="309" t="s">
        <v>52</v>
      </c>
      <c r="CB158" s="131" t="s">
        <v>407</v>
      </c>
      <c r="CC158" s="315"/>
      <c r="CE158" s="10"/>
      <c r="CL158" s="309" t="s">
        <v>52</v>
      </c>
      <c r="CM158" s="131" t="s">
        <v>407</v>
      </c>
      <c r="CN158" s="315"/>
      <c r="CP158" s="10"/>
      <c r="CW158" s="309" t="s">
        <v>52</v>
      </c>
      <c r="CX158" s="131" t="s">
        <v>407</v>
      </c>
      <c r="CY158" s="315"/>
      <c r="DA158" s="10"/>
      <c r="DH158" s="309" t="s">
        <v>52</v>
      </c>
      <c r="DI158" s="131" t="s">
        <v>407</v>
      </c>
      <c r="DJ158" s="315"/>
      <c r="DL158" s="10"/>
      <c r="DS158" s="309" t="s">
        <v>52</v>
      </c>
      <c r="DT158" s="131" t="s">
        <v>407</v>
      </c>
      <c r="DU158" s="315"/>
      <c r="DW158" s="10"/>
      <c r="ED158" s="309" t="s">
        <v>52</v>
      </c>
      <c r="EE158" s="131" t="s">
        <v>407</v>
      </c>
      <c r="EF158" s="315"/>
      <c r="EH158" s="10"/>
      <c r="EO158" s="309" t="s">
        <v>52</v>
      </c>
      <c r="EP158" s="131" t="s">
        <v>407</v>
      </c>
      <c r="EQ158" s="315"/>
      <c r="ES158" s="10"/>
      <c r="EZ158" s="309" t="s">
        <v>52</v>
      </c>
      <c r="FA158" s="131" t="s">
        <v>407</v>
      </c>
      <c r="FB158" s="315"/>
      <c r="FD158" s="10"/>
      <c r="FK158" s="309" t="s">
        <v>52</v>
      </c>
      <c r="FL158" s="131" t="s">
        <v>407</v>
      </c>
      <c r="FM158" s="315"/>
      <c r="FO158" s="10"/>
      <c r="FV158" s="309" t="s">
        <v>52</v>
      </c>
      <c r="FW158" s="131" t="s">
        <v>407</v>
      </c>
      <c r="FX158" s="315"/>
      <c r="FZ158" s="10"/>
      <c r="GG158" s="309" t="s">
        <v>52</v>
      </c>
      <c r="GH158" s="131" t="s">
        <v>407</v>
      </c>
      <c r="GI158" s="315"/>
      <c r="GK158" s="10"/>
      <c r="GR158" s="309" t="s">
        <v>52</v>
      </c>
      <c r="GS158" s="131" t="s">
        <v>407</v>
      </c>
      <c r="GT158" s="315"/>
      <c r="GV158" s="10"/>
      <c r="HC158" s="309" t="s">
        <v>52</v>
      </c>
      <c r="HD158" s="131" t="s">
        <v>407</v>
      </c>
      <c r="HE158" s="315"/>
      <c r="HG158" s="10"/>
    </row>
    <row r="159" spans="2:215" x14ac:dyDescent="0.25">
      <c r="B159" s="310"/>
      <c r="C159" s="56" t="s">
        <v>408</v>
      </c>
      <c r="D159" s="315"/>
      <c r="F159" s="10"/>
      <c r="G159" s="10"/>
      <c r="H159" s="10"/>
      <c r="I159" s="10"/>
      <c r="J159" s="10"/>
      <c r="K159" s="10"/>
      <c r="L159" s="10"/>
      <c r="M159" s="310"/>
      <c r="N159" s="56" t="s">
        <v>408</v>
      </c>
      <c r="O159" s="315"/>
      <c r="Q159" s="10"/>
      <c r="X159" s="310"/>
      <c r="Y159" s="56" t="s">
        <v>408</v>
      </c>
      <c r="Z159" s="315"/>
      <c r="AB159" s="10"/>
      <c r="AI159" s="310"/>
      <c r="AJ159" s="56" t="s">
        <v>408</v>
      </c>
      <c r="AK159" s="315"/>
      <c r="AM159" s="10"/>
      <c r="AT159" s="310"/>
      <c r="AU159" s="56" t="s">
        <v>408</v>
      </c>
      <c r="AV159" s="315"/>
      <c r="AX159" s="10"/>
      <c r="BE159" s="310"/>
      <c r="BF159" s="56" t="s">
        <v>408</v>
      </c>
      <c r="BG159" s="315"/>
      <c r="BI159" s="10"/>
      <c r="BP159" s="310"/>
      <c r="BQ159" s="56" t="s">
        <v>408</v>
      </c>
      <c r="BR159" s="315"/>
      <c r="BT159" s="10"/>
      <c r="CA159" s="310"/>
      <c r="CB159" s="56" t="s">
        <v>408</v>
      </c>
      <c r="CC159" s="315"/>
      <c r="CE159" s="10"/>
      <c r="CL159" s="310"/>
      <c r="CM159" s="56" t="s">
        <v>408</v>
      </c>
      <c r="CN159" s="315"/>
      <c r="CP159" s="10"/>
      <c r="CW159" s="310"/>
      <c r="CX159" s="56" t="s">
        <v>408</v>
      </c>
      <c r="CY159" s="315"/>
      <c r="DA159" s="10"/>
      <c r="DH159" s="310"/>
      <c r="DI159" s="56" t="s">
        <v>408</v>
      </c>
      <c r="DJ159" s="315"/>
      <c r="DL159" s="10"/>
      <c r="DS159" s="310"/>
      <c r="DT159" s="56" t="s">
        <v>408</v>
      </c>
      <c r="DU159" s="315"/>
      <c r="DW159" s="10"/>
      <c r="ED159" s="310"/>
      <c r="EE159" s="56" t="s">
        <v>408</v>
      </c>
      <c r="EF159" s="315"/>
      <c r="EH159" s="10"/>
      <c r="EO159" s="310"/>
      <c r="EP159" s="56" t="s">
        <v>408</v>
      </c>
      <c r="EQ159" s="315"/>
      <c r="ES159" s="10"/>
      <c r="EZ159" s="310"/>
      <c r="FA159" s="56" t="s">
        <v>408</v>
      </c>
      <c r="FB159" s="315"/>
      <c r="FD159" s="10"/>
      <c r="FK159" s="310"/>
      <c r="FL159" s="56" t="s">
        <v>408</v>
      </c>
      <c r="FM159" s="315"/>
      <c r="FO159" s="10"/>
      <c r="FV159" s="310"/>
      <c r="FW159" s="56" t="s">
        <v>408</v>
      </c>
      <c r="FX159" s="315"/>
      <c r="FZ159" s="10"/>
      <c r="GG159" s="310"/>
      <c r="GH159" s="56" t="s">
        <v>408</v>
      </c>
      <c r="GI159" s="315"/>
      <c r="GK159" s="10"/>
      <c r="GR159" s="310"/>
      <c r="GS159" s="56" t="s">
        <v>408</v>
      </c>
      <c r="GT159" s="315"/>
      <c r="GV159" s="10"/>
      <c r="HC159" s="310"/>
      <c r="HD159" s="56" t="s">
        <v>408</v>
      </c>
      <c r="HE159" s="315"/>
      <c r="HG159" s="10"/>
    </row>
    <row r="160" spans="2:215" x14ac:dyDescent="0.25">
      <c r="B160" s="311"/>
      <c r="C160" s="132" t="s">
        <v>409</v>
      </c>
      <c r="D160" s="315"/>
      <c r="F160" s="10"/>
      <c r="G160" s="10"/>
      <c r="H160" s="10"/>
      <c r="I160" s="10"/>
      <c r="J160" s="10"/>
      <c r="K160" s="10"/>
      <c r="L160" s="10"/>
      <c r="M160" s="311"/>
      <c r="N160" s="132" t="s">
        <v>409</v>
      </c>
      <c r="O160" s="315"/>
      <c r="Q160" s="10"/>
      <c r="X160" s="311"/>
      <c r="Y160" s="132" t="s">
        <v>409</v>
      </c>
      <c r="Z160" s="315"/>
      <c r="AB160" s="10"/>
      <c r="AI160" s="311"/>
      <c r="AJ160" s="132" t="s">
        <v>409</v>
      </c>
      <c r="AK160" s="315"/>
      <c r="AM160" s="10"/>
      <c r="AT160" s="311"/>
      <c r="AU160" s="132" t="s">
        <v>409</v>
      </c>
      <c r="AV160" s="315"/>
      <c r="AX160" s="10"/>
      <c r="BE160" s="311"/>
      <c r="BF160" s="132" t="s">
        <v>409</v>
      </c>
      <c r="BG160" s="315"/>
      <c r="BI160" s="10"/>
      <c r="BP160" s="311"/>
      <c r="BQ160" s="132" t="s">
        <v>409</v>
      </c>
      <c r="BR160" s="315"/>
      <c r="BT160" s="10"/>
      <c r="CA160" s="311"/>
      <c r="CB160" s="132" t="s">
        <v>409</v>
      </c>
      <c r="CC160" s="315"/>
      <c r="CE160" s="10"/>
      <c r="CL160" s="311"/>
      <c r="CM160" s="132" t="s">
        <v>409</v>
      </c>
      <c r="CN160" s="315"/>
      <c r="CP160" s="10"/>
      <c r="CW160" s="311"/>
      <c r="CX160" s="132" t="s">
        <v>409</v>
      </c>
      <c r="CY160" s="315"/>
      <c r="DA160" s="10"/>
      <c r="DH160" s="311"/>
      <c r="DI160" s="132" t="s">
        <v>409</v>
      </c>
      <c r="DJ160" s="315"/>
      <c r="DL160" s="10"/>
      <c r="DS160" s="311"/>
      <c r="DT160" s="132" t="s">
        <v>409</v>
      </c>
      <c r="DU160" s="315"/>
      <c r="DW160" s="10"/>
      <c r="ED160" s="311"/>
      <c r="EE160" s="132" t="s">
        <v>409</v>
      </c>
      <c r="EF160" s="315"/>
      <c r="EH160" s="10"/>
      <c r="EO160" s="311"/>
      <c r="EP160" s="132" t="s">
        <v>409</v>
      </c>
      <c r="EQ160" s="315"/>
      <c r="ES160" s="10"/>
      <c r="EZ160" s="311"/>
      <c r="FA160" s="132" t="s">
        <v>409</v>
      </c>
      <c r="FB160" s="315"/>
      <c r="FD160" s="10"/>
      <c r="FK160" s="311"/>
      <c r="FL160" s="132" t="s">
        <v>409</v>
      </c>
      <c r="FM160" s="315"/>
      <c r="FO160" s="10"/>
      <c r="FV160" s="311"/>
      <c r="FW160" s="132" t="s">
        <v>409</v>
      </c>
      <c r="FX160" s="315"/>
      <c r="FZ160" s="10"/>
      <c r="GG160" s="311"/>
      <c r="GH160" s="132" t="s">
        <v>409</v>
      </c>
      <c r="GI160" s="315"/>
      <c r="GK160" s="10"/>
      <c r="GR160" s="311"/>
      <c r="GS160" s="132" t="s">
        <v>409</v>
      </c>
      <c r="GT160" s="315"/>
      <c r="GV160" s="10"/>
      <c r="HC160" s="311"/>
      <c r="HD160" s="132" t="s">
        <v>409</v>
      </c>
      <c r="HE160" s="315"/>
      <c r="HG160" s="10"/>
    </row>
    <row r="161" spans="2:215" x14ac:dyDescent="0.25">
      <c r="B161" s="312" t="s">
        <v>401</v>
      </c>
      <c r="C161" s="58" t="s">
        <v>410</v>
      </c>
      <c r="D161" s="315"/>
      <c r="F161" s="10"/>
      <c r="G161" s="10"/>
      <c r="H161" s="10"/>
      <c r="I161" s="10"/>
      <c r="J161" s="10"/>
      <c r="K161" s="10"/>
      <c r="L161" s="10"/>
      <c r="M161" s="312" t="s">
        <v>401</v>
      </c>
      <c r="N161" s="58" t="s">
        <v>410</v>
      </c>
      <c r="O161" s="315"/>
      <c r="Q161" s="10"/>
      <c r="X161" s="312" t="s">
        <v>401</v>
      </c>
      <c r="Y161" s="58" t="s">
        <v>410</v>
      </c>
      <c r="Z161" s="315"/>
      <c r="AB161" s="10"/>
      <c r="AI161" s="312" t="s">
        <v>401</v>
      </c>
      <c r="AJ161" s="58" t="s">
        <v>410</v>
      </c>
      <c r="AK161" s="315"/>
      <c r="AM161" s="10"/>
      <c r="AT161" s="312" t="s">
        <v>401</v>
      </c>
      <c r="AU161" s="58" t="s">
        <v>410</v>
      </c>
      <c r="AV161" s="315"/>
      <c r="AX161" s="10"/>
      <c r="BE161" s="312" t="s">
        <v>401</v>
      </c>
      <c r="BF161" s="58" t="s">
        <v>410</v>
      </c>
      <c r="BG161" s="315"/>
      <c r="BI161" s="10"/>
      <c r="BP161" s="312" t="s">
        <v>401</v>
      </c>
      <c r="BQ161" s="58" t="s">
        <v>410</v>
      </c>
      <c r="BR161" s="315"/>
      <c r="BT161" s="10"/>
      <c r="CA161" s="312" t="s">
        <v>401</v>
      </c>
      <c r="CB161" s="58" t="s">
        <v>410</v>
      </c>
      <c r="CC161" s="315"/>
      <c r="CE161" s="10"/>
      <c r="CL161" s="312" t="s">
        <v>401</v>
      </c>
      <c r="CM161" s="58" t="s">
        <v>410</v>
      </c>
      <c r="CN161" s="315"/>
      <c r="CP161" s="10"/>
      <c r="CW161" s="312" t="s">
        <v>401</v>
      </c>
      <c r="CX161" s="58" t="s">
        <v>410</v>
      </c>
      <c r="CY161" s="315"/>
      <c r="DA161" s="10"/>
      <c r="DH161" s="312" t="s">
        <v>401</v>
      </c>
      <c r="DI161" s="58" t="s">
        <v>410</v>
      </c>
      <c r="DJ161" s="315"/>
      <c r="DL161" s="10"/>
      <c r="DS161" s="312" t="s">
        <v>401</v>
      </c>
      <c r="DT161" s="58" t="s">
        <v>410</v>
      </c>
      <c r="DU161" s="315"/>
      <c r="DW161" s="10"/>
      <c r="ED161" s="312" t="s">
        <v>401</v>
      </c>
      <c r="EE161" s="58" t="s">
        <v>410</v>
      </c>
      <c r="EF161" s="315"/>
      <c r="EH161" s="10"/>
      <c r="EO161" s="312" t="s">
        <v>401</v>
      </c>
      <c r="EP161" s="58" t="s">
        <v>410</v>
      </c>
      <c r="EQ161" s="315"/>
      <c r="ES161" s="10"/>
      <c r="EZ161" s="312" t="s">
        <v>401</v>
      </c>
      <c r="FA161" s="58" t="s">
        <v>410</v>
      </c>
      <c r="FB161" s="315"/>
      <c r="FD161" s="10"/>
      <c r="FK161" s="312" t="s">
        <v>401</v>
      </c>
      <c r="FL161" s="58" t="s">
        <v>410</v>
      </c>
      <c r="FM161" s="315"/>
      <c r="FO161" s="10"/>
      <c r="FV161" s="312" t="s">
        <v>401</v>
      </c>
      <c r="FW161" s="58" t="s">
        <v>410</v>
      </c>
      <c r="FX161" s="315"/>
      <c r="FZ161" s="10"/>
      <c r="GG161" s="312" t="s">
        <v>401</v>
      </c>
      <c r="GH161" s="58" t="s">
        <v>410</v>
      </c>
      <c r="GI161" s="315"/>
      <c r="GK161" s="10"/>
      <c r="GR161" s="312" t="s">
        <v>401</v>
      </c>
      <c r="GS161" s="58" t="s">
        <v>410</v>
      </c>
      <c r="GT161" s="315"/>
      <c r="GV161" s="10"/>
      <c r="HC161" s="312" t="s">
        <v>401</v>
      </c>
      <c r="HD161" s="58" t="s">
        <v>410</v>
      </c>
      <c r="HE161" s="315"/>
      <c r="HG161" s="10"/>
    </row>
    <row r="162" spans="2:215" x14ac:dyDescent="0.25">
      <c r="B162" s="312"/>
      <c r="C162" s="133" t="s">
        <v>411</v>
      </c>
      <c r="D162" s="315"/>
      <c r="F162" s="10"/>
      <c r="G162" s="10"/>
      <c r="H162" s="10"/>
      <c r="I162" s="10"/>
      <c r="J162" s="10"/>
      <c r="K162" s="10"/>
      <c r="L162" s="10"/>
      <c r="M162" s="312"/>
      <c r="N162" s="133" t="s">
        <v>411</v>
      </c>
      <c r="O162" s="315"/>
      <c r="Q162" s="10"/>
      <c r="X162" s="312"/>
      <c r="Y162" s="133" t="s">
        <v>411</v>
      </c>
      <c r="Z162" s="315"/>
      <c r="AB162" s="10"/>
      <c r="AI162" s="312"/>
      <c r="AJ162" s="133" t="s">
        <v>411</v>
      </c>
      <c r="AK162" s="315"/>
      <c r="AM162" s="10"/>
      <c r="AT162" s="312"/>
      <c r="AU162" s="133" t="s">
        <v>411</v>
      </c>
      <c r="AV162" s="315"/>
      <c r="AX162" s="10"/>
      <c r="BE162" s="312"/>
      <c r="BF162" s="133" t="s">
        <v>411</v>
      </c>
      <c r="BG162" s="315"/>
      <c r="BI162" s="10"/>
      <c r="BP162" s="312"/>
      <c r="BQ162" s="133" t="s">
        <v>411</v>
      </c>
      <c r="BR162" s="315"/>
      <c r="BT162" s="10"/>
      <c r="CA162" s="312"/>
      <c r="CB162" s="133" t="s">
        <v>411</v>
      </c>
      <c r="CC162" s="315"/>
      <c r="CE162" s="10"/>
      <c r="CL162" s="312"/>
      <c r="CM162" s="133" t="s">
        <v>411</v>
      </c>
      <c r="CN162" s="315"/>
      <c r="CP162" s="10"/>
      <c r="CW162" s="312"/>
      <c r="CX162" s="133" t="s">
        <v>411</v>
      </c>
      <c r="CY162" s="315"/>
      <c r="DA162" s="10"/>
      <c r="DH162" s="312"/>
      <c r="DI162" s="133" t="s">
        <v>411</v>
      </c>
      <c r="DJ162" s="315"/>
      <c r="DL162" s="10"/>
      <c r="DS162" s="312"/>
      <c r="DT162" s="133" t="s">
        <v>411</v>
      </c>
      <c r="DU162" s="315"/>
      <c r="DW162" s="10"/>
      <c r="ED162" s="312"/>
      <c r="EE162" s="133" t="s">
        <v>411</v>
      </c>
      <c r="EF162" s="315"/>
      <c r="EH162" s="10"/>
      <c r="EO162" s="312"/>
      <c r="EP162" s="133" t="s">
        <v>411</v>
      </c>
      <c r="EQ162" s="315"/>
      <c r="ES162" s="10"/>
      <c r="EZ162" s="312"/>
      <c r="FA162" s="133" t="s">
        <v>411</v>
      </c>
      <c r="FB162" s="315"/>
      <c r="FD162" s="10"/>
      <c r="FK162" s="312"/>
      <c r="FL162" s="133" t="s">
        <v>411</v>
      </c>
      <c r="FM162" s="315"/>
      <c r="FO162" s="10"/>
      <c r="FV162" s="312"/>
      <c r="FW162" s="133" t="s">
        <v>411</v>
      </c>
      <c r="FX162" s="315"/>
      <c r="FZ162" s="10"/>
      <c r="GG162" s="312"/>
      <c r="GH162" s="133" t="s">
        <v>411</v>
      </c>
      <c r="GI162" s="315"/>
      <c r="GK162" s="10"/>
      <c r="GR162" s="312"/>
      <c r="GS162" s="133" t="s">
        <v>411</v>
      </c>
      <c r="GT162" s="315"/>
      <c r="GV162" s="10"/>
      <c r="HC162" s="312"/>
      <c r="HD162" s="133" t="s">
        <v>411</v>
      </c>
      <c r="HE162" s="315"/>
      <c r="HG162" s="10"/>
    </row>
    <row r="163" spans="2:215" ht="15.75" thickBot="1" x14ac:dyDescent="0.3">
      <c r="B163" s="313"/>
      <c r="C163" s="6" t="s">
        <v>412</v>
      </c>
      <c r="D163" s="316"/>
      <c r="F163" s="10"/>
      <c r="G163" s="10"/>
      <c r="H163" s="10"/>
      <c r="I163" s="10"/>
      <c r="J163" s="10"/>
      <c r="K163" s="10"/>
      <c r="L163" s="10"/>
      <c r="M163" s="313"/>
      <c r="N163" s="6" t="s">
        <v>412</v>
      </c>
      <c r="O163" s="316"/>
      <c r="Q163" s="10"/>
      <c r="X163" s="313"/>
      <c r="Y163" s="6" t="s">
        <v>412</v>
      </c>
      <c r="Z163" s="316"/>
      <c r="AB163" s="10"/>
      <c r="AI163" s="313"/>
      <c r="AJ163" s="6" t="s">
        <v>412</v>
      </c>
      <c r="AK163" s="316"/>
      <c r="AM163" s="10"/>
      <c r="AT163" s="313"/>
      <c r="AU163" s="6" t="s">
        <v>412</v>
      </c>
      <c r="AV163" s="316"/>
      <c r="AX163" s="10"/>
      <c r="BE163" s="313"/>
      <c r="BF163" s="6" t="s">
        <v>412</v>
      </c>
      <c r="BG163" s="316"/>
      <c r="BI163" s="10"/>
      <c r="BP163" s="313"/>
      <c r="BQ163" s="6" t="s">
        <v>412</v>
      </c>
      <c r="BR163" s="316"/>
      <c r="BT163" s="10"/>
      <c r="CA163" s="313"/>
      <c r="CB163" s="6" t="s">
        <v>412</v>
      </c>
      <c r="CC163" s="316"/>
      <c r="CE163" s="10"/>
      <c r="CL163" s="313"/>
      <c r="CM163" s="6" t="s">
        <v>412</v>
      </c>
      <c r="CN163" s="316"/>
      <c r="CP163" s="10"/>
      <c r="CW163" s="313"/>
      <c r="CX163" s="6" t="s">
        <v>412</v>
      </c>
      <c r="CY163" s="316"/>
      <c r="DA163" s="10"/>
      <c r="DH163" s="313"/>
      <c r="DI163" s="6" t="s">
        <v>412</v>
      </c>
      <c r="DJ163" s="316"/>
      <c r="DL163" s="10"/>
      <c r="DS163" s="313"/>
      <c r="DT163" s="6" t="s">
        <v>412</v>
      </c>
      <c r="DU163" s="316"/>
      <c r="DW163" s="10"/>
      <c r="ED163" s="313"/>
      <c r="EE163" s="6" t="s">
        <v>412</v>
      </c>
      <c r="EF163" s="316"/>
      <c r="EH163" s="10"/>
      <c r="EO163" s="313"/>
      <c r="EP163" s="6" t="s">
        <v>412</v>
      </c>
      <c r="EQ163" s="316"/>
      <c r="ES163" s="10"/>
      <c r="EZ163" s="313"/>
      <c r="FA163" s="6" t="s">
        <v>412</v>
      </c>
      <c r="FB163" s="316"/>
      <c r="FD163" s="10"/>
      <c r="FK163" s="313"/>
      <c r="FL163" s="6" t="s">
        <v>412</v>
      </c>
      <c r="FM163" s="316"/>
      <c r="FO163" s="10"/>
      <c r="FV163" s="313"/>
      <c r="FW163" s="6" t="s">
        <v>412</v>
      </c>
      <c r="FX163" s="316"/>
      <c r="FZ163" s="10"/>
      <c r="GG163" s="313"/>
      <c r="GH163" s="6" t="s">
        <v>412</v>
      </c>
      <c r="GI163" s="316"/>
      <c r="GK163" s="10"/>
      <c r="GR163" s="313"/>
      <c r="GS163" s="6" t="s">
        <v>412</v>
      </c>
      <c r="GT163" s="316"/>
      <c r="GV163" s="10"/>
      <c r="HC163" s="313"/>
      <c r="HD163" s="6" t="s">
        <v>412</v>
      </c>
      <c r="HE163" s="316"/>
      <c r="HG163" s="10"/>
    </row>
    <row r="164" spans="2:215" x14ac:dyDescent="0.25">
      <c r="D164" s="10"/>
      <c r="E164" s="10"/>
      <c r="F164" s="10"/>
      <c r="G164" s="10"/>
      <c r="H164" s="10"/>
      <c r="I164" s="10"/>
      <c r="J164" s="10"/>
      <c r="K164" s="10"/>
      <c r="L164" s="10"/>
      <c r="O164" s="10"/>
      <c r="P164" s="10"/>
      <c r="Q164" s="10"/>
      <c r="Z164" s="10"/>
      <c r="AA164" s="10"/>
      <c r="AB164" s="10"/>
      <c r="AK164" s="10"/>
      <c r="AL164" s="10"/>
      <c r="AM164" s="10"/>
      <c r="AV164" s="10"/>
      <c r="AW164" s="10"/>
      <c r="AX164" s="10"/>
      <c r="BG164" s="10"/>
      <c r="BH164" s="10"/>
      <c r="BI164" s="10"/>
      <c r="BR164" s="10"/>
      <c r="BS164" s="10"/>
      <c r="BT164" s="10"/>
      <c r="CC164" s="10"/>
      <c r="CD164" s="10"/>
      <c r="CE164" s="10"/>
      <c r="CN164" s="10"/>
      <c r="CO164" s="10"/>
      <c r="CP164" s="10"/>
      <c r="CY164" s="10"/>
      <c r="CZ164" s="10"/>
      <c r="DA164" s="10"/>
      <c r="DJ164" s="10"/>
      <c r="DK164" s="10"/>
      <c r="DL164" s="10"/>
      <c r="DU164" s="10"/>
      <c r="DV164" s="10"/>
      <c r="DW164" s="10"/>
      <c r="EF164" s="10"/>
      <c r="EG164" s="10"/>
      <c r="EH164" s="10"/>
      <c r="EQ164" s="10"/>
      <c r="ER164" s="10"/>
      <c r="ES164" s="10"/>
      <c r="FB164" s="10"/>
      <c r="FC164" s="10"/>
      <c r="FD164" s="10"/>
      <c r="FM164" s="10"/>
      <c r="FN164" s="10"/>
      <c r="FO164" s="10"/>
      <c r="FX164" s="10"/>
      <c r="FY164" s="10"/>
      <c r="FZ164" s="10"/>
      <c r="GI164" s="10"/>
      <c r="GJ164" s="10"/>
      <c r="GK164" s="10"/>
      <c r="GT164" s="10"/>
      <c r="GU164" s="10"/>
      <c r="GV164" s="10"/>
      <c r="HE164" s="10"/>
      <c r="HF164" s="10"/>
      <c r="HG164" s="10"/>
    </row>
    <row r="165" spans="2:215" ht="15.75" thickBot="1" x14ac:dyDescent="0.3">
      <c r="D165" s="10"/>
      <c r="E165" s="10"/>
      <c r="F165" s="10"/>
      <c r="G165" s="10"/>
      <c r="H165" s="10"/>
      <c r="I165" s="10"/>
      <c r="J165" s="10"/>
      <c r="K165" s="10"/>
      <c r="L165" s="10"/>
      <c r="O165" s="10"/>
      <c r="P165" s="10"/>
      <c r="Q165" s="10"/>
      <c r="Z165" s="10"/>
      <c r="AA165" s="10"/>
      <c r="AB165" s="10"/>
      <c r="AK165" s="10"/>
      <c r="AL165" s="10"/>
      <c r="AM165" s="10"/>
      <c r="AV165" s="10"/>
      <c r="AW165" s="10"/>
      <c r="AX165" s="10"/>
      <c r="BG165" s="10"/>
      <c r="BH165" s="10"/>
      <c r="BI165" s="10"/>
      <c r="BR165" s="10"/>
      <c r="BS165" s="10"/>
      <c r="BT165" s="10"/>
      <c r="CC165" s="10"/>
      <c r="CD165" s="10"/>
      <c r="CE165" s="10"/>
      <c r="CN165" s="10"/>
      <c r="CO165" s="10"/>
      <c r="CP165" s="10"/>
      <c r="CY165" s="10"/>
      <c r="CZ165" s="10"/>
      <c r="DA165" s="10"/>
      <c r="DJ165" s="10"/>
      <c r="DK165" s="10"/>
      <c r="DL165" s="10"/>
      <c r="DU165" s="10"/>
      <c r="DV165" s="10"/>
      <c r="DW165" s="10"/>
      <c r="EF165" s="10"/>
      <c r="EG165" s="10"/>
      <c r="EH165" s="10"/>
      <c r="EQ165" s="10"/>
      <c r="ER165" s="10"/>
      <c r="ES165" s="10"/>
      <c r="FB165" s="10"/>
      <c r="FC165" s="10"/>
      <c r="FD165" s="10"/>
      <c r="FM165" s="10"/>
      <c r="FN165" s="10"/>
      <c r="FO165" s="10"/>
      <c r="FX165" s="10"/>
      <c r="FY165" s="10"/>
      <c r="FZ165" s="10"/>
      <c r="GI165" s="10"/>
      <c r="GJ165" s="10"/>
      <c r="GK165" s="10"/>
      <c r="GT165" s="10"/>
      <c r="GU165" s="10"/>
      <c r="GV165" s="10"/>
      <c r="HE165" s="10"/>
      <c r="HF165" s="10"/>
      <c r="HG165" s="10"/>
    </row>
    <row r="166" spans="2:215" ht="15.75" thickBot="1" x14ac:dyDescent="0.3">
      <c r="B166" s="18" t="s">
        <v>353</v>
      </c>
      <c r="C166" s="3" t="s">
        <v>481</v>
      </c>
      <c r="D166" s="21"/>
      <c r="E166" s="21"/>
      <c r="F166" s="10"/>
      <c r="G166" s="10"/>
      <c r="H166" s="10"/>
      <c r="I166" s="10"/>
      <c r="J166" s="10"/>
      <c r="K166" s="10"/>
      <c r="L166" s="10"/>
      <c r="M166" s="18" t="s">
        <v>353</v>
      </c>
      <c r="N166" s="3" t="s">
        <v>481</v>
      </c>
      <c r="O166" s="21"/>
      <c r="P166" s="21"/>
      <c r="Q166" s="10"/>
      <c r="X166" s="18" t="s">
        <v>353</v>
      </c>
      <c r="Y166" s="3" t="s">
        <v>481</v>
      </c>
      <c r="Z166" s="21"/>
      <c r="AA166" s="21"/>
      <c r="AB166" s="10"/>
      <c r="AI166" s="18" t="s">
        <v>353</v>
      </c>
      <c r="AJ166" s="3" t="s">
        <v>481</v>
      </c>
      <c r="AK166" s="21"/>
      <c r="AL166" s="21"/>
      <c r="AM166" s="10"/>
      <c r="AT166" s="18" t="s">
        <v>353</v>
      </c>
      <c r="AU166" s="3" t="s">
        <v>481</v>
      </c>
      <c r="AV166" s="21"/>
      <c r="AW166" s="21"/>
      <c r="AX166" s="10"/>
      <c r="BE166" s="18" t="s">
        <v>353</v>
      </c>
      <c r="BF166" s="3" t="s">
        <v>481</v>
      </c>
      <c r="BG166" s="21"/>
      <c r="BH166" s="21"/>
      <c r="BI166" s="10"/>
      <c r="BP166" s="18" t="s">
        <v>353</v>
      </c>
      <c r="BQ166" s="3" t="s">
        <v>481</v>
      </c>
      <c r="BR166" s="21"/>
      <c r="BS166" s="21"/>
      <c r="BT166" s="10"/>
      <c r="CA166" s="18" t="s">
        <v>353</v>
      </c>
      <c r="CB166" s="3" t="s">
        <v>481</v>
      </c>
      <c r="CC166" s="21"/>
      <c r="CD166" s="21"/>
      <c r="CE166" s="10"/>
      <c r="CL166" s="18" t="s">
        <v>353</v>
      </c>
      <c r="CM166" s="3" t="s">
        <v>481</v>
      </c>
      <c r="CN166" s="21"/>
      <c r="CO166" s="21"/>
      <c r="CP166" s="10"/>
      <c r="CW166" s="18" t="s">
        <v>353</v>
      </c>
      <c r="CX166" s="3" t="s">
        <v>481</v>
      </c>
      <c r="CY166" s="21"/>
      <c r="CZ166" s="21"/>
      <c r="DA166" s="10"/>
      <c r="DH166" s="18" t="s">
        <v>353</v>
      </c>
      <c r="DI166" s="3" t="s">
        <v>481</v>
      </c>
      <c r="DJ166" s="21"/>
      <c r="DK166" s="21"/>
      <c r="DL166" s="10"/>
      <c r="DS166" s="18" t="s">
        <v>353</v>
      </c>
      <c r="DT166" s="3" t="s">
        <v>481</v>
      </c>
      <c r="DU166" s="21"/>
      <c r="DV166" s="21"/>
      <c r="DW166" s="10"/>
      <c r="ED166" s="18" t="s">
        <v>353</v>
      </c>
      <c r="EE166" s="3" t="s">
        <v>481</v>
      </c>
      <c r="EF166" s="21"/>
      <c r="EG166" s="21"/>
      <c r="EH166" s="10"/>
      <c r="EO166" s="18" t="s">
        <v>353</v>
      </c>
      <c r="EP166" s="3" t="s">
        <v>481</v>
      </c>
      <c r="EQ166" s="21"/>
      <c r="ER166" s="21"/>
      <c r="ES166" s="10"/>
      <c r="EZ166" s="18" t="s">
        <v>353</v>
      </c>
      <c r="FA166" s="3" t="s">
        <v>481</v>
      </c>
      <c r="FB166" s="21"/>
      <c r="FC166" s="21"/>
      <c r="FD166" s="10"/>
      <c r="FK166" s="18" t="s">
        <v>353</v>
      </c>
      <c r="FL166" s="3" t="s">
        <v>481</v>
      </c>
      <c r="FM166" s="21"/>
      <c r="FN166" s="21"/>
      <c r="FO166" s="10"/>
      <c r="FV166" s="18" t="s">
        <v>353</v>
      </c>
      <c r="FW166" s="3" t="s">
        <v>481</v>
      </c>
      <c r="FX166" s="21"/>
      <c r="FY166" s="21"/>
      <c r="FZ166" s="10"/>
      <c r="GG166" s="18" t="s">
        <v>353</v>
      </c>
      <c r="GH166" s="3" t="s">
        <v>481</v>
      </c>
      <c r="GI166" s="21"/>
      <c r="GJ166" s="21"/>
      <c r="GK166" s="10"/>
      <c r="GR166" s="18" t="s">
        <v>353</v>
      </c>
      <c r="GS166" s="3" t="s">
        <v>481</v>
      </c>
      <c r="GT166" s="21"/>
      <c r="GU166" s="21"/>
      <c r="GV166" s="10"/>
      <c r="HC166" s="18" t="s">
        <v>353</v>
      </c>
      <c r="HD166" s="3" t="s">
        <v>481</v>
      </c>
      <c r="HE166" s="21"/>
      <c r="HF166" s="21"/>
      <c r="HG166" s="10"/>
    </row>
    <row r="167" spans="2:215" ht="30.75" thickBot="1" x14ac:dyDescent="0.3">
      <c r="B167" s="110">
        <f>+B136+1</f>
        <v>5</v>
      </c>
      <c r="C167" s="111"/>
      <c r="F167" s="10"/>
      <c r="G167" s="10"/>
      <c r="H167" s="10"/>
      <c r="I167" s="10"/>
      <c r="J167" s="10"/>
      <c r="K167" s="10"/>
      <c r="L167" s="10"/>
      <c r="M167" s="110">
        <f>+M136+1</f>
        <v>5</v>
      </c>
      <c r="N167" s="111"/>
      <c r="Q167" s="10"/>
      <c r="X167" s="110">
        <f>+X136+1</f>
        <v>5</v>
      </c>
      <c r="Y167" s="111"/>
      <c r="AB167" s="10"/>
      <c r="AI167" s="110">
        <f>+AI136+1</f>
        <v>5</v>
      </c>
      <c r="AJ167" s="111" t="s">
        <v>760</v>
      </c>
      <c r="AM167" s="10"/>
      <c r="AT167" s="110">
        <f>+AT136+1</f>
        <v>5</v>
      </c>
      <c r="AU167" s="111"/>
      <c r="AX167" s="10"/>
      <c r="BE167" s="110">
        <f>+BE136+1</f>
        <v>5</v>
      </c>
      <c r="BF167" s="111"/>
      <c r="BI167" s="10"/>
      <c r="BP167" s="110">
        <f>+BP136+1</f>
        <v>5</v>
      </c>
      <c r="BQ167" s="111"/>
      <c r="BT167" s="10"/>
      <c r="CA167" s="110">
        <f>+CA136+1</f>
        <v>5</v>
      </c>
      <c r="CB167" s="111" t="s">
        <v>758</v>
      </c>
      <c r="CE167" s="10"/>
      <c r="CL167" s="110">
        <f>+CL136+1</f>
        <v>5</v>
      </c>
      <c r="CM167" s="111"/>
      <c r="CP167" s="10"/>
      <c r="CW167" s="110">
        <f>+CW136+1</f>
        <v>5</v>
      </c>
      <c r="CX167" s="111"/>
      <c r="DA167" s="10"/>
      <c r="DH167" s="110">
        <f>+DH136+1</f>
        <v>5</v>
      </c>
      <c r="DI167" s="111"/>
      <c r="DL167" s="10"/>
      <c r="DS167" s="110">
        <f>+DS136+1</f>
        <v>5</v>
      </c>
      <c r="DT167" s="111"/>
      <c r="DW167" s="10"/>
      <c r="ED167" s="110">
        <f>+ED136+1</f>
        <v>5</v>
      </c>
      <c r="EE167" s="111"/>
      <c r="EH167" s="10"/>
      <c r="EO167" s="110">
        <f>+EO136+1</f>
        <v>5</v>
      </c>
      <c r="EP167" s="111"/>
      <c r="ES167" s="10"/>
      <c r="EZ167" s="110">
        <f>+EZ136+1</f>
        <v>5</v>
      </c>
      <c r="FA167" s="111"/>
      <c r="FD167" s="10"/>
      <c r="FK167" s="110">
        <f>+FK136+1</f>
        <v>5</v>
      </c>
      <c r="FL167" s="111"/>
      <c r="FO167" s="10"/>
      <c r="FV167" s="110">
        <f>+FV136+1</f>
        <v>5</v>
      </c>
      <c r="FW167" s="111"/>
      <c r="FZ167" s="10"/>
      <c r="GG167" s="110">
        <f>+GG136+1</f>
        <v>5</v>
      </c>
      <c r="GH167" s="111"/>
      <c r="GK167" s="10"/>
      <c r="GR167" s="110">
        <f>+GR136+1</f>
        <v>5</v>
      </c>
      <c r="GS167" s="111"/>
      <c r="GV167" s="10"/>
      <c r="HC167" s="110">
        <f>+HC136+1</f>
        <v>5</v>
      </c>
      <c r="HD167" s="111"/>
      <c r="HG167" s="10"/>
    </row>
    <row r="168" spans="2:215" ht="15.75" thickBot="1" x14ac:dyDescent="0.3">
      <c r="B168" s="166"/>
      <c r="C168" s="167"/>
      <c r="F168" s="10"/>
      <c r="G168" s="10"/>
      <c r="H168" s="10"/>
      <c r="I168" s="10"/>
      <c r="J168" s="10"/>
      <c r="K168" s="10"/>
      <c r="L168" s="10"/>
      <c r="M168" s="166"/>
      <c r="N168" s="167"/>
      <c r="Q168" s="10"/>
      <c r="X168" s="166"/>
      <c r="Y168" s="167"/>
      <c r="AB168" s="10"/>
      <c r="AI168" s="166"/>
      <c r="AJ168" s="167"/>
      <c r="AM168" s="10"/>
      <c r="AT168" s="166"/>
      <c r="AU168" s="167"/>
      <c r="AX168" s="10"/>
      <c r="BE168" s="166"/>
      <c r="BF168" s="167"/>
      <c r="BI168" s="10"/>
      <c r="BP168" s="166"/>
      <c r="BQ168" s="167"/>
      <c r="BT168" s="10"/>
      <c r="CA168" s="166"/>
      <c r="CB168" s="167"/>
      <c r="CE168" s="10"/>
      <c r="CL168" s="166"/>
      <c r="CM168" s="167"/>
      <c r="CP168" s="10"/>
      <c r="CW168" s="166"/>
      <c r="CX168" s="167"/>
      <c r="DA168" s="10"/>
      <c r="DH168" s="166"/>
      <c r="DI168" s="167"/>
      <c r="DL168" s="10"/>
      <c r="DS168" s="166"/>
      <c r="DT168" s="167"/>
      <c r="DW168" s="10"/>
      <c r="ED168" s="166"/>
      <c r="EE168" s="167"/>
      <c r="EH168" s="10"/>
      <c r="EO168" s="166"/>
      <c r="EP168" s="167"/>
      <c r="ES168" s="10"/>
      <c r="EZ168" s="166"/>
      <c r="FA168" s="167"/>
      <c r="FD168" s="10"/>
      <c r="FK168" s="166"/>
      <c r="FL168" s="167"/>
      <c r="FO168" s="10"/>
      <c r="FV168" s="166"/>
      <c r="FW168" s="167"/>
      <c r="FZ168" s="10"/>
      <c r="GG168" s="166"/>
      <c r="GH168" s="167"/>
      <c r="GK168" s="10"/>
      <c r="GR168" s="166"/>
      <c r="GS168" s="167"/>
      <c r="GV168" s="10"/>
      <c r="HC168" s="166"/>
      <c r="HD168" s="167"/>
      <c r="HG168" s="10"/>
    </row>
    <row r="169" spans="2:215" ht="15.75" thickBot="1" x14ac:dyDescent="0.3">
      <c r="B169" s="18" t="s">
        <v>370</v>
      </c>
      <c r="C169" s="18" t="s">
        <v>371</v>
      </c>
      <c r="D169" s="18" t="s">
        <v>372</v>
      </c>
      <c r="E169" s="18" t="s">
        <v>6</v>
      </c>
      <c r="F169" s="10"/>
      <c r="G169" s="10"/>
      <c r="H169" s="10"/>
      <c r="I169" s="10"/>
      <c r="J169" s="10"/>
      <c r="K169" s="10"/>
      <c r="L169" s="10"/>
      <c r="M169" s="18" t="s">
        <v>370</v>
      </c>
      <c r="N169" s="18" t="s">
        <v>371</v>
      </c>
      <c r="O169" s="18" t="s">
        <v>372</v>
      </c>
      <c r="P169" s="18" t="s">
        <v>6</v>
      </c>
      <c r="Q169" s="10"/>
      <c r="X169" s="18" t="s">
        <v>370</v>
      </c>
      <c r="Y169" s="18" t="s">
        <v>371</v>
      </c>
      <c r="Z169" s="18" t="s">
        <v>372</v>
      </c>
      <c r="AA169" s="18" t="s">
        <v>6</v>
      </c>
      <c r="AB169" s="10"/>
      <c r="AI169" s="18" t="s">
        <v>370</v>
      </c>
      <c r="AJ169" s="18" t="s">
        <v>371</v>
      </c>
      <c r="AK169" s="18" t="s">
        <v>372</v>
      </c>
      <c r="AL169" s="18" t="s">
        <v>6</v>
      </c>
      <c r="AM169" s="10"/>
      <c r="AT169" s="18" t="s">
        <v>370</v>
      </c>
      <c r="AU169" s="18" t="s">
        <v>371</v>
      </c>
      <c r="AV169" s="18" t="s">
        <v>372</v>
      </c>
      <c r="AW169" s="18" t="s">
        <v>6</v>
      </c>
      <c r="AX169" s="10"/>
      <c r="BE169" s="18" t="s">
        <v>370</v>
      </c>
      <c r="BF169" s="18" t="s">
        <v>371</v>
      </c>
      <c r="BG169" s="18" t="s">
        <v>372</v>
      </c>
      <c r="BH169" s="18" t="s">
        <v>6</v>
      </c>
      <c r="BI169" s="10"/>
      <c r="BP169" s="18" t="s">
        <v>370</v>
      </c>
      <c r="BQ169" s="18" t="s">
        <v>371</v>
      </c>
      <c r="BR169" s="18" t="s">
        <v>372</v>
      </c>
      <c r="BS169" s="18" t="s">
        <v>6</v>
      </c>
      <c r="BT169" s="10"/>
      <c r="CA169" s="18" t="s">
        <v>370</v>
      </c>
      <c r="CB169" s="18" t="s">
        <v>371</v>
      </c>
      <c r="CC169" s="18" t="s">
        <v>372</v>
      </c>
      <c r="CD169" s="18" t="s">
        <v>6</v>
      </c>
      <c r="CE169" s="10"/>
      <c r="CL169" s="18" t="s">
        <v>370</v>
      </c>
      <c r="CM169" s="18" t="s">
        <v>371</v>
      </c>
      <c r="CN169" s="18" t="s">
        <v>372</v>
      </c>
      <c r="CO169" s="18" t="s">
        <v>6</v>
      </c>
      <c r="CP169" s="10"/>
      <c r="CW169" s="18" t="s">
        <v>370</v>
      </c>
      <c r="CX169" s="18" t="s">
        <v>371</v>
      </c>
      <c r="CY169" s="18" t="s">
        <v>372</v>
      </c>
      <c r="CZ169" s="18" t="s">
        <v>6</v>
      </c>
      <c r="DA169" s="10"/>
      <c r="DH169" s="18" t="s">
        <v>370</v>
      </c>
      <c r="DI169" s="18" t="s">
        <v>371</v>
      </c>
      <c r="DJ169" s="18" t="s">
        <v>372</v>
      </c>
      <c r="DK169" s="18" t="s">
        <v>6</v>
      </c>
      <c r="DL169" s="10"/>
      <c r="DS169" s="18" t="s">
        <v>370</v>
      </c>
      <c r="DT169" s="18" t="s">
        <v>371</v>
      </c>
      <c r="DU169" s="18" t="s">
        <v>372</v>
      </c>
      <c r="DV169" s="18" t="s">
        <v>6</v>
      </c>
      <c r="DW169" s="10"/>
      <c r="ED169" s="18" t="s">
        <v>370</v>
      </c>
      <c r="EE169" s="18" t="s">
        <v>371</v>
      </c>
      <c r="EF169" s="18" t="s">
        <v>372</v>
      </c>
      <c r="EG169" s="18" t="s">
        <v>6</v>
      </c>
      <c r="EH169" s="10"/>
      <c r="EO169" s="18" t="s">
        <v>370</v>
      </c>
      <c r="EP169" s="18" t="s">
        <v>371</v>
      </c>
      <c r="EQ169" s="18" t="s">
        <v>372</v>
      </c>
      <c r="ER169" s="18" t="s">
        <v>6</v>
      </c>
      <c r="ES169" s="10"/>
      <c r="EZ169" s="18" t="s">
        <v>370</v>
      </c>
      <c r="FA169" s="18" t="s">
        <v>371</v>
      </c>
      <c r="FB169" s="18" t="s">
        <v>372</v>
      </c>
      <c r="FC169" s="18" t="s">
        <v>6</v>
      </c>
      <c r="FD169" s="10"/>
      <c r="FK169" s="18" t="s">
        <v>370</v>
      </c>
      <c r="FL169" s="18" t="s">
        <v>371</v>
      </c>
      <c r="FM169" s="18" t="s">
        <v>372</v>
      </c>
      <c r="FN169" s="18" t="s">
        <v>6</v>
      </c>
      <c r="FO169" s="10"/>
      <c r="FV169" s="18" t="s">
        <v>370</v>
      </c>
      <c r="FW169" s="18" t="s">
        <v>371</v>
      </c>
      <c r="FX169" s="18" t="s">
        <v>372</v>
      </c>
      <c r="FY169" s="18" t="s">
        <v>6</v>
      </c>
      <c r="FZ169" s="10"/>
      <c r="GG169" s="18" t="s">
        <v>370</v>
      </c>
      <c r="GH169" s="18" t="s">
        <v>371</v>
      </c>
      <c r="GI169" s="18" t="s">
        <v>372</v>
      </c>
      <c r="GJ169" s="18" t="s">
        <v>6</v>
      </c>
      <c r="GK169" s="10"/>
      <c r="GR169" s="18" t="s">
        <v>370</v>
      </c>
      <c r="GS169" s="18" t="s">
        <v>371</v>
      </c>
      <c r="GT169" s="18" t="s">
        <v>372</v>
      </c>
      <c r="GU169" s="18" t="s">
        <v>6</v>
      </c>
      <c r="GV169" s="10"/>
      <c r="HC169" s="18" t="s">
        <v>370</v>
      </c>
      <c r="HD169" s="18" t="s">
        <v>371</v>
      </c>
      <c r="HE169" s="18" t="s">
        <v>372</v>
      </c>
      <c r="HF169" s="18" t="s">
        <v>6</v>
      </c>
      <c r="HG169" s="10"/>
    </row>
    <row r="170" spans="2:215" x14ac:dyDescent="0.25">
      <c r="B170" s="318" t="s">
        <v>373</v>
      </c>
      <c r="C170" s="58" t="s">
        <v>374</v>
      </c>
      <c r="D170" s="245"/>
      <c r="E170" s="134" t="str">
        <f>+IF(D170="","",VLOOKUP(D170,[1]Parámetros!$B$100:$C$116,2,0))</f>
        <v/>
      </c>
      <c r="F170" s="10"/>
      <c r="G170" s="10"/>
      <c r="H170" s="10"/>
      <c r="I170" s="10"/>
      <c r="J170" s="10"/>
      <c r="K170" s="10"/>
      <c r="L170" s="10"/>
      <c r="M170" s="318" t="s">
        <v>373</v>
      </c>
      <c r="N170" s="58" t="s">
        <v>374</v>
      </c>
      <c r="O170" s="245"/>
      <c r="P170" s="134" t="str">
        <f>+IF(O170="","",VLOOKUP(O170,[1]Parámetros!$B$100:$C$116,2,0))</f>
        <v/>
      </c>
      <c r="Q170" s="10"/>
      <c r="X170" s="318" t="s">
        <v>373</v>
      </c>
      <c r="Y170" s="58" t="s">
        <v>374</v>
      </c>
      <c r="Z170" s="245"/>
      <c r="AA170" s="134" t="str">
        <f>+IF(Z170="","",VLOOKUP(Z170,[1]Parámetros!$B$100:$C$116,2,0))</f>
        <v/>
      </c>
      <c r="AB170" s="10"/>
      <c r="AI170" s="318" t="s">
        <v>373</v>
      </c>
      <c r="AJ170" s="58" t="s">
        <v>374</v>
      </c>
      <c r="AK170" s="245" t="s">
        <v>375</v>
      </c>
      <c r="AL170" s="134">
        <f>+IF(AK170="","",VLOOKUP(AK170,[1]Parámetros!$B$100:$C$116,2,0))</f>
        <v>15</v>
      </c>
      <c r="AM170" s="10"/>
      <c r="AT170" s="318" t="s">
        <v>373</v>
      </c>
      <c r="AU170" s="58" t="s">
        <v>374</v>
      </c>
      <c r="AV170" s="245"/>
      <c r="AW170" s="134" t="str">
        <f>+IF(AV170="","",VLOOKUP(AV170,[1]Parámetros!$B$100:$C$116,2,0))</f>
        <v/>
      </c>
      <c r="AX170" s="10"/>
      <c r="BE170" s="318" t="s">
        <v>373</v>
      </c>
      <c r="BF170" s="58" t="s">
        <v>374</v>
      </c>
      <c r="BG170" s="245"/>
      <c r="BH170" s="134" t="str">
        <f>+IF(BG170="","",VLOOKUP(BG170,[1]Parámetros!$B$100:$C$116,2,0))</f>
        <v/>
      </c>
      <c r="BI170" s="10"/>
      <c r="BP170" s="318" t="s">
        <v>373</v>
      </c>
      <c r="BQ170" s="58" t="s">
        <v>374</v>
      </c>
      <c r="BR170" s="245"/>
      <c r="BS170" s="134" t="str">
        <f>+IF(BR170="","",VLOOKUP(BR170,[1]Parámetros!$B$100:$C$116,2,0))</f>
        <v/>
      </c>
      <c r="BT170" s="10"/>
      <c r="CA170" s="318" t="s">
        <v>373</v>
      </c>
      <c r="CB170" s="58" t="s">
        <v>374</v>
      </c>
      <c r="CC170" s="245" t="s">
        <v>375</v>
      </c>
      <c r="CD170" s="134">
        <f>+IF(CC170="","",VLOOKUP(CC170,[1]Parámetros!$B$100:$C$116,2,0))</f>
        <v>15</v>
      </c>
      <c r="CE170" s="10"/>
      <c r="CL170" s="318" t="s">
        <v>373</v>
      </c>
      <c r="CM170" s="58" t="s">
        <v>374</v>
      </c>
      <c r="CN170" s="245"/>
      <c r="CO170" s="134" t="str">
        <f>+IF(CN170="","",VLOOKUP(CN170,[1]Parámetros!$B$100:$C$116,2,0))</f>
        <v/>
      </c>
      <c r="CP170" s="10"/>
      <c r="CW170" s="318" t="s">
        <v>373</v>
      </c>
      <c r="CX170" s="58" t="s">
        <v>374</v>
      </c>
      <c r="CY170" s="245"/>
      <c r="CZ170" s="134" t="str">
        <f>+IF(CY170="","",VLOOKUP(CY170,[1]Parámetros!$B$100:$C$116,2,0))</f>
        <v/>
      </c>
      <c r="DA170" s="10"/>
      <c r="DH170" s="318" t="s">
        <v>373</v>
      </c>
      <c r="DI170" s="58" t="s">
        <v>374</v>
      </c>
      <c r="DJ170" s="245"/>
      <c r="DK170" s="134" t="str">
        <f>+IF(DJ170="","",VLOOKUP(DJ170,[1]Parámetros!$B$100:$C$116,2,0))</f>
        <v/>
      </c>
      <c r="DL170" s="10"/>
      <c r="DS170" s="318" t="s">
        <v>373</v>
      </c>
      <c r="DT170" s="58" t="s">
        <v>374</v>
      </c>
      <c r="DU170" s="245"/>
      <c r="DV170" s="134" t="str">
        <f>+IF(DU170="","",VLOOKUP(DU170,[1]Parámetros!$B$100:$C$116,2,0))</f>
        <v/>
      </c>
      <c r="DW170" s="10"/>
      <c r="ED170" s="318" t="s">
        <v>373</v>
      </c>
      <c r="EE170" s="58" t="s">
        <v>374</v>
      </c>
      <c r="EF170" s="245"/>
      <c r="EG170" s="134" t="str">
        <f>+IF(EF170="","",VLOOKUP(EF170,[1]Parámetros!$B$100:$C$116,2,0))</f>
        <v/>
      </c>
      <c r="EH170" s="10"/>
      <c r="EO170" s="318" t="s">
        <v>373</v>
      </c>
      <c r="EP170" s="58" t="s">
        <v>374</v>
      </c>
      <c r="EQ170" s="245"/>
      <c r="ER170" s="134" t="str">
        <f>+IF(EQ170="","",VLOOKUP(EQ170,[1]Parámetros!$B$100:$C$116,2,0))</f>
        <v/>
      </c>
      <c r="ES170" s="10"/>
      <c r="EZ170" s="318" t="s">
        <v>373</v>
      </c>
      <c r="FA170" s="58" t="s">
        <v>374</v>
      </c>
      <c r="FB170" s="245"/>
      <c r="FC170" s="134" t="str">
        <f>+IF(FB170="","",VLOOKUP(FB170,[1]Parámetros!$B$100:$C$116,2,0))</f>
        <v/>
      </c>
      <c r="FD170" s="10"/>
      <c r="FK170" s="318" t="s">
        <v>373</v>
      </c>
      <c r="FL170" s="58" t="s">
        <v>374</v>
      </c>
      <c r="FM170" s="245"/>
      <c r="FN170" s="134" t="str">
        <f>+IF(FM170="","",VLOOKUP(FM170,[1]Parámetros!$B$100:$C$116,2,0))</f>
        <v/>
      </c>
      <c r="FO170" s="10"/>
      <c r="FV170" s="318" t="s">
        <v>373</v>
      </c>
      <c r="FW170" s="58" t="s">
        <v>374</v>
      </c>
      <c r="FX170" s="245"/>
      <c r="FY170" s="134" t="str">
        <f>+IF(FX170="","",VLOOKUP(FX170,[1]Parámetros!$B$100:$C$116,2,0))</f>
        <v/>
      </c>
      <c r="FZ170" s="10"/>
      <c r="GG170" s="318" t="s">
        <v>373</v>
      </c>
      <c r="GH170" s="58" t="s">
        <v>374</v>
      </c>
      <c r="GI170" s="245"/>
      <c r="GJ170" s="134" t="str">
        <f>+IF(GI170="","",VLOOKUP(GI170,[1]Parámetros!$B$100:$C$116,2,0))</f>
        <v/>
      </c>
      <c r="GK170" s="10"/>
      <c r="GR170" s="318" t="s">
        <v>373</v>
      </c>
      <c r="GS170" s="58" t="s">
        <v>374</v>
      </c>
      <c r="GT170" s="245"/>
      <c r="GU170" s="134" t="str">
        <f>+IF(GT170="","",VLOOKUP(GT170,[1]Parámetros!$B$100:$C$116,2,0))</f>
        <v/>
      </c>
      <c r="GV170" s="10"/>
      <c r="HC170" s="318" t="s">
        <v>373</v>
      </c>
      <c r="HD170" s="58" t="s">
        <v>374</v>
      </c>
      <c r="HE170" s="245"/>
      <c r="HF170" s="134" t="str">
        <f>+IF(HE170="","",VLOOKUP(HE170,[1]Parámetros!$B$100:$C$116,2,0))</f>
        <v/>
      </c>
      <c r="HG170" s="10"/>
    </row>
    <row r="171" spans="2:215" ht="30" x14ac:dyDescent="0.25">
      <c r="B171" s="319"/>
      <c r="C171" s="56" t="s">
        <v>376</v>
      </c>
      <c r="D171" s="246"/>
      <c r="E171" s="134" t="str">
        <f>+IF(D171="","",VLOOKUP(D171,[1]Parámetros!$B$100:$C$116,2,0))</f>
        <v/>
      </c>
      <c r="F171" s="10"/>
      <c r="G171" s="10"/>
      <c r="H171" s="10"/>
      <c r="I171" s="10"/>
      <c r="J171" s="10"/>
      <c r="K171" s="10"/>
      <c r="L171" s="10"/>
      <c r="M171" s="319"/>
      <c r="N171" s="56" t="s">
        <v>376</v>
      </c>
      <c r="O171" s="246"/>
      <c r="P171" s="134" t="str">
        <f>+IF(O171="","",VLOOKUP(O171,[1]Parámetros!$B$100:$C$116,2,0))</f>
        <v/>
      </c>
      <c r="Q171" s="10"/>
      <c r="X171" s="319"/>
      <c r="Y171" s="56" t="s">
        <v>376</v>
      </c>
      <c r="Z171" s="246"/>
      <c r="AA171" s="134" t="str">
        <f>+IF(Z171="","",VLOOKUP(Z171,[1]Parámetros!$B$100:$C$116,2,0))</f>
        <v/>
      </c>
      <c r="AB171" s="10"/>
      <c r="AI171" s="319"/>
      <c r="AJ171" s="56" t="s">
        <v>376</v>
      </c>
      <c r="AK171" s="246" t="s">
        <v>377</v>
      </c>
      <c r="AL171" s="134">
        <f>+IF(AK171="","",VLOOKUP(AK171,[1]Parámetros!$B$100:$C$116,2,0))</f>
        <v>15</v>
      </c>
      <c r="AM171" s="10"/>
      <c r="AT171" s="319"/>
      <c r="AU171" s="56" t="s">
        <v>376</v>
      </c>
      <c r="AV171" s="246"/>
      <c r="AW171" s="134" t="str">
        <f>+IF(AV171="","",VLOOKUP(AV171,[1]Parámetros!$B$100:$C$116,2,0))</f>
        <v/>
      </c>
      <c r="AX171" s="10"/>
      <c r="BE171" s="319"/>
      <c r="BF171" s="56" t="s">
        <v>376</v>
      </c>
      <c r="BG171" s="246"/>
      <c r="BH171" s="134" t="str">
        <f>+IF(BG171="","",VLOOKUP(BG171,[1]Parámetros!$B$100:$C$116,2,0))</f>
        <v/>
      </c>
      <c r="BI171" s="10"/>
      <c r="BP171" s="319"/>
      <c r="BQ171" s="56" t="s">
        <v>376</v>
      </c>
      <c r="BR171" s="246"/>
      <c r="BS171" s="134" t="str">
        <f>+IF(BR171="","",VLOOKUP(BR171,[1]Parámetros!$B$100:$C$116,2,0))</f>
        <v/>
      </c>
      <c r="BT171" s="10"/>
      <c r="CA171" s="319"/>
      <c r="CB171" s="56" t="s">
        <v>376</v>
      </c>
      <c r="CC171" s="246" t="s">
        <v>377</v>
      </c>
      <c r="CD171" s="134">
        <f>+IF(CC171="","",VLOOKUP(CC171,[1]Parámetros!$B$100:$C$116,2,0))</f>
        <v>15</v>
      </c>
      <c r="CE171" s="10"/>
      <c r="CL171" s="319"/>
      <c r="CM171" s="56" t="s">
        <v>376</v>
      </c>
      <c r="CN171" s="246"/>
      <c r="CO171" s="134" t="str">
        <f>+IF(CN171="","",VLOOKUP(CN171,[1]Parámetros!$B$100:$C$116,2,0))</f>
        <v/>
      </c>
      <c r="CP171" s="10"/>
      <c r="CW171" s="319"/>
      <c r="CX171" s="56" t="s">
        <v>376</v>
      </c>
      <c r="CY171" s="246"/>
      <c r="CZ171" s="134" t="str">
        <f>+IF(CY171="","",VLOOKUP(CY171,[1]Parámetros!$B$100:$C$116,2,0))</f>
        <v/>
      </c>
      <c r="DA171" s="10"/>
      <c r="DH171" s="319"/>
      <c r="DI171" s="56" t="s">
        <v>376</v>
      </c>
      <c r="DJ171" s="246"/>
      <c r="DK171" s="134" t="str">
        <f>+IF(DJ171="","",VLOOKUP(DJ171,[1]Parámetros!$B$100:$C$116,2,0))</f>
        <v/>
      </c>
      <c r="DL171" s="10"/>
      <c r="DS171" s="319"/>
      <c r="DT171" s="56" t="s">
        <v>376</v>
      </c>
      <c r="DU171" s="246"/>
      <c r="DV171" s="134" t="str">
        <f>+IF(DU171="","",VLOOKUP(DU171,[1]Parámetros!$B$100:$C$116,2,0))</f>
        <v/>
      </c>
      <c r="DW171" s="10"/>
      <c r="ED171" s="319"/>
      <c r="EE171" s="56" t="s">
        <v>376</v>
      </c>
      <c r="EF171" s="246"/>
      <c r="EG171" s="134" t="str">
        <f>+IF(EF171="","",VLOOKUP(EF171,[1]Parámetros!$B$100:$C$116,2,0))</f>
        <v/>
      </c>
      <c r="EH171" s="10"/>
      <c r="EO171" s="319"/>
      <c r="EP171" s="56" t="s">
        <v>376</v>
      </c>
      <c r="EQ171" s="246"/>
      <c r="ER171" s="134" t="str">
        <f>+IF(EQ171="","",VLOOKUP(EQ171,[1]Parámetros!$B$100:$C$116,2,0))</f>
        <v/>
      </c>
      <c r="ES171" s="10"/>
      <c r="EZ171" s="319"/>
      <c r="FA171" s="56" t="s">
        <v>376</v>
      </c>
      <c r="FB171" s="246"/>
      <c r="FC171" s="134" t="str">
        <f>+IF(FB171="","",VLOOKUP(FB171,[1]Parámetros!$B$100:$C$116,2,0))</f>
        <v/>
      </c>
      <c r="FD171" s="10"/>
      <c r="FK171" s="319"/>
      <c r="FL171" s="56" t="s">
        <v>376</v>
      </c>
      <c r="FM171" s="246"/>
      <c r="FN171" s="134" t="str">
        <f>+IF(FM171="","",VLOOKUP(FM171,[1]Parámetros!$B$100:$C$116,2,0))</f>
        <v/>
      </c>
      <c r="FO171" s="10"/>
      <c r="FV171" s="319"/>
      <c r="FW171" s="56" t="s">
        <v>376</v>
      </c>
      <c r="FX171" s="246"/>
      <c r="FY171" s="134" t="str">
        <f>+IF(FX171="","",VLOOKUP(FX171,[1]Parámetros!$B$100:$C$116,2,0))</f>
        <v/>
      </c>
      <c r="FZ171" s="10"/>
      <c r="GG171" s="319"/>
      <c r="GH171" s="56" t="s">
        <v>376</v>
      </c>
      <c r="GI171" s="246"/>
      <c r="GJ171" s="134" t="str">
        <f>+IF(GI171="","",VLOOKUP(GI171,[1]Parámetros!$B$100:$C$116,2,0))</f>
        <v/>
      </c>
      <c r="GK171" s="10"/>
      <c r="GR171" s="319"/>
      <c r="GS171" s="56" t="s">
        <v>376</v>
      </c>
      <c r="GT171" s="246"/>
      <c r="GU171" s="134" t="str">
        <f>+IF(GT171="","",VLOOKUP(GT171,[1]Parámetros!$B$100:$C$116,2,0))</f>
        <v/>
      </c>
      <c r="GV171" s="10"/>
      <c r="HC171" s="319"/>
      <c r="HD171" s="56" t="s">
        <v>376</v>
      </c>
      <c r="HE171" s="246"/>
      <c r="HF171" s="134" t="str">
        <f>+IF(HE171="","",VLOOKUP(HE171,[1]Parámetros!$B$100:$C$116,2,0))</f>
        <v/>
      </c>
      <c r="HG171" s="10"/>
    </row>
    <row r="172" spans="2:215" ht="30" x14ac:dyDescent="0.25">
      <c r="B172" s="56" t="s">
        <v>378</v>
      </c>
      <c r="C172" s="56" t="s">
        <v>379</v>
      </c>
      <c r="D172" s="246"/>
      <c r="E172" s="134" t="str">
        <f>+IF(D172="","",VLOOKUP(D172,[1]Parámetros!$B$100:$C$116,2,0))</f>
        <v/>
      </c>
      <c r="F172" s="10"/>
      <c r="G172" s="10"/>
      <c r="H172" s="10"/>
      <c r="I172" s="10"/>
      <c r="J172" s="10"/>
      <c r="K172" s="10"/>
      <c r="L172" s="10"/>
      <c r="M172" s="56" t="s">
        <v>378</v>
      </c>
      <c r="N172" s="56" t="s">
        <v>379</v>
      </c>
      <c r="O172" s="246"/>
      <c r="P172" s="134" t="str">
        <f>+IF(O172="","",VLOOKUP(O172,[1]Parámetros!$B$100:$C$116,2,0))</f>
        <v/>
      </c>
      <c r="Q172" s="10"/>
      <c r="X172" s="56" t="s">
        <v>378</v>
      </c>
      <c r="Y172" s="56" t="s">
        <v>379</v>
      </c>
      <c r="Z172" s="246"/>
      <c r="AA172" s="134" t="str">
        <f>+IF(Z172="","",VLOOKUP(Z172,[1]Parámetros!$B$100:$C$116,2,0))</f>
        <v/>
      </c>
      <c r="AB172" s="10"/>
      <c r="AI172" s="56" t="s">
        <v>378</v>
      </c>
      <c r="AJ172" s="56" t="s">
        <v>379</v>
      </c>
      <c r="AK172" s="246" t="s">
        <v>380</v>
      </c>
      <c r="AL172" s="134">
        <f>+IF(AK172="","",VLOOKUP(AK172,[1]Parámetros!$B$100:$C$116,2,0))</f>
        <v>15</v>
      </c>
      <c r="AM172" s="10"/>
      <c r="AT172" s="56" t="s">
        <v>378</v>
      </c>
      <c r="AU172" s="56" t="s">
        <v>379</v>
      </c>
      <c r="AV172" s="246"/>
      <c r="AW172" s="134" t="str">
        <f>+IF(AV172="","",VLOOKUP(AV172,[1]Parámetros!$B$100:$C$116,2,0))</f>
        <v/>
      </c>
      <c r="AX172" s="10"/>
      <c r="BE172" s="56" t="s">
        <v>378</v>
      </c>
      <c r="BF172" s="56" t="s">
        <v>379</v>
      </c>
      <c r="BG172" s="246"/>
      <c r="BH172" s="134" t="str">
        <f>+IF(BG172="","",VLOOKUP(BG172,[1]Parámetros!$B$100:$C$116,2,0))</f>
        <v/>
      </c>
      <c r="BI172" s="10"/>
      <c r="BP172" s="56" t="s">
        <v>378</v>
      </c>
      <c r="BQ172" s="56" t="s">
        <v>379</v>
      </c>
      <c r="BR172" s="246"/>
      <c r="BS172" s="134" t="str">
        <f>+IF(BR172="","",VLOOKUP(BR172,[1]Parámetros!$B$100:$C$116,2,0))</f>
        <v/>
      </c>
      <c r="BT172" s="10"/>
      <c r="CA172" s="56" t="s">
        <v>378</v>
      </c>
      <c r="CB172" s="56" t="s">
        <v>379</v>
      </c>
      <c r="CC172" s="246" t="s">
        <v>380</v>
      </c>
      <c r="CD172" s="134">
        <f>+IF(CC172="","",VLOOKUP(CC172,[1]Parámetros!$B$100:$C$116,2,0))</f>
        <v>15</v>
      </c>
      <c r="CE172" s="10"/>
      <c r="CL172" s="56" t="s">
        <v>378</v>
      </c>
      <c r="CM172" s="56" t="s">
        <v>379</v>
      </c>
      <c r="CN172" s="246"/>
      <c r="CO172" s="134" t="str">
        <f>+IF(CN172="","",VLOOKUP(CN172,[1]Parámetros!$B$100:$C$116,2,0))</f>
        <v/>
      </c>
      <c r="CP172" s="10"/>
      <c r="CW172" s="56" t="s">
        <v>378</v>
      </c>
      <c r="CX172" s="56" t="s">
        <v>379</v>
      </c>
      <c r="CY172" s="246"/>
      <c r="CZ172" s="134" t="str">
        <f>+IF(CY172="","",VLOOKUP(CY172,[1]Parámetros!$B$100:$C$116,2,0))</f>
        <v/>
      </c>
      <c r="DA172" s="10"/>
      <c r="DH172" s="56" t="s">
        <v>378</v>
      </c>
      <c r="DI172" s="56" t="s">
        <v>379</v>
      </c>
      <c r="DJ172" s="246"/>
      <c r="DK172" s="134" t="str">
        <f>+IF(DJ172="","",VLOOKUP(DJ172,[1]Parámetros!$B$100:$C$116,2,0))</f>
        <v/>
      </c>
      <c r="DL172" s="10"/>
      <c r="DS172" s="56" t="s">
        <v>378</v>
      </c>
      <c r="DT172" s="56" t="s">
        <v>379</v>
      </c>
      <c r="DU172" s="246"/>
      <c r="DV172" s="134" t="str">
        <f>+IF(DU172="","",VLOOKUP(DU172,[1]Parámetros!$B$100:$C$116,2,0))</f>
        <v/>
      </c>
      <c r="DW172" s="10"/>
      <c r="ED172" s="56" t="s">
        <v>378</v>
      </c>
      <c r="EE172" s="56" t="s">
        <v>379</v>
      </c>
      <c r="EF172" s="246"/>
      <c r="EG172" s="134" t="str">
        <f>+IF(EF172="","",VLOOKUP(EF172,[1]Parámetros!$B$100:$C$116,2,0))</f>
        <v/>
      </c>
      <c r="EH172" s="10"/>
      <c r="EO172" s="56" t="s">
        <v>378</v>
      </c>
      <c r="EP172" s="56" t="s">
        <v>379</v>
      </c>
      <c r="EQ172" s="246"/>
      <c r="ER172" s="134" t="str">
        <f>+IF(EQ172="","",VLOOKUP(EQ172,[1]Parámetros!$B$100:$C$116,2,0))</f>
        <v/>
      </c>
      <c r="ES172" s="10"/>
      <c r="EZ172" s="56" t="s">
        <v>378</v>
      </c>
      <c r="FA172" s="56" t="s">
        <v>379</v>
      </c>
      <c r="FB172" s="246"/>
      <c r="FC172" s="134" t="str">
        <f>+IF(FB172="","",VLOOKUP(FB172,[1]Parámetros!$B$100:$C$116,2,0))</f>
        <v/>
      </c>
      <c r="FD172" s="10"/>
      <c r="FK172" s="56" t="s">
        <v>378</v>
      </c>
      <c r="FL172" s="56" t="s">
        <v>379</v>
      </c>
      <c r="FM172" s="246"/>
      <c r="FN172" s="134" t="str">
        <f>+IF(FM172="","",VLOOKUP(FM172,[1]Parámetros!$B$100:$C$116,2,0))</f>
        <v/>
      </c>
      <c r="FO172" s="10"/>
      <c r="FV172" s="56" t="s">
        <v>378</v>
      </c>
      <c r="FW172" s="56" t="s">
        <v>379</v>
      </c>
      <c r="FX172" s="246"/>
      <c r="FY172" s="134" t="str">
        <f>+IF(FX172="","",VLOOKUP(FX172,[1]Parámetros!$B$100:$C$116,2,0))</f>
        <v/>
      </c>
      <c r="FZ172" s="10"/>
      <c r="GG172" s="56" t="s">
        <v>378</v>
      </c>
      <c r="GH172" s="56" t="s">
        <v>379</v>
      </c>
      <c r="GI172" s="246"/>
      <c r="GJ172" s="134" t="str">
        <f>+IF(GI172="","",VLOOKUP(GI172,[1]Parámetros!$B$100:$C$116,2,0))</f>
        <v/>
      </c>
      <c r="GK172" s="10"/>
      <c r="GR172" s="56" t="s">
        <v>378</v>
      </c>
      <c r="GS172" s="56" t="s">
        <v>379</v>
      </c>
      <c r="GT172" s="246"/>
      <c r="GU172" s="134" t="str">
        <f>+IF(GT172="","",VLOOKUP(GT172,[1]Parámetros!$B$100:$C$116,2,0))</f>
        <v/>
      </c>
      <c r="GV172" s="10"/>
      <c r="HC172" s="56" t="s">
        <v>378</v>
      </c>
      <c r="HD172" s="56" t="s">
        <v>379</v>
      </c>
      <c r="HE172" s="246"/>
      <c r="HF172" s="134" t="str">
        <f>+IF(HE172="","",VLOOKUP(HE172,[1]Parámetros!$B$100:$C$116,2,0))</f>
        <v/>
      </c>
      <c r="HG172" s="10"/>
    </row>
    <row r="173" spans="2:215" ht="45" x14ac:dyDescent="0.25">
      <c r="B173" s="56" t="s">
        <v>381</v>
      </c>
      <c r="C173" s="56" t="s">
        <v>382</v>
      </c>
      <c r="D173" s="246"/>
      <c r="E173" s="134" t="str">
        <f>+IF(D173="","",VLOOKUP(D173,[1]Parámetros!$B$100:$C$116,2,0))</f>
        <v/>
      </c>
      <c r="F173" s="10"/>
      <c r="G173" s="10"/>
      <c r="H173" s="10"/>
      <c r="I173" s="10"/>
      <c r="J173" s="10"/>
      <c r="K173" s="10"/>
      <c r="L173" s="10"/>
      <c r="M173" s="56" t="s">
        <v>381</v>
      </c>
      <c r="N173" s="56" t="s">
        <v>382</v>
      </c>
      <c r="O173" s="246"/>
      <c r="P173" s="134" t="str">
        <f>+IF(O173="","",VLOOKUP(O173,[1]Parámetros!$B$100:$C$116,2,0))</f>
        <v/>
      </c>
      <c r="Q173" s="10"/>
      <c r="X173" s="56" t="s">
        <v>381</v>
      </c>
      <c r="Y173" s="56" t="s">
        <v>382</v>
      </c>
      <c r="Z173" s="246"/>
      <c r="AA173" s="134" t="str">
        <f>+IF(Z173="","",VLOOKUP(Z173,[1]Parámetros!$B$100:$C$116,2,0))</f>
        <v/>
      </c>
      <c r="AB173" s="10"/>
      <c r="AI173" s="56" t="s">
        <v>381</v>
      </c>
      <c r="AJ173" s="56" t="s">
        <v>382</v>
      </c>
      <c r="AK173" s="246" t="s">
        <v>383</v>
      </c>
      <c r="AL173" s="134">
        <f>+IF(AK173="","",VLOOKUP(AK173,[1]Parámetros!$B$100:$C$116,2,0))</f>
        <v>15</v>
      </c>
      <c r="AM173" s="10"/>
      <c r="AT173" s="56" t="s">
        <v>381</v>
      </c>
      <c r="AU173" s="56" t="s">
        <v>382</v>
      </c>
      <c r="AV173" s="246"/>
      <c r="AW173" s="134" t="str">
        <f>+IF(AV173="","",VLOOKUP(AV173,[1]Parámetros!$B$100:$C$116,2,0))</f>
        <v/>
      </c>
      <c r="AX173" s="10"/>
      <c r="BE173" s="56" t="s">
        <v>381</v>
      </c>
      <c r="BF173" s="56" t="s">
        <v>382</v>
      </c>
      <c r="BG173" s="246"/>
      <c r="BH173" s="134" t="str">
        <f>+IF(BG173="","",VLOOKUP(BG173,[1]Parámetros!$B$100:$C$116,2,0))</f>
        <v/>
      </c>
      <c r="BI173" s="10"/>
      <c r="BP173" s="56" t="s">
        <v>381</v>
      </c>
      <c r="BQ173" s="56" t="s">
        <v>382</v>
      </c>
      <c r="BR173" s="246"/>
      <c r="BS173" s="134" t="str">
        <f>+IF(BR173="","",VLOOKUP(BR173,[1]Parámetros!$B$100:$C$116,2,0))</f>
        <v/>
      </c>
      <c r="BT173" s="10"/>
      <c r="CA173" s="56" t="s">
        <v>381</v>
      </c>
      <c r="CB173" s="56" t="s">
        <v>382</v>
      </c>
      <c r="CC173" s="246" t="s">
        <v>383</v>
      </c>
      <c r="CD173" s="134">
        <f>+IF(CC173="","",VLOOKUP(CC173,[1]Parámetros!$B$100:$C$116,2,0))</f>
        <v>15</v>
      </c>
      <c r="CE173" s="10"/>
      <c r="CL173" s="56" t="s">
        <v>381</v>
      </c>
      <c r="CM173" s="56" t="s">
        <v>382</v>
      </c>
      <c r="CN173" s="246"/>
      <c r="CO173" s="134" t="str">
        <f>+IF(CN173="","",VLOOKUP(CN173,[1]Parámetros!$B$100:$C$116,2,0))</f>
        <v/>
      </c>
      <c r="CP173" s="10"/>
      <c r="CW173" s="56" t="s">
        <v>381</v>
      </c>
      <c r="CX173" s="56" t="s">
        <v>382</v>
      </c>
      <c r="CY173" s="246"/>
      <c r="CZ173" s="134" t="str">
        <f>+IF(CY173="","",VLOOKUP(CY173,[1]Parámetros!$B$100:$C$116,2,0))</f>
        <v/>
      </c>
      <c r="DA173" s="10"/>
      <c r="DH173" s="56" t="s">
        <v>381</v>
      </c>
      <c r="DI173" s="56" t="s">
        <v>382</v>
      </c>
      <c r="DJ173" s="246"/>
      <c r="DK173" s="134" t="str">
        <f>+IF(DJ173="","",VLOOKUP(DJ173,[1]Parámetros!$B$100:$C$116,2,0))</f>
        <v/>
      </c>
      <c r="DL173" s="10"/>
      <c r="DS173" s="56" t="s">
        <v>381</v>
      </c>
      <c r="DT173" s="56" t="s">
        <v>382</v>
      </c>
      <c r="DU173" s="246"/>
      <c r="DV173" s="134" t="str">
        <f>+IF(DU173="","",VLOOKUP(DU173,[1]Parámetros!$B$100:$C$116,2,0))</f>
        <v/>
      </c>
      <c r="DW173" s="10"/>
      <c r="ED173" s="56" t="s">
        <v>381</v>
      </c>
      <c r="EE173" s="56" t="s">
        <v>382</v>
      </c>
      <c r="EF173" s="246"/>
      <c r="EG173" s="134" t="str">
        <f>+IF(EF173="","",VLOOKUP(EF173,[1]Parámetros!$B$100:$C$116,2,0))</f>
        <v/>
      </c>
      <c r="EH173" s="10"/>
      <c r="EO173" s="56" t="s">
        <v>381</v>
      </c>
      <c r="EP173" s="56" t="s">
        <v>382</v>
      </c>
      <c r="EQ173" s="246"/>
      <c r="ER173" s="134" t="str">
        <f>+IF(EQ173="","",VLOOKUP(EQ173,[1]Parámetros!$B$100:$C$116,2,0))</f>
        <v/>
      </c>
      <c r="ES173" s="10"/>
      <c r="EZ173" s="56" t="s">
        <v>381</v>
      </c>
      <c r="FA173" s="56" t="s">
        <v>382</v>
      </c>
      <c r="FB173" s="246"/>
      <c r="FC173" s="134" t="str">
        <f>+IF(FB173="","",VLOOKUP(FB173,[1]Parámetros!$B$100:$C$116,2,0))</f>
        <v/>
      </c>
      <c r="FD173" s="10"/>
      <c r="FK173" s="56" t="s">
        <v>381</v>
      </c>
      <c r="FL173" s="56" t="s">
        <v>382</v>
      </c>
      <c r="FM173" s="246"/>
      <c r="FN173" s="134" t="str">
        <f>+IF(FM173="","",VLOOKUP(FM173,[1]Parámetros!$B$100:$C$116,2,0))</f>
        <v/>
      </c>
      <c r="FO173" s="10"/>
      <c r="FV173" s="56" t="s">
        <v>381</v>
      </c>
      <c r="FW173" s="56" t="s">
        <v>382</v>
      </c>
      <c r="FX173" s="246"/>
      <c r="FY173" s="134" t="str">
        <f>+IF(FX173="","",VLOOKUP(FX173,[1]Parámetros!$B$100:$C$116,2,0))</f>
        <v/>
      </c>
      <c r="FZ173" s="10"/>
      <c r="GG173" s="56" t="s">
        <v>381</v>
      </c>
      <c r="GH173" s="56" t="s">
        <v>382</v>
      </c>
      <c r="GI173" s="246"/>
      <c r="GJ173" s="134" t="str">
        <f>+IF(GI173="","",VLOOKUP(GI173,[1]Parámetros!$B$100:$C$116,2,0))</f>
        <v/>
      </c>
      <c r="GK173" s="10"/>
      <c r="GR173" s="56" t="s">
        <v>381</v>
      </c>
      <c r="GS173" s="56" t="s">
        <v>382</v>
      </c>
      <c r="GT173" s="246"/>
      <c r="GU173" s="134" t="str">
        <f>+IF(GT173="","",VLOOKUP(GT173,[1]Parámetros!$B$100:$C$116,2,0))</f>
        <v/>
      </c>
      <c r="GV173" s="10"/>
      <c r="HC173" s="56" t="s">
        <v>381</v>
      </c>
      <c r="HD173" s="56" t="s">
        <v>382</v>
      </c>
      <c r="HE173" s="246"/>
      <c r="HF173" s="134" t="str">
        <f>+IF(HE173="","",VLOOKUP(HE173,[1]Parámetros!$B$100:$C$116,2,0))</f>
        <v/>
      </c>
      <c r="HG173" s="10"/>
    </row>
    <row r="174" spans="2:215" ht="30" x14ac:dyDescent="0.25">
      <c r="B174" s="56" t="s">
        <v>384</v>
      </c>
      <c r="C174" s="56" t="s">
        <v>385</v>
      </c>
      <c r="D174" s="246"/>
      <c r="E174" s="134" t="str">
        <f>+IF(D174="","",VLOOKUP(D174,[1]Parámetros!$B$100:$C$116,2,0))</f>
        <v/>
      </c>
      <c r="F174" s="10"/>
      <c r="G174" s="10"/>
      <c r="H174" s="10"/>
      <c r="I174" s="10"/>
      <c r="J174" s="10"/>
      <c r="K174" s="10"/>
      <c r="L174" s="10"/>
      <c r="M174" s="56" t="s">
        <v>384</v>
      </c>
      <c r="N174" s="56" t="s">
        <v>385</v>
      </c>
      <c r="O174" s="246"/>
      <c r="P174" s="134" t="str">
        <f>+IF(O174="","",VLOOKUP(O174,[1]Parámetros!$B$100:$C$116,2,0))</f>
        <v/>
      </c>
      <c r="Q174" s="10"/>
      <c r="X174" s="56" t="s">
        <v>384</v>
      </c>
      <c r="Y174" s="56" t="s">
        <v>385</v>
      </c>
      <c r="Z174" s="246"/>
      <c r="AA174" s="134" t="str">
        <f>+IF(Z174="","",VLOOKUP(Z174,[1]Parámetros!$B$100:$C$116,2,0))</f>
        <v/>
      </c>
      <c r="AB174" s="10"/>
      <c r="AI174" s="56" t="s">
        <v>384</v>
      </c>
      <c r="AJ174" s="56" t="s">
        <v>385</v>
      </c>
      <c r="AK174" s="246" t="s">
        <v>386</v>
      </c>
      <c r="AL174" s="134">
        <f>+IF(AK174="","",VLOOKUP(AK174,[1]Parámetros!$B$100:$C$116,2,0))</f>
        <v>15</v>
      </c>
      <c r="AM174" s="10"/>
      <c r="AT174" s="56" t="s">
        <v>384</v>
      </c>
      <c r="AU174" s="56" t="s">
        <v>385</v>
      </c>
      <c r="AV174" s="246"/>
      <c r="AW174" s="134" t="str">
        <f>+IF(AV174="","",VLOOKUP(AV174,[1]Parámetros!$B$100:$C$116,2,0))</f>
        <v/>
      </c>
      <c r="AX174" s="10"/>
      <c r="BE174" s="56" t="s">
        <v>384</v>
      </c>
      <c r="BF174" s="56" t="s">
        <v>385</v>
      </c>
      <c r="BG174" s="246"/>
      <c r="BH174" s="134" t="str">
        <f>+IF(BG174="","",VLOOKUP(BG174,[1]Parámetros!$B$100:$C$116,2,0))</f>
        <v/>
      </c>
      <c r="BI174" s="10"/>
      <c r="BP174" s="56" t="s">
        <v>384</v>
      </c>
      <c r="BQ174" s="56" t="s">
        <v>385</v>
      </c>
      <c r="BR174" s="246"/>
      <c r="BS174" s="134" t="str">
        <f>+IF(BR174="","",VLOOKUP(BR174,[1]Parámetros!$B$100:$C$116,2,0))</f>
        <v/>
      </c>
      <c r="BT174" s="10"/>
      <c r="CA174" s="56" t="s">
        <v>384</v>
      </c>
      <c r="CB174" s="56" t="s">
        <v>385</v>
      </c>
      <c r="CC174" s="246" t="s">
        <v>386</v>
      </c>
      <c r="CD174" s="134">
        <f>+IF(CC174="","",VLOOKUP(CC174,[1]Parámetros!$B$100:$C$116,2,0))</f>
        <v>15</v>
      </c>
      <c r="CE174" s="10"/>
      <c r="CL174" s="56" t="s">
        <v>384</v>
      </c>
      <c r="CM174" s="56" t="s">
        <v>385</v>
      </c>
      <c r="CN174" s="246"/>
      <c r="CO174" s="134" t="str">
        <f>+IF(CN174="","",VLOOKUP(CN174,[1]Parámetros!$B$100:$C$116,2,0))</f>
        <v/>
      </c>
      <c r="CP174" s="10"/>
      <c r="CW174" s="56" t="s">
        <v>384</v>
      </c>
      <c r="CX174" s="56" t="s">
        <v>385</v>
      </c>
      <c r="CY174" s="246"/>
      <c r="CZ174" s="134" t="str">
        <f>+IF(CY174="","",VLOOKUP(CY174,[1]Parámetros!$B$100:$C$116,2,0))</f>
        <v/>
      </c>
      <c r="DA174" s="10"/>
      <c r="DH174" s="56" t="s">
        <v>384</v>
      </c>
      <c r="DI174" s="56" t="s">
        <v>385</v>
      </c>
      <c r="DJ174" s="246"/>
      <c r="DK174" s="134" t="str">
        <f>+IF(DJ174="","",VLOOKUP(DJ174,[1]Parámetros!$B$100:$C$116,2,0))</f>
        <v/>
      </c>
      <c r="DL174" s="10"/>
      <c r="DS174" s="56" t="s">
        <v>384</v>
      </c>
      <c r="DT174" s="56" t="s">
        <v>385</v>
      </c>
      <c r="DU174" s="246"/>
      <c r="DV174" s="134" t="str">
        <f>+IF(DU174="","",VLOOKUP(DU174,[1]Parámetros!$B$100:$C$116,2,0))</f>
        <v/>
      </c>
      <c r="DW174" s="10"/>
      <c r="ED174" s="56" t="s">
        <v>384</v>
      </c>
      <c r="EE174" s="56" t="s">
        <v>385</v>
      </c>
      <c r="EF174" s="246"/>
      <c r="EG174" s="134" t="str">
        <f>+IF(EF174="","",VLOOKUP(EF174,[1]Parámetros!$B$100:$C$116,2,0))</f>
        <v/>
      </c>
      <c r="EH174" s="10"/>
      <c r="EO174" s="56" t="s">
        <v>384</v>
      </c>
      <c r="EP174" s="56" t="s">
        <v>385</v>
      </c>
      <c r="EQ174" s="246"/>
      <c r="ER174" s="134" t="str">
        <f>+IF(EQ174="","",VLOOKUP(EQ174,[1]Parámetros!$B$100:$C$116,2,0))</f>
        <v/>
      </c>
      <c r="ES174" s="10"/>
      <c r="EZ174" s="56" t="s">
        <v>384</v>
      </c>
      <c r="FA174" s="56" t="s">
        <v>385</v>
      </c>
      <c r="FB174" s="246"/>
      <c r="FC174" s="134" t="str">
        <f>+IF(FB174="","",VLOOKUP(FB174,[1]Parámetros!$B$100:$C$116,2,0))</f>
        <v/>
      </c>
      <c r="FD174" s="10"/>
      <c r="FK174" s="56" t="s">
        <v>384</v>
      </c>
      <c r="FL174" s="56" t="s">
        <v>385</v>
      </c>
      <c r="FM174" s="246"/>
      <c r="FN174" s="134" t="str">
        <f>+IF(FM174="","",VLOOKUP(FM174,[1]Parámetros!$B$100:$C$116,2,0))</f>
        <v/>
      </c>
      <c r="FO174" s="10"/>
      <c r="FV174" s="56" t="s">
        <v>384</v>
      </c>
      <c r="FW174" s="56" t="s">
        <v>385</v>
      </c>
      <c r="FX174" s="246"/>
      <c r="FY174" s="134" t="str">
        <f>+IF(FX174="","",VLOOKUP(FX174,[1]Parámetros!$B$100:$C$116,2,0))</f>
        <v/>
      </c>
      <c r="FZ174" s="10"/>
      <c r="GG174" s="56" t="s">
        <v>384</v>
      </c>
      <c r="GH174" s="56" t="s">
        <v>385</v>
      </c>
      <c r="GI174" s="246"/>
      <c r="GJ174" s="134" t="str">
        <f>+IF(GI174="","",VLOOKUP(GI174,[1]Parámetros!$B$100:$C$116,2,0))</f>
        <v/>
      </c>
      <c r="GK174" s="10"/>
      <c r="GR174" s="56" t="s">
        <v>384</v>
      </c>
      <c r="GS174" s="56" t="s">
        <v>385</v>
      </c>
      <c r="GT174" s="246"/>
      <c r="GU174" s="134" t="str">
        <f>+IF(GT174="","",VLOOKUP(GT174,[1]Parámetros!$B$100:$C$116,2,0))</f>
        <v/>
      </c>
      <c r="GV174" s="10"/>
      <c r="HC174" s="56" t="s">
        <v>384</v>
      </c>
      <c r="HD174" s="56" t="s">
        <v>385</v>
      </c>
      <c r="HE174" s="246"/>
      <c r="HF174" s="134" t="str">
        <f>+IF(HE174="","",VLOOKUP(HE174,[1]Parámetros!$B$100:$C$116,2,0))</f>
        <v/>
      </c>
      <c r="HG174" s="10"/>
    </row>
    <row r="175" spans="2:215" ht="75" x14ac:dyDescent="0.25">
      <c r="B175" s="56" t="s">
        <v>387</v>
      </c>
      <c r="C175" s="56" t="s">
        <v>388</v>
      </c>
      <c r="D175" s="246"/>
      <c r="E175" s="134" t="str">
        <f>+IF(D175="","",VLOOKUP(D175,[1]Parámetros!$B$100:$C$116,2,0))</f>
        <v/>
      </c>
      <c r="F175" s="10"/>
      <c r="G175" s="10"/>
      <c r="H175" s="10"/>
      <c r="I175" s="10"/>
      <c r="J175" s="10"/>
      <c r="K175" s="10"/>
      <c r="L175" s="10"/>
      <c r="M175" s="56" t="s">
        <v>387</v>
      </c>
      <c r="N175" s="56" t="s">
        <v>388</v>
      </c>
      <c r="O175" s="246"/>
      <c r="P175" s="134" t="str">
        <f>+IF(O175="","",VLOOKUP(O175,[1]Parámetros!$B$100:$C$116,2,0))</f>
        <v/>
      </c>
      <c r="Q175" s="10"/>
      <c r="X175" s="56" t="s">
        <v>387</v>
      </c>
      <c r="Y175" s="56" t="s">
        <v>388</v>
      </c>
      <c r="Z175" s="246"/>
      <c r="AA175" s="134" t="str">
        <f>+IF(Z175="","",VLOOKUP(Z175,[1]Parámetros!$B$100:$C$116,2,0))</f>
        <v/>
      </c>
      <c r="AB175" s="10"/>
      <c r="AI175" s="56" t="s">
        <v>387</v>
      </c>
      <c r="AJ175" s="56" t="s">
        <v>388</v>
      </c>
      <c r="AK175" s="246" t="s">
        <v>389</v>
      </c>
      <c r="AL175" s="134">
        <f>+IF(AK175="","",VLOOKUP(AK175,[1]Parámetros!$B$100:$C$116,2,0))</f>
        <v>15</v>
      </c>
      <c r="AM175" s="10"/>
      <c r="AT175" s="56" t="s">
        <v>387</v>
      </c>
      <c r="AU175" s="56" t="s">
        <v>388</v>
      </c>
      <c r="AV175" s="246"/>
      <c r="AW175" s="134" t="str">
        <f>+IF(AV175="","",VLOOKUP(AV175,[1]Parámetros!$B$100:$C$116,2,0))</f>
        <v/>
      </c>
      <c r="AX175" s="10"/>
      <c r="BE175" s="56" t="s">
        <v>387</v>
      </c>
      <c r="BF175" s="56" t="s">
        <v>388</v>
      </c>
      <c r="BG175" s="246"/>
      <c r="BH175" s="134" t="str">
        <f>+IF(BG175="","",VLOOKUP(BG175,[1]Parámetros!$B$100:$C$116,2,0))</f>
        <v/>
      </c>
      <c r="BI175" s="10"/>
      <c r="BP175" s="56" t="s">
        <v>387</v>
      </c>
      <c r="BQ175" s="56" t="s">
        <v>388</v>
      </c>
      <c r="BR175" s="246"/>
      <c r="BS175" s="134" t="str">
        <f>+IF(BR175="","",VLOOKUP(BR175,[1]Parámetros!$B$100:$C$116,2,0))</f>
        <v/>
      </c>
      <c r="BT175" s="10"/>
      <c r="CA175" s="56" t="s">
        <v>387</v>
      </c>
      <c r="CB175" s="56" t="s">
        <v>388</v>
      </c>
      <c r="CC175" s="246" t="s">
        <v>389</v>
      </c>
      <c r="CD175" s="134">
        <f>+IF(CC175="","",VLOOKUP(CC175,[1]Parámetros!$B$100:$C$116,2,0))</f>
        <v>15</v>
      </c>
      <c r="CE175" s="10"/>
      <c r="CL175" s="56" t="s">
        <v>387</v>
      </c>
      <c r="CM175" s="56" t="s">
        <v>388</v>
      </c>
      <c r="CN175" s="246"/>
      <c r="CO175" s="134" t="str">
        <f>+IF(CN175="","",VLOOKUP(CN175,[1]Parámetros!$B$100:$C$116,2,0))</f>
        <v/>
      </c>
      <c r="CP175" s="10"/>
      <c r="CW175" s="56" t="s">
        <v>387</v>
      </c>
      <c r="CX175" s="56" t="s">
        <v>388</v>
      </c>
      <c r="CY175" s="246"/>
      <c r="CZ175" s="134" t="str">
        <f>+IF(CY175="","",VLOOKUP(CY175,[1]Parámetros!$B$100:$C$116,2,0))</f>
        <v/>
      </c>
      <c r="DA175" s="10"/>
      <c r="DH175" s="56" t="s">
        <v>387</v>
      </c>
      <c r="DI175" s="56" t="s">
        <v>388</v>
      </c>
      <c r="DJ175" s="246"/>
      <c r="DK175" s="134" t="str">
        <f>+IF(DJ175="","",VLOOKUP(DJ175,[1]Parámetros!$B$100:$C$116,2,0))</f>
        <v/>
      </c>
      <c r="DL175" s="10"/>
      <c r="DS175" s="56" t="s">
        <v>387</v>
      </c>
      <c r="DT175" s="56" t="s">
        <v>388</v>
      </c>
      <c r="DU175" s="246"/>
      <c r="DV175" s="134" t="str">
        <f>+IF(DU175="","",VLOOKUP(DU175,[1]Parámetros!$B$100:$C$116,2,0))</f>
        <v/>
      </c>
      <c r="DW175" s="10"/>
      <c r="ED175" s="56" t="s">
        <v>387</v>
      </c>
      <c r="EE175" s="56" t="s">
        <v>388</v>
      </c>
      <c r="EF175" s="246"/>
      <c r="EG175" s="134" t="str">
        <f>+IF(EF175="","",VLOOKUP(EF175,[1]Parámetros!$B$100:$C$116,2,0))</f>
        <v/>
      </c>
      <c r="EH175" s="10"/>
      <c r="EO175" s="56" t="s">
        <v>387</v>
      </c>
      <c r="EP175" s="56" t="s">
        <v>388</v>
      </c>
      <c r="EQ175" s="246"/>
      <c r="ER175" s="134" t="str">
        <f>+IF(EQ175="","",VLOOKUP(EQ175,[1]Parámetros!$B$100:$C$116,2,0))</f>
        <v/>
      </c>
      <c r="ES175" s="10"/>
      <c r="EZ175" s="56" t="s">
        <v>387</v>
      </c>
      <c r="FA175" s="56" t="s">
        <v>388</v>
      </c>
      <c r="FB175" s="246"/>
      <c r="FC175" s="134" t="str">
        <f>+IF(FB175="","",VLOOKUP(FB175,[1]Parámetros!$B$100:$C$116,2,0))</f>
        <v/>
      </c>
      <c r="FD175" s="10"/>
      <c r="FK175" s="56" t="s">
        <v>387</v>
      </c>
      <c r="FL175" s="56" t="s">
        <v>388</v>
      </c>
      <c r="FM175" s="246"/>
      <c r="FN175" s="134" t="str">
        <f>+IF(FM175="","",VLOOKUP(FM175,[1]Parámetros!$B$100:$C$116,2,0))</f>
        <v/>
      </c>
      <c r="FO175" s="10"/>
      <c r="FV175" s="56" t="s">
        <v>387</v>
      </c>
      <c r="FW175" s="56" t="s">
        <v>388</v>
      </c>
      <c r="FX175" s="246"/>
      <c r="FY175" s="134" t="str">
        <f>+IF(FX175="","",VLOOKUP(FX175,[1]Parámetros!$B$100:$C$116,2,0))</f>
        <v/>
      </c>
      <c r="FZ175" s="10"/>
      <c r="GG175" s="56" t="s">
        <v>387</v>
      </c>
      <c r="GH175" s="56" t="s">
        <v>388</v>
      </c>
      <c r="GI175" s="246"/>
      <c r="GJ175" s="134" t="str">
        <f>+IF(GI175="","",VLOOKUP(GI175,[1]Parámetros!$B$100:$C$116,2,0))</f>
        <v/>
      </c>
      <c r="GK175" s="10"/>
      <c r="GR175" s="56" t="s">
        <v>387</v>
      </c>
      <c r="GS175" s="56" t="s">
        <v>388</v>
      </c>
      <c r="GT175" s="246"/>
      <c r="GU175" s="134" t="str">
        <f>+IF(GT175="","",VLOOKUP(GT175,[1]Parámetros!$B$100:$C$116,2,0))</f>
        <v/>
      </c>
      <c r="GV175" s="10"/>
      <c r="HC175" s="56" t="s">
        <v>387</v>
      </c>
      <c r="HD175" s="56" t="s">
        <v>388</v>
      </c>
      <c r="HE175" s="246"/>
      <c r="HF175" s="134" t="str">
        <f>+IF(HE175="","",VLOOKUP(HE175,[1]Parámetros!$B$100:$C$116,2,0))</f>
        <v/>
      </c>
      <c r="HG175" s="10"/>
    </row>
    <row r="176" spans="2:215" ht="30.75" thickBot="1" x14ac:dyDescent="0.3">
      <c r="B176" s="57" t="s">
        <v>390</v>
      </c>
      <c r="C176" s="14" t="s">
        <v>391</v>
      </c>
      <c r="D176" s="123"/>
      <c r="E176" s="135" t="str">
        <f>+IF(D176="","",VLOOKUP(D176,[1]Parámetros!$B$100:$C$116,2,0))</f>
        <v/>
      </c>
      <c r="F176" s="10"/>
      <c r="G176" s="10"/>
      <c r="H176" s="10"/>
      <c r="I176" s="10"/>
      <c r="J176" s="10"/>
      <c r="K176" s="10"/>
      <c r="L176" s="10"/>
      <c r="M176" s="57" t="s">
        <v>390</v>
      </c>
      <c r="N176" s="14" t="s">
        <v>391</v>
      </c>
      <c r="O176" s="123"/>
      <c r="P176" s="135" t="str">
        <f>+IF(O176="","",VLOOKUP(O176,[1]Parámetros!$B$100:$C$116,2,0))</f>
        <v/>
      </c>
      <c r="Q176" s="10"/>
      <c r="X176" s="57" t="s">
        <v>390</v>
      </c>
      <c r="Y176" s="14" t="s">
        <v>391</v>
      </c>
      <c r="Z176" s="123"/>
      <c r="AA176" s="135" t="str">
        <f>+IF(Z176="","",VLOOKUP(Z176,[1]Parámetros!$B$100:$C$116,2,0))</f>
        <v/>
      </c>
      <c r="AB176" s="10"/>
      <c r="AI176" s="57" t="s">
        <v>390</v>
      </c>
      <c r="AJ176" s="14" t="s">
        <v>391</v>
      </c>
      <c r="AK176" s="123" t="s">
        <v>392</v>
      </c>
      <c r="AL176" s="135">
        <f>+IF(AK176="","",VLOOKUP(AK176,[1]Parámetros!$B$100:$C$116,2,0))</f>
        <v>10</v>
      </c>
      <c r="AM176" s="10"/>
      <c r="AT176" s="57" t="s">
        <v>390</v>
      </c>
      <c r="AU176" s="14" t="s">
        <v>391</v>
      </c>
      <c r="AV176" s="123"/>
      <c r="AW176" s="135" t="str">
        <f>+IF(AV176="","",VLOOKUP(AV176,[1]Parámetros!$B$100:$C$116,2,0))</f>
        <v/>
      </c>
      <c r="AX176" s="10"/>
      <c r="BE176" s="57" t="s">
        <v>390</v>
      </c>
      <c r="BF176" s="14" t="s">
        <v>391</v>
      </c>
      <c r="BG176" s="123"/>
      <c r="BH176" s="135" t="str">
        <f>+IF(BG176="","",VLOOKUP(BG176,[1]Parámetros!$B$100:$C$116,2,0))</f>
        <v/>
      </c>
      <c r="BI176" s="10"/>
      <c r="BP176" s="57" t="s">
        <v>390</v>
      </c>
      <c r="BQ176" s="14" t="s">
        <v>391</v>
      </c>
      <c r="BR176" s="123"/>
      <c r="BS176" s="135" t="str">
        <f>+IF(BR176="","",VLOOKUP(BR176,[1]Parámetros!$B$100:$C$116,2,0))</f>
        <v/>
      </c>
      <c r="BT176" s="10"/>
      <c r="CA176" s="57" t="s">
        <v>390</v>
      </c>
      <c r="CB176" s="14" t="s">
        <v>391</v>
      </c>
      <c r="CC176" s="123" t="s">
        <v>392</v>
      </c>
      <c r="CD176" s="135">
        <f>+IF(CC176="","",VLOOKUP(CC176,[1]Parámetros!$B$100:$C$116,2,0))</f>
        <v>10</v>
      </c>
      <c r="CE176" s="10"/>
      <c r="CL176" s="57" t="s">
        <v>390</v>
      </c>
      <c r="CM176" s="14" t="s">
        <v>391</v>
      </c>
      <c r="CN176" s="123"/>
      <c r="CO176" s="135" t="str">
        <f>+IF(CN176="","",VLOOKUP(CN176,[1]Parámetros!$B$100:$C$116,2,0))</f>
        <v/>
      </c>
      <c r="CP176" s="10"/>
      <c r="CW176" s="57" t="s">
        <v>390</v>
      </c>
      <c r="CX176" s="14" t="s">
        <v>391</v>
      </c>
      <c r="CY176" s="123"/>
      <c r="CZ176" s="135" t="str">
        <f>+IF(CY176="","",VLOOKUP(CY176,[1]Parámetros!$B$100:$C$116,2,0))</f>
        <v/>
      </c>
      <c r="DA176" s="10"/>
      <c r="DH176" s="57" t="s">
        <v>390</v>
      </c>
      <c r="DI176" s="14" t="s">
        <v>391</v>
      </c>
      <c r="DJ176" s="123"/>
      <c r="DK176" s="135" t="str">
        <f>+IF(DJ176="","",VLOOKUP(DJ176,[1]Parámetros!$B$100:$C$116,2,0))</f>
        <v/>
      </c>
      <c r="DL176" s="10"/>
      <c r="DS176" s="57" t="s">
        <v>390</v>
      </c>
      <c r="DT176" s="14" t="s">
        <v>391</v>
      </c>
      <c r="DU176" s="123"/>
      <c r="DV176" s="135" t="str">
        <f>+IF(DU176="","",VLOOKUP(DU176,[1]Parámetros!$B$100:$C$116,2,0))</f>
        <v/>
      </c>
      <c r="DW176" s="10"/>
      <c r="ED176" s="57" t="s">
        <v>390</v>
      </c>
      <c r="EE176" s="14" t="s">
        <v>391</v>
      </c>
      <c r="EF176" s="123"/>
      <c r="EG176" s="135" t="str">
        <f>+IF(EF176="","",VLOOKUP(EF176,[1]Parámetros!$B$100:$C$116,2,0))</f>
        <v/>
      </c>
      <c r="EH176" s="10"/>
      <c r="EO176" s="57" t="s">
        <v>390</v>
      </c>
      <c r="EP176" s="14" t="s">
        <v>391</v>
      </c>
      <c r="EQ176" s="123"/>
      <c r="ER176" s="135" t="str">
        <f>+IF(EQ176="","",VLOOKUP(EQ176,[1]Parámetros!$B$100:$C$116,2,0))</f>
        <v/>
      </c>
      <c r="ES176" s="10"/>
      <c r="EZ176" s="57" t="s">
        <v>390</v>
      </c>
      <c r="FA176" s="14" t="s">
        <v>391</v>
      </c>
      <c r="FB176" s="123"/>
      <c r="FC176" s="135" t="str">
        <f>+IF(FB176="","",VLOOKUP(FB176,[1]Parámetros!$B$100:$C$116,2,0))</f>
        <v/>
      </c>
      <c r="FD176" s="10"/>
      <c r="FK176" s="57" t="s">
        <v>390</v>
      </c>
      <c r="FL176" s="14" t="s">
        <v>391</v>
      </c>
      <c r="FM176" s="123"/>
      <c r="FN176" s="135" t="str">
        <f>+IF(FM176="","",VLOOKUP(FM176,[1]Parámetros!$B$100:$C$116,2,0))</f>
        <v/>
      </c>
      <c r="FO176" s="10"/>
      <c r="FV176" s="57" t="s">
        <v>390</v>
      </c>
      <c r="FW176" s="14" t="s">
        <v>391</v>
      </c>
      <c r="FX176" s="123"/>
      <c r="FY176" s="135" t="str">
        <f>+IF(FX176="","",VLOOKUP(FX176,[1]Parámetros!$B$100:$C$116,2,0))</f>
        <v/>
      </c>
      <c r="FZ176" s="10"/>
      <c r="GG176" s="57" t="s">
        <v>390</v>
      </c>
      <c r="GH176" s="14" t="s">
        <v>391</v>
      </c>
      <c r="GI176" s="123"/>
      <c r="GJ176" s="135" t="str">
        <f>+IF(GI176="","",VLOOKUP(GI176,[1]Parámetros!$B$100:$C$116,2,0))</f>
        <v/>
      </c>
      <c r="GK176" s="10"/>
      <c r="GR176" s="57" t="s">
        <v>390</v>
      </c>
      <c r="GS176" s="14" t="s">
        <v>391</v>
      </c>
      <c r="GT176" s="123"/>
      <c r="GU176" s="135" t="str">
        <f>+IF(GT176="","",VLOOKUP(GT176,[1]Parámetros!$B$100:$C$116,2,0))</f>
        <v/>
      </c>
      <c r="GV176" s="10"/>
      <c r="HC176" s="57" t="s">
        <v>390</v>
      </c>
      <c r="HD176" s="14" t="s">
        <v>391</v>
      </c>
      <c r="HE176" s="123"/>
      <c r="HF176" s="135" t="str">
        <f>+IF(HE176="","",VLOOKUP(HE176,[1]Parámetros!$B$100:$C$116,2,0))</f>
        <v/>
      </c>
      <c r="HG176" s="10"/>
    </row>
    <row r="177" spans="2:215" ht="15.75" thickBot="1" x14ac:dyDescent="0.3">
      <c r="B177" s="124" t="s">
        <v>393</v>
      </c>
      <c r="C177" s="125"/>
      <c r="D177" s="136">
        <f>+SUM(E170:E176)</f>
        <v>0</v>
      </c>
      <c r="E177" s="137"/>
      <c r="F177" s="10"/>
      <c r="G177" s="10"/>
      <c r="H177" s="10"/>
      <c r="I177" s="10"/>
      <c r="J177" s="10"/>
      <c r="K177" s="10"/>
      <c r="L177" s="10"/>
      <c r="M177" s="124" t="s">
        <v>393</v>
      </c>
      <c r="N177" s="125"/>
      <c r="O177" s="136">
        <f>+SUM(P170:P176)</f>
        <v>0</v>
      </c>
      <c r="P177" s="137"/>
      <c r="Q177" s="10"/>
      <c r="X177" s="124" t="s">
        <v>393</v>
      </c>
      <c r="Y177" s="125"/>
      <c r="Z177" s="136">
        <f>+SUM(AA170:AA176)</f>
        <v>0</v>
      </c>
      <c r="AA177" s="137"/>
      <c r="AB177" s="10"/>
      <c r="AI177" s="124" t="s">
        <v>393</v>
      </c>
      <c r="AJ177" s="125"/>
      <c r="AK177" s="136">
        <f>+SUM(AL170:AL176)</f>
        <v>100</v>
      </c>
      <c r="AL177" s="137"/>
      <c r="AM177" s="10"/>
      <c r="AT177" s="124" t="s">
        <v>393</v>
      </c>
      <c r="AU177" s="125"/>
      <c r="AV177" s="136">
        <f>+SUM(AW170:AW176)</f>
        <v>0</v>
      </c>
      <c r="AW177" s="137"/>
      <c r="AX177" s="10"/>
      <c r="BE177" s="124" t="s">
        <v>393</v>
      </c>
      <c r="BF177" s="125"/>
      <c r="BG177" s="136">
        <f>+SUM(BH170:BH176)</f>
        <v>0</v>
      </c>
      <c r="BH177" s="137"/>
      <c r="BI177" s="10"/>
      <c r="BP177" s="124" t="s">
        <v>393</v>
      </c>
      <c r="BQ177" s="125"/>
      <c r="BR177" s="136">
        <f>+SUM(BS170:BS176)</f>
        <v>0</v>
      </c>
      <c r="BS177" s="137"/>
      <c r="BT177" s="10"/>
      <c r="CA177" s="124" t="s">
        <v>393</v>
      </c>
      <c r="CB177" s="125"/>
      <c r="CC177" s="136">
        <f>+SUM(CD170:CD176)</f>
        <v>100</v>
      </c>
      <c r="CD177" s="137"/>
      <c r="CE177" s="10"/>
      <c r="CL177" s="124" t="s">
        <v>393</v>
      </c>
      <c r="CM177" s="125"/>
      <c r="CN177" s="136">
        <f>+SUM(CO170:CO176)</f>
        <v>0</v>
      </c>
      <c r="CO177" s="137"/>
      <c r="CP177" s="10"/>
      <c r="CW177" s="124" t="s">
        <v>393</v>
      </c>
      <c r="CX177" s="125"/>
      <c r="CY177" s="136">
        <f>+SUM(CZ170:CZ176)</f>
        <v>0</v>
      </c>
      <c r="CZ177" s="137"/>
      <c r="DA177" s="10"/>
      <c r="DH177" s="124" t="s">
        <v>393</v>
      </c>
      <c r="DI177" s="125"/>
      <c r="DJ177" s="136">
        <f>+SUM(DK170:DK176)</f>
        <v>0</v>
      </c>
      <c r="DK177" s="137"/>
      <c r="DL177" s="10"/>
      <c r="DS177" s="124" t="s">
        <v>393</v>
      </c>
      <c r="DT177" s="125"/>
      <c r="DU177" s="136">
        <f>+SUM(DV170:DV176)</f>
        <v>0</v>
      </c>
      <c r="DV177" s="137"/>
      <c r="DW177" s="10"/>
      <c r="ED177" s="124" t="s">
        <v>393</v>
      </c>
      <c r="EE177" s="125"/>
      <c r="EF177" s="136">
        <f>+SUM(EG170:EG176)</f>
        <v>0</v>
      </c>
      <c r="EG177" s="137"/>
      <c r="EH177" s="10"/>
      <c r="EO177" s="124" t="s">
        <v>393</v>
      </c>
      <c r="EP177" s="125"/>
      <c r="EQ177" s="136">
        <f>+SUM(ER170:ER176)</f>
        <v>0</v>
      </c>
      <c r="ER177" s="137"/>
      <c r="ES177" s="10"/>
      <c r="EZ177" s="124" t="s">
        <v>393</v>
      </c>
      <c r="FA177" s="125"/>
      <c r="FB177" s="136">
        <f>+SUM(FC170:FC176)</f>
        <v>0</v>
      </c>
      <c r="FC177" s="137"/>
      <c r="FD177" s="10"/>
      <c r="FK177" s="124" t="s">
        <v>393</v>
      </c>
      <c r="FL177" s="125"/>
      <c r="FM177" s="136">
        <f>+SUM(FN170:FN176)</f>
        <v>0</v>
      </c>
      <c r="FN177" s="137"/>
      <c r="FO177" s="10"/>
      <c r="FV177" s="124" t="s">
        <v>393</v>
      </c>
      <c r="FW177" s="125"/>
      <c r="FX177" s="136">
        <f>+SUM(FY170:FY176)</f>
        <v>0</v>
      </c>
      <c r="FY177" s="137"/>
      <c r="FZ177" s="10"/>
      <c r="GG177" s="124" t="s">
        <v>393</v>
      </c>
      <c r="GH177" s="125"/>
      <c r="GI177" s="136">
        <f>+SUM(GJ170:GJ176)</f>
        <v>0</v>
      </c>
      <c r="GJ177" s="137"/>
      <c r="GK177" s="10"/>
      <c r="GR177" s="124" t="s">
        <v>393</v>
      </c>
      <c r="GS177" s="125"/>
      <c r="GT177" s="136">
        <f>+SUM(GU170:GU176)</f>
        <v>0</v>
      </c>
      <c r="GU177" s="137"/>
      <c r="GV177" s="10"/>
      <c r="HC177" s="124" t="s">
        <v>393</v>
      </c>
      <c r="HD177" s="125"/>
      <c r="HE177" s="136">
        <f>+SUM(HF170:HF176)</f>
        <v>0</v>
      </c>
      <c r="HF177" s="137"/>
      <c r="HG177" s="10"/>
    </row>
    <row r="178" spans="2:215" ht="15.75" thickBot="1" x14ac:dyDescent="0.3">
      <c r="B178" s="126" t="s">
        <v>394</v>
      </c>
      <c r="C178" s="127"/>
      <c r="D178" s="138" t="str">
        <f>+IF(AND(D177&gt;=[1]Parámetros!$C$122,D177&lt;=[1]Parámetros!$D$122),[1]Parámetros!$B$122,IF(AND(D177&gt;=[1]Parámetros!$C$121,D177&lt;=[1]Parámetros!$D$121),[1]Parámetros!$B$121,IF(AND(D177&gt;=[1]Parámetros!$C$120,D177&lt;=[1]Parámetros!$D$120),[1]Parámetros!$B$120,"Error")))</f>
        <v>Débil</v>
      </c>
      <c r="E178" s="138"/>
      <c r="F178" s="10"/>
      <c r="G178" s="10"/>
      <c r="H178" s="10"/>
      <c r="I178" s="10"/>
      <c r="J178" s="10"/>
      <c r="K178" s="10"/>
      <c r="L178" s="10"/>
      <c r="M178" s="126" t="s">
        <v>394</v>
      </c>
      <c r="N178" s="127"/>
      <c r="O178" s="138" t="str">
        <f>+IF(AND(O177&gt;=[1]Parámetros!$C$122,O177&lt;=[1]Parámetros!$D$122),[1]Parámetros!$B$122,IF(AND(O177&gt;=[1]Parámetros!$C$121,O177&lt;=[1]Parámetros!$D$121),[1]Parámetros!$B$121,IF(AND(O177&gt;=[1]Parámetros!$C$120,O177&lt;=[1]Parámetros!$D$120),[1]Parámetros!$B$120,"Error")))</f>
        <v>Débil</v>
      </c>
      <c r="P178" s="138"/>
      <c r="Q178" s="10"/>
      <c r="X178" s="126" t="s">
        <v>394</v>
      </c>
      <c r="Y178" s="127"/>
      <c r="Z178" s="138" t="str">
        <f>+IF(AND(Z177&gt;=[1]Parámetros!$C$122,Z177&lt;=[1]Parámetros!$D$122),[1]Parámetros!$B$122,IF(AND(Z177&gt;=[1]Parámetros!$C$121,Z177&lt;=[1]Parámetros!$D$121),[1]Parámetros!$B$121,IF(AND(Z177&gt;=[1]Parámetros!$C$120,Z177&lt;=[1]Parámetros!$D$120),[1]Parámetros!$B$120,"Error")))</f>
        <v>Débil</v>
      </c>
      <c r="AA178" s="138"/>
      <c r="AB178" s="10"/>
      <c r="AI178" s="126" t="s">
        <v>394</v>
      </c>
      <c r="AJ178" s="127"/>
      <c r="AK178" s="138" t="str">
        <f>+IF(AND(AK177&gt;=[1]Parámetros!$C$122,AK177&lt;=[1]Parámetros!$D$122),[1]Parámetros!$B$122,IF(AND(AK177&gt;=[1]Parámetros!$C$121,AK177&lt;=[1]Parámetros!$D$121),[1]Parámetros!$B$121,IF(AND(AK177&gt;=[1]Parámetros!$C$120,AK177&lt;=[1]Parámetros!$D$120),[1]Parámetros!$B$120,"Error")))</f>
        <v>Fuerte</v>
      </c>
      <c r="AL178" s="138"/>
      <c r="AM178" s="10"/>
      <c r="AT178" s="126" t="s">
        <v>394</v>
      </c>
      <c r="AU178" s="127"/>
      <c r="AV178" s="138" t="str">
        <f>+IF(AND(AV177&gt;=[1]Parámetros!$C$122,AV177&lt;=[1]Parámetros!$D$122),[1]Parámetros!$B$122,IF(AND(AV177&gt;=[1]Parámetros!$C$121,AV177&lt;=[1]Parámetros!$D$121),[1]Parámetros!$B$121,IF(AND(AV177&gt;=[1]Parámetros!$C$120,AV177&lt;=[1]Parámetros!$D$120),[1]Parámetros!$B$120,"Error")))</f>
        <v>Débil</v>
      </c>
      <c r="AW178" s="138"/>
      <c r="AX178" s="10"/>
      <c r="BE178" s="126" t="s">
        <v>394</v>
      </c>
      <c r="BF178" s="127"/>
      <c r="BG178" s="138" t="str">
        <f>+IF(AND(BG177&gt;=[1]Parámetros!$C$122,BG177&lt;=[1]Parámetros!$D$122),[1]Parámetros!$B$122,IF(AND(BG177&gt;=[1]Parámetros!$C$121,BG177&lt;=[1]Parámetros!$D$121),[1]Parámetros!$B$121,IF(AND(BG177&gt;=[1]Parámetros!$C$120,BG177&lt;=[1]Parámetros!$D$120),[1]Parámetros!$B$120,"Error")))</f>
        <v>Débil</v>
      </c>
      <c r="BH178" s="138"/>
      <c r="BI178" s="10"/>
      <c r="BP178" s="126" t="s">
        <v>394</v>
      </c>
      <c r="BQ178" s="127"/>
      <c r="BR178" s="138" t="str">
        <f>+IF(AND(BR177&gt;=[1]Parámetros!$C$122,BR177&lt;=[1]Parámetros!$D$122),[1]Parámetros!$B$122,IF(AND(BR177&gt;=[1]Parámetros!$C$121,BR177&lt;=[1]Parámetros!$D$121),[1]Parámetros!$B$121,IF(AND(BR177&gt;=[1]Parámetros!$C$120,BR177&lt;=[1]Parámetros!$D$120),[1]Parámetros!$B$120,"Error")))</f>
        <v>Débil</v>
      </c>
      <c r="BS178" s="138"/>
      <c r="BT178" s="10"/>
      <c r="CA178" s="126" t="s">
        <v>394</v>
      </c>
      <c r="CB178" s="127"/>
      <c r="CC178" s="138" t="str">
        <f>+IF(AND(CC177&gt;=[1]Parámetros!$C$122,CC177&lt;=[1]Parámetros!$D$122),[1]Parámetros!$B$122,IF(AND(CC177&gt;=[1]Parámetros!$C$121,CC177&lt;=[1]Parámetros!$D$121),[1]Parámetros!$B$121,IF(AND(CC177&gt;=[1]Parámetros!$C$120,CC177&lt;=[1]Parámetros!$D$120),[1]Parámetros!$B$120,"Error")))</f>
        <v>Fuerte</v>
      </c>
      <c r="CD178" s="138"/>
      <c r="CE178" s="10"/>
      <c r="CL178" s="126" t="s">
        <v>394</v>
      </c>
      <c r="CM178" s="127"/>
      <c r="CN178" s="138" t="str">
        <f>+IF(AND(CN177&gt;=[1]Parámetros!$C$122,CN177&lt;=[1]Parámetros!$D$122),[1]Parámetros!$B$122,IF(AND(CN177&gt;=[1]Parámetros!$C$121,CN177&lt;=[1]Parámetros!$D$121),[1]Parámetros!$B$121,IF(AND(CN177&gt;=[1]Parámetros!$C$120,CN177&lt;=[1]Parámetros!$D$120),[1]Parámetros!$B$120,"Error")))</f>
        <v>Débil</v>
      </c>
      <c r="CO178" s="138"/>
      <c r="CP178" s="10"/>
      <c r="CW178" s="126" t="s">
        <v>394</v>
      </c>
      <c r="CX178" s="127"/>
      <c r="CY178" s="138" t="str">
        <f>+IF(AND(CY177&gt;=[1]Parámetros!$C$122,CY177&lt;=[1]Parámetros!$D$122),[1]Parámetros!$B$122,IF(AND(CY177&gt;=[1]Parámetros!$C$121,CY177&lt;=[1]Parámetros!$D$121),[1]Parámetros!$B$121,IF(AND(CY177&gt;=[1]Parámetros!$C$120,CY177&lt;=[1]Parámetros!$D$120),[1]Parámetros!$B$120,"Error")))</f>
        <v>Débil</v>
      </c>
      <c r="CZ178" s="138"/>
      <c r="DA178" s="10"/>
      <c r="DH178" s="126" t="s">
        <v>394</v>
      </c>
      <c r="DI178" s="127"/>
      <c r="DJ178" s="138" t="str">
        <f>+IF(AND(DJ177&gt;=[1]Parámetros!$C$122,DJ177&lt;=[1]Parámetros!$D$122),[1]Parámetros!$B$122,IF(AND(DJ177&gt;=[1]Parámetros!$C$121,DJ177&lt;=[1]Parámetros!$D$121),[1]Parámetros!$B$121,IF(AND(DJ177&gt;=[1]Parámetros!$C$120,DJ177&lt;=[1]Parámetros!$D$120),[1]Parámetros!$B$120,"Error")))</f>
        <v>Débil</v>
      </c>
      <c r="DK178" s="138"/>
      <c r="DL178" s="10"/>
      <c r="DS178" s="126" t="s">
        <v>394</v>
      </c>
      <c r="DT178" s="127"/>
      <c r="DU178" s="138" t="str">
        <f>+IF(AND(DU177&gt;=[1]Parámetros!$C$122,DU177&lt;=[1]Parámetros!$D$122),[1]Parámetros!$B$122,IF(AND(DU177&gt;=[1]Parámetros!$C$121,DU177&lt;=[1]Parámetros!$D$121),[1]Parámetros!$B$121,IF(AND(DU177&gt;=[1]Parámetros!$C$120,DU177&lt;=[1]Parámetros!$D$120),[1]Parámetros!$B$120,"Error")))</f>
        <v>Débil</v>
      </c>
      <c r="DV178" s="138"/>
      <c r="DW178" s="10"/>
      <c r="ED178" s="126" t="s">
        <v>394</v>
      </c>
      <c r="EE178" s="127"/>
      <c r="EF178" s="138" t="str">
        <f>+IF(AND(EF177&gt;=[1]Parámetros!$C$122,EF177&lt;=[1]Parámetros!$D$122),[1]Parámetros!$B$122,IF(AND(EF177&gt;=[1]Parámetros!$C$121,EF177&lt;=[1]Parámetros!$D$121),[1]Parámetros!$B$121,IF(AND(EF177&gt;=[1]Parámetros!$C$120,EF177&lt;=[1]Parámetros!$D$120),[1]Parámetros!$B$120,"Error")))</f>
        <v>Débil</v>
      </c>
      <c r="EG178" s="138"/>
      <c r="EH178" s="10"/>
      <c r="EO178" s="126" t="s">
        <v>394</v>
      </c>
      <c r="EP178" s="127"/>
      <c r="EQ178" s="138" t="str">
        <f>+IF(AND(EQ177&gt;=[1]Parámetros!$C$122,EQ177&lt;=[1]Parámetros!$D$122),[1]Parámetros!$B$122,IF(AND(EQ177&gt;=[1]Parámetros!$C$121,EQ177&lt;=[1]Parámetros!$D$121),[1]Parámetros!$B$121,IF(AND(EQ177&gt;=[1]Parámetros!$C$120,EQ177&lt;=[1]Parámetros!$D$120),[1]Parámetros!$B$120,"Error")))</f>
        <v>Débil</v>
      </c>
      <c r="ER178" s="138"/>
      <c r="ES178" s="10"/>
      <c r="EZ178" s="126" t="s">
        <v>394</v>
      </c>
      <c r="FA178" s="127"/>
      <c r="FB178" s="138" t="str">
        <f>+IF(AND(FB177&gt;=[1]Parámetros!$C$122,FB177&lt;=[1]Parámetros!$D$122),[1]Parámetros!$B$122,IF(AND(FB177&gt;=[1]Parámetros!$C$121,FB177&lt;=[1]Parámetros!$D$121),[1]Parámetros!$B$121,IF(AND(FB177&gt;=[1]Parámetros!$C$120,FB177&lt;=[1]Parámetros!$D$120),[1]Parámetros!$B$120,"Error")))</f>
        <v>Débil</v>
      </c>
      <c r="FC178" s="138"/>
      <c r="FD178" s="10"/>
      <c r="FK178" s="126" t="s">
        <v>394</v>
      </c>
      <c r="FL178" s="127"/>
      <c r="FM178" s="138" t="str">
        <f>+IF(AND(FM177&gt;=[1]Parámetros!$C$122,FM177&lt;=[1]Parámetros!$D$122),[1]Parámetros!$B$122,IF(AND(FM177&gt;=[1]Parámetros!$C$121,FM177&lt;=[1]Parámetros!$D$121),[1]Parámetros!$B$121,IF(AND(FM177&gt;=[1]Parámetros!$C$120,FM177&lt;=[1]Parámetros!$D$120),[1]Parámetros!$B$120,"Error")))</f>
        <v>Débil</v>
      </c>
      <c r="FN178" s="138"/>
      <c r="FO178" s="10"/>
      <c r="FV178" s="126" t="s">
        <v>394</v>
      </c>
      <c r="FW178" s="127"/>
      <c r="FX178" s="138" t="str">
        <f>+IF(AND(FX177&gt;=[1]Parámetros!$C$122,FX177&lt;=[1]Parámetros!$D$122),[1]Parámetros!$B$122,IF(AND(FX177&gt;=[1]Parámetros!$C$121,FX177&lt;=[1]Parámetros!$D$121),[1]Parámetros!$B$121,IF(AND(FX177&gt;=[1]Parámetros!$C$120,FX177&lt;=[1]Parámetros!$D$120),[1]Parámetros!$B$120,"Error")))</f>
        <v>Débil</v>
      </c>
      <c r="FY178" s="138"/>
      <c r="FZ178" s="10"/>
      <c r="GG178" s="126" t="s">
        <v>394</v>
      </c>
      <c r="GH178" s="127"/>
      <c r="GI178" s="138" t="str">
        <f>+IF(AND(GI177&gt;=[1]Parámetros!$C$122,GI177&lt;=[1]Parámetros!$D$122),[1]Parámetros!$B$122,IF(AND(GI177&gt;=[1]Parámetros!$C$121,GI177&lt;=[1]Parámetros!$D$121),[1]Parámetros!$B$121,IF(AND(GI177&gt;=[1]Parámetros!$C$120,GI177&lt;=[1]Parámetros!$D$120),[1]Parámetros!$B$120,"Error")))</f>
        <v>Débil</v>
      </c>
      <c r="GJ178" s="138"/>
      <c r="GK178" s="10"/>
      <c r="GR178" s="126" t="s">
        <v>394</v>
      </c>
      <c r="GS178" s="127"/>
      <c r="GT178" s="138" t="str">
        <f>+IF(AND(GT177&gt;=[1]Parámetros!$C$122,GT177&lt;=[1]Parámetros!$D$122),[1]Parámetros!$B$122,IF(AND(GT177&gt;=[1]Parámetros!$C$121,GT177&lt;=[1]Parámetros!$D$121),[1]Parámetros!$B$121,IF(AND(GT177&gt;=[1]Parámetros!$C$120,GT177&lt;=[1]Parámetros!$D$120),[1]Parámetros!$B$120,"Error")))</f>
        <v>Débil</v>
      </c>
      <c r="GU178" s="138"/>
      <c r="GV178" s="10"/>
      <c r="HC178" s="126" t="s">
        <v>394</v>
      </c>
      <c r="HD178" s="127"/>
      <c r="HE178" s="138" t="str">
        <f>+IF(AND(HE177&gt;=[1]Parámetros!$C$122,HE177&lt;=[1]Parámetros!$D$122),[1]Parámetros!$B$122,IF(AND(HE177&gt;=[1]Parámetros!$C$121,HE177&lt;=[1]Parámetros!$D$121),[1]Parámetros!$B$121,IF(AND(HE177&gt;=[1]Parámetros!$C$120,HE177&lt;=[1]Parámetros!$D$120),[1]Parámetros!$B$120,"Error")))</f>
        <v>Débil</v>
      </c>
      <c r="HF178" s="138"/>
      <c r="HG178" s="10"/>
    </row>
    <row r="179" spans="2:215" ht="15.75" thickBot="1" x14ac:dyDescent="0.3">
      <c r="C179"/>
      <c r="F179" s="10"/>
      <c r="G179" s="10"/>
      <c r="H179" s="10"/>
      <c r="I179" s="10"/>
      <c r="J179" s="10"/>
      <c r="K179" s="10"/>
      <c r="L179" s="10"/>
      <c r="N179"/>
      <c r="Q179" s="10"/>
      <c r="Y179"/>
      <c r="AB179" s="10"/>
      <c r="AJ179"/>
      <c r="AM179" s="10"/>
      <c r="AU179"/>
      <c r="AX179" s="10"/>
      <c r="BF179"/>
      <c r="BI179" s="10"/>
      <c r="BQ179"/>
      <c r="BT179" s="10"/>
      <c r="CB179"/>
      <c r="CE179" s="10"/>
      <c r="CM179"/>
      <c r="CP179" s="10"/>
      <c r="CX179"/>
      <c r="DA179" s="10"/>
      <c r="DI179"/>
      <c r="DL179" s="10"/>
      <c r="DT179"/>
      <c r="DW179" s="10"/>
      <c r="EE179"/>
      <c r="EH179" s="10"/>
      <c r="EP179"/>
      <c r="ES179" s="10"/>
      <c r="FA179"/>
      <c r="FD179" s="10"/>
      <c r="FL179"/>
      <c r="FO179" s="10"/>
      <c r="FW179"/>
      <c r="FZ179" s="10"/>
      <c r="GH179"/>
      <c r="GK179" s="10"/>
      <c r="GS179"/>
      <c r="GV179" s="10"/>
      <c r="HD179"/>
      <c r="HG179" s="10"/>
    </row>
    <row r="180" spans="2:215" ht="15.75" thickBot="1" x14ac:dyDescent="0.3">
      <c r="B180" s="18" t="s">
        <v>395</v>
      </c>
      <c r="C180" s="18" t="s">
        <v>396</v>
      </c>
      <c r="D180" s="18" t="s">
        <v>397</v>
      </c>
      <c r="F180" s="10"/>
      <c r="G180" s="10"/>
      <c r="H180" s="10"/>
      <c r="I180" s="10"/>
      <c r="J180" s="10"/>
      <c r="K180" s="10"/>
      <c r="L180" s="10"/>
      <c r="M180" s="18" t="s">
        <v>395</v>
      </c>
      <c r="N180" s="18" t="s">
        <v>396</v>
      </c>
      <c r="O180" s="18" t="s">
        <v>397</v>
      </c>
      <c r="Q180" s="10"/>
      <c r="X180" s="18" t="s">
        <v>395</v>
      </c>
      <c r="Y180" s="18" t="s">
        <v>396</v>
      </c>
      <c r="Z180" s="18" t="s">
        <v>397</v>
      </c>
      <c r="AB180" s="10"/>
      <c r="AI180" s="18" t="s">
        <v>395</v>
      </c>
      <c r="AJ180" s="18" t="s">
        <v>396</v>
      </c>
      <c r="AK180" s="18" t="s">
        <v>397</v>
      </c>
      <c r="AM180" s="10"/>
      <c r="AT180" s="18" t="s">
        <v>395</v>
      </c>
      <c r="AU180" s="18" t="s">
        <v>396</v>
      </c>
      <c r="AV180" s="18" t="s">
        <v>397</v>
      </c>
      <c r="AX180" s="10"/>
      <c r="BE180" s="18" t="s">
        <v>395</v>
      </c>
      <c r="BF180" s="18" t="s">
        <v>396</v>
      </c>
      <c r="BG180" s="18" t="s">
        <v>397</v>
      </c>
      <c r="BI180" s="10"/>
      <c r="BP180" s="18" t="s">
        <v>395</v>
      </c>
      <c r="BQ180" s="18" t="s">
        <v>396</v>
      </c>
      <c r="BR180" s="18" t="s">
        <v>397</v>
      </c>
      <c r="BT180" s="10"/>
      <c r="CA180" s="18" t="s">
        <v>395</v>
      </c>
      <c r="CB180" s="18" t="s">
        <v>396</v>
      </c>
      <c r="CC180" s="18" t="s">
        <v>397</v>
      </c>
      <c r="CE180" s="10"/>
      <c r="CL180" s="18" t="s">
        <v>395</v>
      </c>
      <c r="CM180" s="18" t="s">
        <v>396</v>
      </c>
      <c r="CN180" s="18" t="s">
        <v>397</v>
      </c>
      <c r="CP180" s="10"/>
      <c r="CW180" s="18" t="s">
        <v>395</v>
      </c>
      <c r="CX180" s="18" t="s">
        <v>396</v>
      </c>
      <c r="CY180" s="18" t="s">
        <v>397</v>
      </c>
      <c r="DA180" s="10"/>
      <c r="DH180" s="18" t="s">
        <v>395</v>
      </c>
      <c r="DI180" s="18" t="s">
        <v>396</v>
      </c>
      <c r="DJ180" s="18" t="s">
        <v>397</v>
      </c>
      <c r="DL180" s="10"/>
      <c r="DS180" s="18" t="s">
        <v>395</v>
      </c>
      <c r="DT180" s="18" t="s">
        <v>396</v>
      </c>
      <c r="DU180" s="18" t="s">
        <v>397</v>
      </c>
      <c r="DW180" s="10"/>
      <c r="ED180" s="18" t="s">
        <v>395</v>
      </c>
      <c r="EE180" s="18" t="s">
        <v>396</v>
      </c>
      <c r="EF180" s="18" t="s">
        <v>397</v>
      </c>
      <c r="EH180" s="10"/>
      <c r="EO180" s="18" t="s">
        <v>395</v>
      </c>
      <c r="EP180" s="18" t="s">
        <v>396</v>
      </c>
      <c r="EQ180" s="18" t="s">
        <v>397</v>
      </c>
      <c r="ES180" s="10"/>
      <c r="EZ180" s="18" t="s">
        <v>395</v>
      </c>
      <c r="FA180" s="18" t="s">
        <v>396</v>
      </c>
      <c r="FB180" s="18" t="s">
        <v>397</v>
      </c>
      <c r="FD180" s="10"/>
      <c r="FK180" s="18" t="s">
        <v>395</v>
      </c>
      <c r="FL180" s="18" t="s">
        <v>396</v>
      </c>
      <c r="FM180" s="18" t="s">
        <v>397</v>
      </c>
      <c r="FO180" s="10"/>
      <c r="FV180" s="18" t="s">
        <v>395</v>
      </c>
      <c r="FW180" s="18" t="s">
        <v>396</v>
      </c>
      <c r="FX180" s="18" t="s">
        <v>397</v>
      </c>
      <c r="FZ180" s="10"/>
      <c r="GG180" s="18" t="s">
        <v>395</v>
      </c>
      <c r="GH180" s="18" t="s">
        <v>396</v>
      </c>
      <c r="GI180" s="18" t="s">
        <v>397</v>
      </c>
      <c r="GK180" s="10"/>
      <c r="GR180" s="18" t="s">
        <v>395</v>
      </c>
      <c r="GS180" s="18" t="s">
        <v>396</v>
      </c>
      <c r="GT180" s="18" t="s">
        <v>397</v>
      </c>
      <c r="GV180" s="10"/>
      <c r="HC180" s="18" t="s">
        <v>395</v>
      </c>
      <c r="HD180" s="18" t="s">
        <v>396</v>
      </c>
      <c r="HE180" s="18" t="s">
        <v>397</v>
      </c>
      <c r="HG180" s="10"/>
    </row>
    <row r="181" spans="2:215" x14ac:dyDescent="0.25">
      <c r="B181" s="58" t="s">
        <v>398</v>
      </c>
      <c r="C181" s="58" t="s">
        <v>399</v>
      </c>
      <c r="D181" s="314"/>
      <c r="F181" s="10"/>
      <c r="G181" s="10"/>
      <c r="H181" s="10"/>
      <c r="I181" s="10"/>
      <c r="J181" s="10"/>
      <c r="K181" s="10"/>
      <c r="L181" s="10"/>
      <c r="M181" s="58" t="s">
        <v>398</v>
      </c>
      <c r="N181" s="58" t="s">
        <v>399</v>
      </c>
      <c r="O181" s="314"/>
      <c r="Q181" s="10"/>
      <c r="X181" s="58" t="s">
        <v>398</v>
      </c>
      <c r="Y181" s="58" t="s">
        <v>399</v>
      </c>
      <c r="Z181" s="314"/>
      <c r="AB181" s="10"/>
      <c r="AI181" s="58" t="s">
        <v>398</v>
      </c>
      <c r="AJ181" s="58" t="s">
        <v>399</v>
      </c>
      <c r="AK181" s="314" t="s">
        <v>398</v>
      </c>
      <c r="AM181" s="10"/>
      <c r="AT181" s="58" t="s">
        <v>398</v>
      </c>
      <c r="AU181" s="58" t="s">
        <v>399</v>
      </c>
      <c r="AV181" s="314"/>
      <c r="AX181" s="10"/>
      <c r="BE181" s="58" t="s">
        <v>398</v>
      </c>
      <c r="BF181" s="58" t="s">
        <v>399</v>
      </c>
      <c r="BG181" s="314"/>
      <c r="BI181" s="10"/>
      <c r="BP181" s="58" t="s">
        <v>398</v>
      </c>
      <c r="BQ181" s="58" t="s">
        <v>399</v>
      </c>
      <c r="BR181" s="314"/>
      <c r="BT181" s="10"/>
      <c r="CA181" s="58" t="s">
        <v>398</v>
      </c>
      <c r="CB181" s="58" t="s">
        <v>399</v>
      </c>
      <c r="CC181" s="314" t="s">
        <v>398</v>
      </c>
      <c r="CE181" s="10"/>
      <c r="CL181" s="58" t="s">
        <v>398</v>
      </c>
      <c r="CM181" s="58" t="s">
        <v>399</v>
      </c>
      <c r="CN181" s="314"/>
      <c r="CP181" s="10"/>
      <c r="CW181" s="58" t="s">
        <v>398</v>
      </c>
      <c r="CX181" s="58" t="s">
        <v>399</v>
      </c>
      <c r="CY181" s="314"/>
      <c r="DA181" s="10"/>
      <c r="DH181" s="58" t="s">
        <v>398</v>
      </c>
      <c r="DI181" s="58" t="s">
        <v>399</v>
      </c>
      <c r="DJ181" s="314"/>
      <c r="DL181" s="10"/>
      <c r="DS181" s="58" t="s">
        <v>398</v>
      </c>
      <c r="DT181" s="58" t="s">
        <v>399</v>
      </c>
      <c r="DU181" s="314"/>
      <c r="DW181" s="10"/>
      <c r="ED181" s="58" t="s">
        <v>398</v>
      </c>
      <c r="EE181" s="58" t="s">
        <v>399</v>
      </c>
      <c r="EF181" s="314"/>
      <c r="EH181" s="10"/>
      <c r="EO181" s="58" t="s">
        <v>398</v>
      </c>
      <c r="EP181" s="58" t="s">
        <v>399</v>
      </c>
      <c r="EQ181" s="314"/>
      <c r="ES181" s="10"/>
      <c r="EZ181" s="58" t="s">
        <v>398</v>
      </c>
      <c r="FA181" s="58" t="s">
        <v>399</v>
      </c>
      <c r="FB181" s="314"/>
      <c r="FD181" s="10"/>
      <c r="FK181" s="58" t="s">
        <v>398</v>
      </c>
      <c r="FL181" s="58" t="s">
        <v>399</v>
      </c>
      <c r="FM181" s="314"/>
      <c r="FO181" s="10"/>
      <c r="FV181" s="58" t="s">
        <v>398</v>
      </c>
      <c r="FW181" s="58" t="s">
        <v>399</v>
      </c>
      <c r="FX181" s="314"/>
      <c r="FZ181" s="10"/>
      <c r="GG181" s="58" t="s">
        <v>398</v>
      </c>
      <c r="GH181" s="58" t="s">
        <v>399</v>
      </c>
      <c r="GI181" s="314"/>
      <c r="GK181" s="10"/>
      <c r="GR181" s="58" t="s">
        <v>398</v>
      </c>
      <c r="GS181" s="58" t="s">
        <v>399</v>
      </c>
      <c r="GT181" s="314"/>
      <c r="GV181" s="10"/>
      <c r="HC181" s="58" t="s">
        <v>398</v>
      </c>
      <c r="HD181" s="58" t="s">
        <v>399</v>
      </c>
      <c r="HE181" s="314"/>
      <c r="HG181" s="10"/>
    </row>
    <row r="182" spans="2:215" x14ac:dyDescent="0.25">
      <c r="B182" s="56" t="s">
        <v>52</v>
      </c>
      <c r="C182" s="56" t="s">
        <v>400</v>
      </c>
      <c r="D182" s="315"/>
      <c r="F182" s="10"/>
      <c r="G182" s="10"/>
      <c r="H182" s="10"/>
      <c r="I182" s="10"/>
      <c r="J182" s="10"/>
      <c r="K182" s="10"/>
      <c r="L182" s="10"/>
      <c r="M182" s="56" t="s">
        <v>52</v>
      </c>
      <c r="N182" s="56" t="s">
        <v>400</v>
      </c>
      <c r="O182" s="315"/>
      <c r="Q182" s="10"/>
      <c r="X182" s="56" t="s">
        <v>52</v>
      </c>
      <c r="Y182" s="56" t="s">
        <v>400</v>
      </c>
      <c r="Z182" s="315"/>
      <c r="AB182" s="10"/>
      <c r="AI182" s="56" t="s">
        <v>52</v>
      </c>
      <c r="AJ182" s="56" t="s">
        <v>400</v>
      </c>
      <c r="AK182" s="315"/>
      <c r="AM182" s="10"/>
      <c r="AT182" s="56" t="s">
        <v>52</v>
      </c>
      <c r="AU182" s="56" t="s">
        <v>400</v>
      </c>
      <c r="AV182" s="315"/>
      <c r="AX182" s="10"/>
      <c r="BE182" s="56" t="s">
        <v>52</v>
      </c>
      <c r="BF182" s="56" t="s">
        <v>400</v>
      </c>
      <c r="BG182" s="315"/>
      <c r="BI182" s="10"/>
      <c r="BP182" s="56" t="s">
        <v>52</v>
      </c>
      <c r="BQ182" s="56" t="s">
        <v>400</v>
      </c>
      <c r="BR182" s="315"/>
      <c r="BT182" s="10"/>
      <c r="CA182" s="56" t="s">
        <v>52</v>
      </c>
      <c r="CB182" s="56" t="s">
        <v>400</v>
      </c>
      <c r="CC182" s="315"/>
      <c r="CE182" s="10"/>
      <c r="CL182" s="56" t="s">
        <v>52</v>
      </c>
      <c r="CM182" s="56" t="s">
        <v>400</v>
      </c>
      <c r="CN182" s="315"/>
      <c r="CP182" s="10"/>
      <c r="CW182" s="56" t="s">
        <v>52</v>
      </c>
      <c r="CX182" s="56" t="s">
        <v>400</v>
      </c>
      <c r="CY182" s="315"/>
      <c r="DA182" s="10"/>
      <c r="DH182" s="56" t="s">
        <v>52</v>
      </c>
      <c r="DI182" s="56" t="s">
        <v>400</v>
      </c>
      <c r="DJ182" s="315"/>
      <c r="DL182" s="10"/>
      <c r="DS182" s="56" t="s">
        <v>52</v>
      </c>
      <c r="DT182" s="56" t="s">
        <v>400</v>
      </c>
      <c r="DU182" s="315"/>
      <c r="DW182" s="10"/>
      <c r="ED182" s="56" t="s">
        <v>52</v>
      </c>
      <c r="EE182" s="56" t="s">
        <v>400</v>
      </c>
      <c r="EF182" s="315"/>
      <c r="EH182" s="10"/>
      <c r="EO182" s="56" t="s">
        <v>52</v>
      </c>
      <c r="EP182" s="56" t="s">
        <v>400</v>
      </c>
      <c r="EQ182" s="315"/>
      <c r="ES182" s="10"/>
      <c r="EZ182" s="56" t="s">
        <v>52</v>
      </c>
      <c r="FA182" s="56" t="s">
        <v>400</v>
      </c>
      <c r="FB182" s="315"/>
      <c r="FD182" s="10"/>
      <c r="FK182" s="56" t="s">
        <v>52</v>
      </c>
      <c r="FL182" s="56" t="s">
        <v>400</v>
      </c>
      <c r="FM182" s="315"/>
      <c r="FO182" s="10"/>
      <c r="FV182" s="56" t="s">
        <v>52</v>
      </c>
      <c r="FW182" s="56" t="s">
        <v>400</v>
      </c>
      <c r="FX182" s="315"/>
      <c r="FZ182" s="10"/>
      <c r="GG182" s="56" t="s">
        <v>52</v>
      </c>
      <c r="GH182" s="56" t="s">
        <v>400</v>
      </c>
      <c r="GI182" s="315"/>
      <c r="GK182" s="10"/>
      <c r="GR182" s="56" t="s">
        <v>52</v>
      </c>
      <c r="GS182" s="56" t="s">
        <v>400</v>
      </c>
      <c r="GT182" s="315"/>
      <c r="GV182" s="10"/>
      <c r="HC182" s="56" t="s">
        <v>52</v>
      </c>
      <c r="HD182" s="56" t="s">
        <v>400</v>
      </c>
      <c r="HE182" s="315"/>
      <c r="HG182" s="10"/>
    </row>
    <row r="183" spans="2:215" ht="15.75" thickBot="1" x14ac:dyDescent="0.3">
      <c r="B183" s="128" t="s">
        <v>401</v>
      </c>
      <c r="C183" s="128" t="s">
        <v>402</v>
      </c>
      <c r="D183" s="316"/>
      <c r="F183" s="10"/>
      <c r="G183" s="10"/>
      <c r="H183" s="10"/>
      <c r="I183" s="10"/>
      <c r="J183" s="10"/>
      <c r="K183" s="10"/>
      <c r="L183" s="10"/>
      <c r="M183" s="128" t="s">
        <v>401</v>
      </c>
      <c r="N183" s="128" t="s">
        <v>402</v>
      </c>
      <c r="O183" s="316"/>
      <c r="Q183" s="10"/>
      <c r="X183" s="128" t="s">
        <v>401</v>
      </c>
      <c r="Y183" s="128" t="s">
        <v>402</v>
      </c>
      <c r="Z183" s="316"/>
      <c r="AB183" s="10"/>
      <c r="AI183" s="128" t="s">
        <v>401</v>
      </c>
      <c r="AJ183" s="128" t="s">
        <v>402</v>
      </c>
      <c r="AK183" s="316"/>
      <c r="AM183" s="10"/>
      <c r="AT183" s="128" t="s">
        <v>401</v>
      </c>
      <c r="AU183" s="128" t="s">
        <v>402</v>
      </c>
      <c r="AV183" s="316"/>
      <c r="AX183" s="10"/>
      <c r="BE183" s="128" t="s">
        <v>401</v>
      </c>
      <c r="BF183" s="128" t="s">
        <v>402</v>
      </c>
      <c r="BG183" s="316"/>
      <c r="BI183" s="10"/>
      <c r="BP183" s="128" t="s">
        <v>401</v>
      </c>
      <c r="BQ183" s="128" t="s">
        <v>402</v>
      </c>
      <c r="BR183" s="316"/>
      <c r="BT183" s="10"/>
      <c r="CA183" s="128" t="s">
        <v>401</v>
      </c>
      <c r="CB183" s="128" t="s">
        <v>402</v>
      </c>
      <c r="CC183" s="316"/>
      <c r="CE183" s="10"/>
      <c r="CL183" s="128" t="s">
        <v>401</v>
      </c>
      <c r="CM183" s="128" t="s">
        <v>402</v>
      </c>
      <c r="CN183" s="316"/>
      <c r="CP183" s="10"/>
      <c r="CW183" s="128" t="s">
        <v>401</v>
      </c>
      <c r="CX183" s="128" t="s">
        <v>402</v>
      </c>
      <c r="CY183" s="316"/>
      <c r="DA183" s="10"/>
      <c r="DH183" s="128" t="s">
        <v>401</v>
      </c>
      <c r="DI183" s="128" t="s">
        <v>402</v>
      </c>
      <c r="DJ183" s="316"/>
      <c r="DL183" s="10"/>
      <c r="DS183" s="128" t="s">
        <v>401</v>
      </c>
      <c r="DT183" s="128" t="s">
        <v>402</v>
      </c>
      <c r="DU183" s="316"/>
      <c r="DW183" s="10"/>
      <c r="ED183" s="128" t="s">
        <v>401</v>
      </c>
      <c r="EE183" s="128" t="s">
        <v>402</v>
      </c>
      <c r="EF183" s="316"/>
      <c r="EH183" s="10"/>
      <c r="EO183" s="128" t="s">
        <v>401</v>
      </c>
      <c r="EP183" s="128" t="s">
        <v>402</v>
      </c>
      <c r="EQ183" s="316"/>
      <c r="ES183" s="10"/>
      <c r="EZ183" s="128" t="s">
        <v>401</v>
      </c>
      <c r="FA183" s="128" t="s">
        <v>402</v>
      </c>
      <c r="FB183" s="316"/>
      <c r="FD183" s="10"/>
      <c r="FK183" s="128" t="s">
        <v>401</v>
      </c>
      <c r="FL183" s="128" t="s">
        <v>402</v>
      </c>
      <c r="FM183" s="316"/>
      <c r="FO183" s="10"/>
      <c r="FV183" s="128" t="s">
        <v>401</v>
      </c>
      <c r="FW183" s="128" t="s">
        <v>402</v>
      </c>
      <c r="FX183" s="316"/>
      <c r="FZ183" s="10"/>
      <c r="GG183" s="128" t="s">
        <v>401</v>
      </c>
      <c r="GH183" s="128" t="s">
        <v>402</v>
      </c>
      <c r="GI183" s="316"/>
      <c r="GK183" s="10"/>
      <c r="GR183" s="128" t="s">
        <v>401</v>
      </c>
      <c r="GS183" s="128" t="s">
        <v>402</v>
      </c>
      <c r="GT183" s="316"/>
      <c r="GV183" s="10"/>
      <c r="HC183" s="128" t="s">
        <v>401</v>
      </c>
      <c r="HD183" s="128" t="s">
        <v>402</v>
      </c>
      <c r="HE183" s="316"/>
      <c r="HG183" s="10"/>
    </row>
    <row r="184" spans="2:215" ht="15.75" thickBot="1" x14ac:dyDescent="0.3">
      <c r="C184"/>
      <c r="F184" s="10"/>
      <c r="G184" s="10"/>
      <c r="H184" s="10"/>
      <c r="I184" s="10"/>
      <c r="J184" s="10"/>
      <c r="K184" s="10"/>
      <c r="L184" s="10"/>
      <c r="N184"/>
      <c r="Q184" s="10"/>
      <c r="Y184"/>
      <c r="AB184" s="10"/>
      <c r="AJ184"/>
      <c r="AM184" s="10"/>
      <c r="AU184"/>
      <c r="AX184" s="10"/>
      <c r="BF184"/>
      <c r="BI184" s="10"/>
      <c r="BQ184"/>
      <c r="BT184" s="10"/>
      <c r="CB184"/>
      <c r="CE184" s="10"/>
      <c r="CM184"/>
      <c r="CP184" s="10"/>
      <c r="CX184"/>
      <c r="DA184" s="10"/>
      <c r="DI184"/>
      <c r="DL184" s="10"/>
      <c r="DT184"/>
      <c r="DW184" s="10"/>
      <c r="EE184"/>
      <c r="EH184" s="10"/>
      <c r="EP184"/>
      <c r="ES184" s="10"/>
      <c r="FA184"/>
      <c r="FD184" s="10"/>
      <c r="FL184"/>
      <c r="FO184" s="10"/>
      <c r="FW184"/>
      <c r="FZ184" s="10"/>
      <c r="GH184"/>
      <c r="GK184" s="10"/>
      <c r="GS184"/>
      <c r="GV184" s="10"/>
      <c r="HD184"/>
      <c r="HG184" s="10"/>
    </row>
    <row r="185" spans="2:215" ht="15.75" thickBot="1" x14ac:dyDescent="0.3">
      <c r="B185" s="18" t="s">
        <v>395</v>
      </c>
      <c r="C185" s="18" t="s">
        <v>403</v>
      </c>
      <c r="D185" s="18" t="s">
        <v>397</v>
      </c>
      <c r="F185" s="10"/>
      <c r="G185" s="10"/>
      <c r="H185" s="10"/>
      <c r="I185" s="10"/>
      <c r="J185" s="10"/>
      <c r="K185" s="10"/>
      <c r="L185" s="10"/>
      <c r="M185" s="18" t="s">
        <v>395</v>
      </c>
      <c r="N185" s="18" t="s">
        <v>403</v>
      </c>
      <c r="O185" s="18" t="s">
        <v>397</v>
      </c>
      <c r="Q185" s="10"/>
      <c r="X185" s="18" t="s">
        <v>395</v>
      </c>
      <c r="Y185" s="18" t="s">
        <v>403</v>
      </c>
      <c r="Z185" s="18" t="s">
        <v>397</v>
      </c>
      <c r="AB185" s="10"/>
      <c r="AI185" s="18" t="s">
        <v>395</v>
      </c>
      <c r="AJ185" s="18" t="s">
        <v>403</v>
      </c>
      <c r="AK185" s="18" t="s">
        <v>397</v>
      </c>
      <c r="AM185" s="10"/>
      <c r="AT185" s="18" t="s">
        <v>395</v>
      </c>
      <c r="AU185" s="18" t="s">
        <v>403</v>
      </c>
      <c r="AV185" s="18" t="s">
        <v>397</v>
      </c>
      <c r="AX185" s="10"/>
      <c r="BE185" s="18" t="s">
        <v>395</v>
      </c>
      <c r="BF185" s="18" t="s">
        <v>403</v>
      </c>
      <c r="BG185" s="18" t="s">
        <v>397</v>
      </c>
      <c r="BI185" s="10"/>
      <c r="BP185" s="18" t="s">
        <v>395</v>
      </c>
      <c r="BQ185" s="18" t="s">
        <v>403</v>
      </c>
      <c r="BR185" s="18" t="s">
        <v>397</v>
      </c>
      <c r="BT185" s="10"/>
      <c r="CA185" s="18" t="s">
        <v>395</v>
      </c>
      <c r="CB185" s="18" t="s">
        <v>403</v>
      </c>
      <c r="CC185" s="18" t="s">
        <v>397</v>
      </c>
      <c r="CE185" s="10"/>
      <c r="CL185" s="18" t="s">
        <v>395</v>
      </c>
      <c r="CM185" s="18" t="s">
        <v>403</v>
      </c>
      <c r="CN185" s="18" t="s">
        <v>397</v>
      </c>
      <c r="CP185" s="10"/>
      <c r="CW185" s="18" t="s">
        <v>395</v>
      </c>
      <c r="CX185" s="18" t="s">
        <v>403</v>
      </c>
      <c r="CY185" s="18" t="s">
        <v>397</v>
      </c>
      <c r="DA185" s="10"/>
      <c r="DH185" s="18" t="s">
        <v>395</v>
      </c>
      <c r="DI185" s="18" t="s">
        <v>403</v>
      </c>
      <c r="DJ185" s="18" t="s">
        <v>397</v>
      </c>
      <c r="DL185" s="10"/>
      <c r="DS185" s="18" t="s">
        <v>395</v>
      </c>
      <c r="DT185" s="18" t="s">
        <v>403</v>
      </c>
      <c r="DU185" s="18" t="s">
        <v>397</v>
      </c>
      <c r="DW185" s="10"/>
      <c r="ED185" s="18" t="s">
        <v>395</v>
      </c>
      <c r="EE185" s="18" t="s">
        <v>403</v>
      </c>
      <c r="EF185" s="18" t="s">
        <v>397</v>
      </c>
      <c r="EH185" s="10"/>
      <c r="EO185" s="18" t="s">
        <v>395</v>
      </c>
      <c r="EP185" s="18" t="s">
        <v>403</v>
      </c>
      <c r="EQ185" s="18" t="s">
        <v>397</v>
      </c>
      <c r="ES185" s="10"/>
      <c r="EZ185" s="18" t="s">
        <v>395</v>
      </c>
      <c r="FA185" s="18" t="s">
        <v>403</v>
      </c>
      <c r="FB185" s="18" t="s">
        <v>397</v>
      </c>
      <c r="FD185" s="10"/>
      <c r="FK185" s="18" t="s">
        <v>395</v>
      </c>
      <c r="FL185" s="18" t="s">
        <v>403</v>
      </c>
      <c r="FM185" s="18" t="s">
        <v>397</v>
      </c>
      <c r="FO185" s="10"/>
      <c r="FV185" s="18" t="s">
        <v>395</v>
      </c>
      <c r="FW185" s="18" t="s">
        <v>403</v>
      </c>
      <c r="FX185" s="18" t="s">
        <v>397</v>
      </c>
      <c r="FZ185" s="10"/>
      <c r="GG185" s="18" t="s">
        <v>395</v>
      </c>
      <c r="GH185" s="18" t="s">
        <v>403</v>
      </c>
      <c r="GI185" s="18" t="s">
        <v>397</v>
      </c>
      <c r="GK185" s="10"/>
      <c r="GR185" s="18" t="s">
        <v>395</v>
      </c>
      <c r="GS185" s="18" t="s">
        <v>403</v>
      </c>
      <c r="GT185" s="18" t="s">
        <v>397</v>
      </c>
      <c r="GV185" s="10"/>
      <c r="HC185" s="18" t="s">
        <v>395</v>
      </c>
      <c r="HD185" s="18" t="s">
        <v>403</v>
      </c>
      <c r="HE185" s="18" t="s">
        <v>397</v>
      </c>
      <c r="HG185" s="10"/>
    </row>
    <row r="186" spans="2:215" x14ac:dyDescent="0.25">
      <c r="B186" s="317" t="s">
        <v>398</v>
      </c>
      <c r="C186" s="129" t="s">
        <v>404</v>
      </c>
      <c r="D186" s="314" t="b">
        <f>+IF(AND(D178=B181,D181=B181),B181,IF(AND(D178=B181,D181=B182),B189,IF(AND(D178=B181,D181=B183),B183,IF(AND(D178=B182,D181=B181),B189,IF(AND(D178=B182,D181=B182),B189,IF(AND(D178=B182,D181=B183),B192,IF(AND(D178=B183,D181=B181),B192,IF(AND(D178=B183,D181=B182),B192,IF(AND(D178=B183,D181=B183),B192)))))))))</f>
        <v>0</v>
      </c>
      <c r="F186" s="10"/>
      <c r="G186" s="10"/>
      <c r="H186" s="10"/>
      <c r="I186" s="10"/>
      <c r="J186" s="10"/>
      <c r="K186" s="10"/>
      <c r="L186" s="10"/>
      <c r="M186" s="317" t="s">
        <v>398</v>
      </c>
      <c r="N186" s="129" t="s">
        <v>404</v>
      </c>
      <c r="O186" s="314" t="b">
        <f>+IF(AND(O178=M181,O181=M181),M181,IF(AND(O178=M181,O181=M182),M189,IF(AND(O178=M181,O181=M183),M183,IF(AND(O178=M182,O181=M181),M189,IF(AND(O178=M182,O181=M182),M189,IF(AND(O178=M182,O181=M183),M192,IF(AND(O178=M183,O181=M181),M192,IF(AND(O178=M183,O181=M182),M192,IF(AND(O178=M183,O181=M183),M192)))))))))</f>
        <v>0</v>
      </c>
      <c r="Q186" s="10"/>
      <c r="X186" s="317" t="s">
        <v>398</v>
      </c>
      <c r="Y186" s="129" t="s">
        <v>404</v>
      </c>
      <c r="Z186" s="314" t="b">
        <f>+IF(AND(Z178=X181,Z181=X181),X181,IF(AND(Z178=X181,Z181=X182),X189,IF(AND(Z178=X181,Z181=X183),X183,IF(AND(Z178=X182,Z181=X181),X189,IF(AND(Z178=X182,Z181=X182),X189,IF(AND(Z178=X182,Z181=X183),X192,IF(AND(Z178=X183,Z181=X181),X192,IF(AND(Z178=X183,Z181=X182),X192,IF(AND(Z178=X183,Z181=X183),X192)))))))))</f>
        <v>0</v>
      </c>
      <c r="AB186" s="10"/>
      <c r="AI186" s="317" t="s">
        <v>398</v>
      </c>
      <c r="AJ186" s="129" t="s">
        <v>404</v>
      </c>
      <c r="AK186" s="314" t="str">
        <f>+IF(AND(AK178=AI181,AK181=AI181),AI181,IF(AND(AK178=AI181,AK181=AI182),AI189,IF(AND(AK178=AI181,AK181=AI183),AI183,IF(AND(AK178=AI182,AK181=AI181),AI189,IF(AND(AK178=AI182,AK181=AI182),AI189,IF(AND(AK178=AI182,AK181=AI183),AI192,IF(AND(AK178=AI183,AK181=AI181),AI192,IF(AND(AK178=AI183,AK181=AI182),AI192,IF(AND(AK178=AI183,AK181=AI183),AI192)))))))))</f>
        <v>Fuerte</v>
      </c>
      <c r="AM186" s="10"/>
      <c r="AT186" s="317" t="s">
        <v>398</v>
      </c>
      <c r="AU186" s="129" t="s">
        <v>404</v>
      </c>
      <c r="AV186" s="314" t="b">
        <f>+IF(AND(AV178=AT181,AV181=AT181),AT181,IF(AND(AV178=AT181,AV181=AT182),AT189,IF(AND(AV178=AT181,AV181=AT183),AT183,IF(AND(AV178=AT182,AV181=AT181),AT189,IF(AND(AV178=AT182,AV181=AT182),AT189,IF(AND(AV178=AT182,AV181=AT183),AT192,IF(AND(AV178=AT183,AV181=AT181),AT192,IF(AND(AV178=AT183,AV181=AT182),AT192,IF(AND(AV178=AT183,AV181=AT183),AT192)))))))))</f>
        <v>0</v>
      </c>
      <c r="AX186" s="10"/>
      <c r="BE186" s="317" t="s">
        <v>398</v>
      </c>
      <c r="BF186" s="129" t="s">
        <v>404</v>
      </c>
      <c r="BG186" s="314" t="b">
        <f>+IF(AND(BG178=BE181,BG181=BE181),BE181,IF(AND(BG178=BE181,BG181=BE182),BE189,IF(AND(BG178=BE181,BG181=BE183),BE183,IF(AND(BG178=BE182,BG181=BE181),BE189,IF(AND(BG178=BE182,BG181=BE182),BE189,IF(AND(BG178=BE182,BG181=BE183),BE192,IF(AND(BG178=BE183,BG181=BE181),BE192,IF(AND(BG178=BE183,BG181=BE182),BE192,IF(AND(BG178=BE183,BG181=BE183),BE192)))))))))</f>
        <v>0</v>
      </c>
      <c r="BI186" s="10"/>
      <c r="BP186" s="317" t="s">
        <v>398</v>
      </c>
      <c r="BQ186" s="129" t="s">
        <v>404</v>
      </c>
      <c r="BR186" s="314" t="b">
        <f>+IF(AND(BR178=BP181,BR181=BP181),BP181,IF(AND(BR178=BP181,BR181=BP182),BP189,IF(AND(BR178=BP181,BR181=BP183),BP183,IF(AND(BR178=BP182,BR181=BP181),BP189,IF(AND(BR178=BP182,BR181=BP182),BP189,IF(AND(BR178=BP182,BR181=BP183),BP192,IF(AND(BR178=BP183,BR181=BP181),BP192,IF(AND(BR178=BP183,BR181=BP182),BP192,IF(AND(BR178=BP183,BR181=BP183),BP192)))))))))</f>
        <v>0</v>
      </c>
      <c r="BT186" s="10"/>
      <c r="CA186" s="317" t="s">
        <v>398</v>
      </c>
      <c r="CB186" s="129" t="s">
        <v>404</v>
      </c>
      <c r="CC186" s="314" t="str">
        <f>+IF(AND(CC178=CA181,CC181=CA181),CA181,IF(AND(CC178=CA181,CC181=CA182),CA189,IF(AND(CC178=CA181,CC181=CA183),CA183,IF(AND(CC178=CA182,CC181=CA181),CA189,IF(AND(CC178=CA182,CC181=CA182),CA189,IF(AND(CC178=CA182,CC181=CA183),CA192,IF(AND(CC178=CA183,CC181=CA181),CA192,IF(AND(CC178=CA183,CC181=CA182),CA192,IF(AND(CC178=CA183,CC181=CA183),CA192)))))))))</f>
        <v>Fuerte</v>
      </c>
      <c r="CE186" s="10"/>
      <c r="CL186" s="317" t="s">
        <v>398</v>
      </c>
      <c r="CM186" s="129" t="s">
        <v>404</v>
      </c>
      <c r="CN186" s="314" t="b">
        <f>+IF(AND(CN178=CL181,CN181=CL181),CL181,IF(AND(CN178=CL181,CN181=CL182),CL189,IF(AND(CN178=CL181,CN181=CL183),CL183,IF(AND(CN178=CL182,CN181=CL181),CL189,IF(AND(CN178=CL182,CN181=CL182),CL189,IF(AND(CN178=CL182,CN181=CL183),CL192,IF(AND(CN178=CL183,CN181=CL181),CL192,IF(AND(CN178=CL183,CN181=CL182),CL192,IF(AND(CN178=CL183,CN181=CL183),CL192)))))))))</f>
        <v>0</v>
      </c>
      <c r="CP186" s="10"/>
      <c r="CW186" s="317" t="s">
        <v>398</v>
      </c>
      <c r="CX186" s="129" t="s">
        <v>404</v>
      </c>
      <c r="CY186" s="314" t="b">
        <f>+IF(AND(CY178=CW181,CY181=CW181),CW181,IF(AND(CY178=CW181,CY181=CW182),CW189,IF(AND(CY178=CW181,CY181=CW183),CW183,IF(AND(CY178=CW182,CY181=CW181),CW189,IF(AND(CY178=CW182,CY181=CW182),CW189,IF(AND(CY178=CW182,CY181=CW183),CW192,IF(AND(CY178=CW183,CY181=CW181),CW192,IF(AND(CY178=CW183,CY181=CW182),CW192,IF(AND(CY178=CW183,CY181=CW183),CW192)))))))))</f>
        <v>0</v>
      </c>
      <c r="DA186" s="10"/>
      <c r="DH186" s="317" t="s">
        <v>398</v>
      </c>
      <c r="DI186" s="129" t="s">
        <v>404</v>
      </c>
      <c r="DJ186" s="314" t="b">
        <f>+IF(AND(DJ178=DH181,DJ181=DH181),DH181,IF(AND(DJ178=DH181,DJ181=DH182),DH189,IF(AND(DJ178=DH181,DJ181=DH183),DH183,IF(AND(DJ178=DH182,DJ181=DH181),DH189,IF(AND(DJ178=DH182,DJ181=DH182),DH189,IF(AND(DJ178=DH182,DJ181=DH183),DH192,IF(AND(DJ178=DH183,DJ181=DH181),DH192,IF(AND(DJ178=DH183,DJ181=DH182),DH192,IF(AND(DJ178=DH183,DJ181=DH183),DH192)))))))))</f>
        <v>0</v>
      </c>
      <c r="DL186" s="10"/>
      <c r="DS186" s="317" t="s">
        <v>398</v>
      </c>
      <c r="DT186" s="129" t="s">
        <v>404</v>
      </c>
      <c r="DU186" s="314" t="b">
        <f>+IF(AND(DU178=DS181,DU181=DS181),DS181,IF(AND(DU178=DS181,DU181=DS182),DS189,IF(AND(DU178=DS181,DU181=DS183),DS183,IF(AND(DU178=DS182,DU181=DS181),DS189,IF(AND(DU178=DS182,DU181=DS182),DS189,IF(AND(DU178=DS182,DU181=DS183),DS192,IF(AND(DU178=DS183,DU181=DS181),DS192,IF(AND(DU178=DS183,DU181=DS182),DS192,IF(AND(DU178=DS183,DU181=DS183),DS192)))))))))</f>
        <v>0</v>
      </c>
      <c r="DW186" s="10"/>
      <c r="ED186" s="317" t="s">
        <v>398</v>
      </c>
      <c r="EE186" s="129" t="s">
        <v>404</v>
      </c>
      <c r="EF186" s="314" t="b">
        <f>+IF(AND(EF178=ED181,EF181=ED181),ED181,IF(AND(EF178=ED181,EF181=ED182),ED189,IF(AND(EF178=ED181,EF181=ED183),ED183,IF(AND(EF178=ED182,EF181=ED181),ED189,IF(AND(EF178=ED182,EF181=ED182),ED189,IF(AND(EF178=ED182,EF181=ED183),ED192,IF(AND(EF178=ED183,EF181=ED181),ED192,IF(AND(EF178=ED183,EF181=ED182),ED192,IF(AND(EF178=ED183,EF181=ED183),ED192)))))))))</f>
        <v>0</v>
      </c>
      <c r="EH186" s="10"/>
      <c r="EO186" s="317" t="s">
        <v>398</v>
      </c>
      <c r="EP186" s="129" t="s">
        <v>404</v>
      </c>
      <c r="EQ186" s="314" t="b">
        <f>+IF(AND(EQ178=EO181,EQ181=EO181),EO181,IF(AND(EQ178=EO181,EQ181=EO182),EO189,IF(AND(EQ178=EO181,EQ181=EO183),EO183,IF(AND(EQ178=EO182,EQ181=EO181),EO189,IF(AND(EQ178=EO182,EQ181=EO182),EO189,IF(AND(EQ178=EO182,EQ181=EO183),EO192,IF(AND(EQ178=EO183,EQ181=EO181),EO192,IF(AND(EQ178=EO183,EQ181=EO182),EO192,IF(AND(EQ178=EO183,EQ181=EO183),EO192)))))))))</f>
        <v>0</v>
      </c>
      <c r="ES186" s="10"/>
      <c r="EZ186" s="317" t="s">
        <v>398</v>
      </c>
      <c r="FA186" s="129" t="s">
        <v>404</v>
      </c>
      <c r="FB186" s="314" t="b">
        <f>+IF(AND(FB178=EZ181,FB181=EZ181),EZ181,IF(AND(FB178=EZ181,FB181=EZ182),EZ189,IF(AND(FB178=EZ181,FB181=EZ183),EZ183,IF(AND(FB178=EZ182,FB181=EZ181),EZ189,IF(AND(FB178=EZ182,FB181=EZ182),EZ189,IF(AND(FB178=EZ182,FB181=EZ183),EZ192,IF(AND(FB178=EZ183,FB181=EZ181),EZ192,IF(AND(FB178=EZ183,FB181=EZ182),EZ192,IF(AND(FB178=EZ183,FB181=EZ183),EZ192)))))))))</f>
        <v>0</v>
      </c>
      <c r="FD186" s="10"/>
      <c r="FK186" s="317" t="s">
        <v>398</v>
      </c>
      <c r="FL186" s="129" t="s">
        <v>404</v>
      </c>
      <c r="FM186" s="314" t="b">
        <f>+IF(AND(FM178=FK181,FM181=FK181),FK181,IF(AND(FM178=FK181,FM181=FK182),FK189,IF(AND(FM178=FK181,FM181=FK183),FK183,IF(AND(FM178=FK182,FM181=FK181),FK189,IF(AND(FM178=FK182,FM181=FK182),FK189,IF(AND(FM178=FK182,FM181=FK183),FK192,IF(AND(FM178=FK183,FM181=FK181),FK192,IF(AND(FM178=FK183,FM181=FK182),FK192,IF(AND(FM178=FK183,FM181=FK183),FK192)))))))))</f>
        <v>0</v>
      </c>
      <c r="FO186" s="10"/>
      <c r="FV186" s="317" t="s">
        <v>398</v>
      </c>
      <c r="FW186" s="129" t="s">
        <v>404</v>
      </c>
      <c r="FX186" s="314" t="b">
        <f>+IF(AND(FX178=FV181,FX181=FV181),FV181,IF(AND(FX178=FV181,FX181=FV182),FV189,IF(AND(FX178=FV181,FX181=FV183),FV183,IF(AND(FX178=FV182,FX181=FV181),FV189,IF(AND(FX178=FV182,FX181=FV182),FV189,IF(AND(FX178=FV182,FX181=FV183),FV192,IF(AND(FX178=FV183,FX181=FV181),FV192,IF(AND(FX178=FV183,FX181=FV182),FV192,IF(AND(FX178=FV183,FX181=FV183),FV192)))))))))</f>
        <v>0</v>
      </c>
      <c r="FZ186" s="10"/>
      <c r="GG186" s="317" t="s">
        <v>398</v>
      </c>
      <c r="GH186" s="129" t="s">
        <v>404</v>
      </c>
      <c r="GI186" s="314" t="b">
        <f>+IF(AND(GI178=GG181,GI181=GG181),GG181,IF(AND(GI178=GG181,GI181=GG182),GG189,IF(AND(GI178=GG181,GI181=GG183),GG183,IF(AND(GI178=GG182,GI181=GG181),GG189,IF(AND(GI178=GG182,GI181=GG182),GG189,IF(AND(GI178=GG182,GI181=GG183),GG192,IF(AND(GI178=GG183,GI181=GG181),GG192,IF(AND(GI178=GG183,GI181=GG182),GG192,IF(AND(GI178=GG183,GI181=GG183),GG192)))))))))</f>
        <v>0</v>
      </c>
      <c r="GK186" s="10"/>
      <c r="GR186" s="317" t="s">
        <v>398</v>
      </c>
      <c r="GS186" s="129" t="s">
        <v>404</v>
      </c>
      <c r="GT186" s="314" t="b">
        <f>+IF(AND(GT178=GR181,GT181=GR181),GR181,IF(AND(GT178=GR181,GT181=GR182),GR189,IF(AND(GT178=GR181,GT181=GR183),GR183,IF(AND(GT178=GR182,GT181=GR181),GR189,IF(AND(GT178=GR182,GT181=GR182),GR189,IF(AND(GT178=GR182,GT181=GR183),GR192,IF(AND(GT178=GR183,GT181=GR181),GR192,IF(AND(GT178=GR183,GT181=GR182),GR192,IF(AND(GT178=GR183,GT181=GR183),GR192)))))))))</f>
        <v>0</v>
      </c>
      <c r="GV186" s="10"/>
      <c r="HC186" s="317" t="s">
        <v>398</v>
      </c>
      <c r="HD186" s="129" t="s">
        <v>404</v>
      </c>
      <c r="HE186" s="314" t="b">
        <f>+IF(AND(HE178=HC181,HE181=HC181),HC181,IF(AND(HE178=HC181,HE181=HC182),HC189,IF(AND(HE178=HC181,HE181=HC183),HC183,IF(AND(HE178=HC182,HE181=HC181),HC189,IF(AND(HE178=HC182,HE181=HC182),HC189,IF(AND(HE178=HC182,HE181=HC183),HC192,IF(AND(HE178=HC183,HE181=HC181),HC192,IF(AND(HE178=HC183,HE181=HC182),HC192,IF(AND(HE178=HC183,HE181=HC183),HC192)))))))))</f>
        <v>0</v>
      </c>
      <c r="HG186" s="10"/>
    </row>
    <row r="187" spans="2:215" x14ac:dyDescent="0.25">
      <c r="B187" s="310"/>
      <c r="C187" s="58" t="s">
        <v>405</v>
      </c>
      <c r="D187" s="315"/>
      <c r="F187" s="10"/>
      <c r="G187" s="10"/>
      <c r="H187" s="10"/>
      <c r="I187" s="10"/>
      <c r="J187" s="10"/>
      <c r="K187" s="10"/>
      <c r="L187" s="10"/>
      <c r="M187" s="310"/>
      <c r="N187" s="58" t="s">
        <v>405</v>
      </c>
      <c r="O187" s="315"/>
      <c r="Q187" s="10"/>
      <c r="X187" s="310"/>
      <c r="Y187" s="58" t="s">
        <v>405</v>
      </c>
      <c r="Z187" s="315"/>
      <c r="AB187" s="10"/>
      <c r="AI187" s="310"/>
      <c r="AJ187" s="58" t="s">
        <v>405</v>
      </c>
      <c r="AK187" s="315"/>
      <c r="AM187" s="10"/>
      <c r="AT187" s="310"/>
      <c r="AU187" s="58" t="s">
        <v>405</v>
      </c>
      <c r="AV187" s="315"/>
      <c r="AX187" s="10"/>
      <c r="BE187" s="310"/>
      <c r="BF187" s="58" t="s">
        <v>405</v>
      </c>
      <c r="BG187" s="315"/>
      <c r="BI187" s="10"/>
      <c r="BP187" s="310"/>
      <c r="BQ187" s="58" t="s">
        <v>405</v>
      </c>
      <c r="BR187" s="315"/>
      <c r="BT187" s="10"/>
      <c r="CA187" s="310"/>
      <c r="CB187" s="58" t="s">
        <v>405</v>
      </c>
      <c r="CC187" s="315"/>
      <c r="CE187" s="10"/>
      <c r="CL187" s="310"/>
      <c r="CM187" s="58" t="s">
        <v>405</v>
      </c>
      <c r="CN187" s="315"/>
      <c r="CP187" s="10"/>
      <c r="CW187" s="310"/>
      <c r="CX187" s="58" t="s">
        <v>405</v>
      </c>
      <c r="CY187" s="315"/>
      <c r="DA187" s="10"/>
      <c r="DH187" s="310"/>
      <c r="DI187" s="58" t="s">
        <v>405</v>
      </c>
      <c r="DJ187" s="315"/>
      <c r="DL187" s="10"/>
      <c r="DS187" s="310"/>
      <c r="DT187" s="58" t="s">
        <v>405</v>
      </c>
      <c r="DU187" s="315"/>
      <c r="DW187" s="10"/>
      <c r="ED187" s="310"/>
      <c r="EE187" s="58" t="s">
        <v>405</v>
      </c>
      <c r="EF187" s="315"/>
      <c r="EH187" s="10"/>
      <c r="EO187" s="310"/>
      <c r="EP187" s="58" t="s">
        <v>405</v>
      </c>
      <c r="EQ187" s="315"/>
      <c r="ES187" s="10"/>
      <c r="EZ187" s="310"/>
      <c r="FA187" s="58" t="s">
        <v>405</v>
      </c>
      <c r="FB187" s="315"/>
      <c r="FD187" s="10"/>
      <c r="FK187" s="310"/>
      <c r="FL187" s="58" t="s">
        <v>405</v>
      </c>
      <c r="FM187" s="315"/>
      <c r="FO187" s="10"/>
      <c r="FV187" s="310"/>
      <c r="FW187" s="58" t="s">
        <v>405</v>
      </c>
      <c r="FX187" s="315"/>
      <c r="FZ187" s="10"/>
      <c r="GG187" s="310"/>
      <c r="GH187" s="58" t="s">
        <v>405</v>
      </c>
      <c r="GI187" s="315"/>
      <c r="GK187" s="10"/>
      <c r="GR187" s="310"/>
      <c r="GS187" s="58" t="s">
        <v>405</v>
      </c>
      <c r="GT187" s="315"/>
      <c r="GV187" s="10"/>
      <c r="HC187" s="310"/>
      <c r="HD187" s="58" t="s">
        <v>405</v>
      </c>
      <c r="HE187" s="315"/>
      <c r="HG187" s="10"/>
    </row>
    <row r="188" spans="2:215" x14ac:dyDescent="0.25">
      <c r="B188" s="311"/>
      <c r="C188" s="130" t="s">
        <v>406</v>
      </c>
      <c r="D188" s="315"/>
      <c r="F188" s="10"/>
      <c r="G188" s="10"/>
      <c r="H188" s="10"/>
      <c r="I188" s="10"/>
      <c r="J188" s="10"/>
      <c r="K188" s="10"/>
      <c r="L188" s="10"/>
      <c r="M188" s="311"/>
      <c r="N188" s="130" t="s">
        <v>406</v>
      </c>
      <c r="O188" s="315"/>
      <c r="Q188" s="10"/>
      <c r="X188" s="311"/>
      <c r="Y188" s="130" t="s">
        <v>406</v>
      </c>
      <c r="Z188" s="315"/>
      <c r="AB188" s="10"/>
      <c r="AI188" s="311"/>
      <c r="AJ188" s="130" t="s">
        <v>406</v>
      </c>
      <c r="AK188" s="315"/>
      <c r="AM188" s="10"/>
      <c r="AT188" s="311"/>
      <c r="AU188" s="130" t="s">
        <v>406</v>
      </c>
      <c r="AV188" s="315"/>
      <c r="AX188" s="10"/>
      <c r="BE188" s="311"/>
      <c r="BF188" s="130" t="s">
        <v>406</v>
      </c>
      <c r="BG188" s="315"/>
      <c r="BI188" s="10"/>
      <c r="BP188" s="311"/>
      <c r="BQ188" s="130" t="s">
        <v>406</v>
      </c>
      <c r="BR188" s="315"/>
      <c r="BT188" s="10"/>
      <c r="CA188" s="311"/>
      <c r="CB188" s="130" t="s">
        <v>406</v>
      </c>
      <c r="CC188" s="315"/>
      <c r="CE188" s="10"/>
      <c r="CL188" s="311"/>
      <c r="CM188" s="130" t="s">
        <v>406</v>
      </c>
      <c r="CN188" s="315"/>
      <c r="CP188" s="10"/>
      <c r="CW188" s="311"/>
      <c r="CX188" s="130" t="s">
        <v>406</v>
      </c>
      <c r="CY188" s="315"/>
      <c r="DA188" s="10"/>
      <c r="DH188" s="311"/>
      <c r="DI188" s="130" t="s">
        <v>406</v>
      </c>
      <c r="DJ188" s="315"/>
      <c r="DL188" s="10"/>
      <c r="DS188" s="311"/>
      <c r="DT188" s="130" t="s">
        <v>406</v>
      </c>
      <c r="DU188" s="315"/>
      <c r="DW188" s="10"/>
      <c r="ED188" s="311"/>
      <c r="EE188" s="130" t="s">
        <v>406</v>
      </c>
      <c r="EF188" s="315"/>
      <c r="EH188" s="10"/>
      <c r="EO188" s="311"/>
      <c r="EP188" s="130" t="s">
        <v>406</v>
      </c>
      <c r="EQ188" s="315"/>
      <c r="ES188" s="10"/>
      <c r="EZ188" s="311"/>
      <c r="FA188" s="130" t="s">
        <v>406</v>
      </c>
      <c r="FB188" s="315"/>
      <c r="FD188" s="10"/>
      <c r="FK188" s="311"/>
      <c r="FL188" s="130" t="s">
        <v>406</v>
      </c>
      <c r="FM188" s="315"/>
      <c r="FO188" s="10"/>
      <c r="FV188" s="311"/>
      <c r="FW188" s="130" t="s">
        <v>406</v>
      </c>
      <c r="FX188" s="315"/>
      <c r="FZ188" s="10"/>
      <c r="GG188" s="311"/>
      <c r="GH188" s="130" t="s">
        <v>406</v>
      </c>
      <c r="GI188" s="315"/>
      <c r="GK188" s="10"/>
      <c r="GR188" s="311"/>
      <c r="GS188" s="130" t="s">
        <v>406</v>
      </c>
      <c r="GT188" s="315"/>
      <c r="GV188" s="10"/>
      <c r="HC188" s="311"/>
      <c r="HD188" s="130" t="s">
        <v>406</v>
      </c>
      <c r="HE188" s="315"/>
      <c r="HG188" s="10"/>
    </row>
    <row r="189" spans="2:215" x14ac:dyDescent="0.25">
      <c r="B189" s="309" t="s">
        <v>52</v>
      </c>
      <c r="C189" s="131" t="s">
        <v>407</v>
      </c>
      <c r="D189" s="315"/>
      <c r="F189" s="10"/>
      <c r="G189" s="10"/>
      <c r="H189" s="10"/>
      <c r="I189" s="10"/>
      <c r="J189" s="10"/>
      <c r="K189" s="10"/>
      <c r="L189" s="10"/>
      <c r="M189" s="309" t="s">
        <v>52</v>
      </c>
      <c r="N189" s="131" t="s">
        <v>407</v>
      </c>
      <c r="O189" s="315"/>
      <c r="Q189" s="10"/>
      <c r="X189" s="309" t="s">
        <v>52</v>
      </c>
      <c r="Y189" s="131" t="s">
        <v>407</v>
      </c>
      <c r="Z189" s="315"/>
      <c r="AB189" s="10"/>
      <c r="AI189" s="309" t="s">
        <v>52</v>
      </c>
      <c r="AJ189" s="131" t="s">
        <v>407</v>
      </c>
      <c r="AK189" s="315"/>
      <c r="AM189" s="10"/>
      <c r="AT189" s="309" t="s">
        <v>52</v>
      </c>
      <c r="AU189" s="131" t="s">
        <v>407</v>
      </c>
      <c r="AV189" s="315"/>
      <c r="AX189" s="10"/>
      <c r="BE189" s="309" t="s">
        <v>52</v>
      </c>
      <c r="BF189" s="131" t="s">
        <v>407</v>
      </c>
      <c r="BG189" s="315"/>
      <c r="BI189" s="10"/>
      <c r="BP189" s="309" t="s">
        <v>52</v>
      </c>
      <c r="BQ189" s="131" t="s">
        <v>407</v>
      </c>
      <c r="BR189" s="315"/>
      <c r="BT189" s="10"/>
      <c r="CA189" s="309" t="s">
        <v>52</v>
      </c>
      <c r="CB189" s="131" t="s">
        <v>407</v>
      </c>
      <c r="CC189" s="315"/>
      <c r="CE189" s="10"/>
      <c r="CL189" s="309" t="s">
        <v>52</v>
      </c>
      <c r="CM189" s="131" t="s">
        <v>407</v>
      </c>
      <c r="CN189" s="315"/>
      <c r="CP189" s="10"/>
      <c r="CW189" s="309" t="s">
        <v>52</v>
      </c>
      <c r="CX189" s="131" t="s">
        <v>407</v>
      </c>
      <c r="CY189" s="315"/>
      <c r="DA189" s="10"/>
      <c r="DH189" s="309" t="s">
        <v>52</v>
      </c>
      <c r="DI189" s="131" t="s">
        <v>407</v>
      </c>
      <c r="DJ189" s="315"/>
      <c r="DL189" s="10"/>
      <c r="DS189" s="309" t="s">
        <v>52</v>
      </c>
      <c r="DT189" s="131" t="s">
        <v>407</v>
      </c>
      <c r="DU189" s="315"/>
      <c r="DW189" s="10"/>
      <c r="ED189" s="309" t="s">
        <v>52</v>
      </c>
      <c r="EE189" s="131" t="s">
        <v>407</v>
      </c>
      <c r="EF189" s="315"/>
      <c r="EH189" s="10"/>
      <c r="EO189" s="309" t="s">
        <v>52</v>
      </c>
      <c r="EP189" s="131" t="s">
        <v>407</v>
      </c>
      <c r="EQ189" s="315"/>
      <c r="ES189" s="10"/>
      <c r="EZ189" s="309" t="s">
        <v>52</v>
      </c>
      <c r="FA189" s="131" t="s">
        <v>407</v>
      </c>
      <c r="FB189" s="315"/>
      <c r="FD189" s="10"/>
      <c r="FK189" s="309" t="s">
        <v>52</v>
      </c>
      <c r="FL189" s="131" t="s">
        <v>407</v>
      </c>
      <c r="FM189" s="315"/>
      <c r="FO189" s="10"/>
      <c r="FV189" s="309" t="s">
        <v>52</v>
      </c>
      <c r="FW189" s="131" t="s">
        <v>407</v>
      </c>
      <c r="FX189" s="315"/>
      <c r="FZ189" s="10"/>
      <c r="GG189" s="309" t="s">
        <v>52</v>
      </c>
      <c r="GH189" s="131" t="s">
        <v>407</v>
      </c>
      <c r="GI189" s="315"/>
      <c r="GK189" s="10"/>
      <c r="GR189" s="309" t="s">
        <v>52</v>
      </c>
      <c r="GS189" s="131" t="s">
        <v>407</v>
      </c>
      <c r="GT189" s="315"/>
      <c r="GV189" s="10"/>
      <c r="HC189" s="309" t="s">
        <v>52</v>
      </c>
      <c r="HD189" s="131" t="s">
        <v>407</v>
      </c>
      <c r="HE189" s="315"/>
      <c r="HG189" s="10"/>
    </row>
    <row r="190" spans="2:215" x14ac:dyDescent="0.25">
      <c r="B190" s="310"/>
      <c r="C190" s="56" t="s">
        <v>408</v>
      </c>
      <c r="D190" s="315"/>
      <c r="F190" s="10"/>
      <c r="G190" s="10"/>
      <c r="H190" s="10"/>
      <c r="I190" s="10"/>
      <c r="J190" s="10"/>
      <c r="K190" s="10"/>
      <c r="L190" s="10"/>
      <c r="M190" s="310"/>
      <c r="N190" s="56" t="s">
        <v>408</v>
      </c>
      <c r="O190" s="315"/>
      <c r="Q190" s="10"/>
      <c r="X190" s="310"/>
      <c r="Y190" s="56" t="s">
        <v>408</v>
      </c>
      <c r="Z190" s="315"/>
      <c r="AB190" s="10"/>
      <c r="AI190" s="310"/>
      <c r="AJ190" s="56" t="s">
        <v>408</v>
      </c>
      <c r="AK190" s="315"/>
      <c r="AM190" s="10"/>
      <c r="AT190" s="310"/>
      <c r="AU190" s="56" t="s">
        <v>408</v>
      </c>
      <c r="AV190" s="315"/>
      <c r="AX190" s="10"/>
      <c r="BE190" s="310"/>
      <c r="BF190" s="56" t="s">
        <v>408</v>
      </c>
      <c r="BG190" s="315"/>
      <c r="BI190" s="10"/>
      <c r="BP190" s="310"/>
      <c r="BQ190" s="56" t="s">
        <v>408</v>
      </c>
      <c r="BR190" s="315"/>
      <c r="BT190" s="10"/>
      <c r="CA190" s="310"/>
      <c r="CB190" s="56" t="s">
        <v>408</v>
      </c>
      <c r="CC190" s="315"/>
      <c r="CE190" s="10"/>
      <c r="CL190" s="310"/>
      <c r="CM190" s="56" t="s">
        <v>408</v>
      </c>
      <c r="CN190" s="315"/>
      <c r="CP190" s="10"/>
      <c r="CW190" s="310"/>
      <c r="CX190" s="56" t="s">
        <v>408</v>
      </c>
      <c r="CY190" s="315"/>
      <c r="DA190" s="10"/>
      <c r="DH190" s="310"/>
      <c r="DI190" s="56" t="s">
        <v>408</v>
      </c>
      <c r="DJ190" s="315"/>
      <c r="DL190" s="10"/>
      <c r="DS190" s="310"/>
      <c r="DT190" s="56" t="s">
        <v>408</v>
      </c>
      <c r="DU190" s="315"/>
      <c r="DW190" s="10"/>
      <c r="ED190" s="310"/>
      <c r="EE190" s="56" t="s">
        <v>408</v>
      </c>
      <c r="EF190" s="315"/>
      <c r="EH190" s="10"/>
      <c r="EO190" s="310"/>
      <c r="EP190" s="56" t="s">
        <v>408</v>
      </c>
      <c r="EQ190" s="315"/>
      <c r="ES190" s="10"/>
      <c r="EZ190" s="310"/>
      <c r="FA190" s="56" t="s">
        <v>408</v>
      </c>
      <c r="FB190" s="315"/>
      <c r="FD190" s="10"/>
      <c r="FK190" s="310"/>
      <c r="FL190" s="56" t="s">
        <v>408</v>
      </c>
      <c r="FM190" s="315"/>
      <c r="FO190" s="10"/>
      <c r="FV190" s="310"/>
      <c r="FW190" s="56" t="s">
        <v>408</v>
      </c>
      <c r="FX190" s="315"/>
      <c r="FZ190" s="10"/>
      <c r="GG190" s="310"/>
      <c r="GH190" s="56" t="s">
        <v>408</v>
      </c>
      <c r="GI190" s="315"/>
      <c r="GK190" s="10"/>
      <c r="GR190" s="310"/>
      <c r="GS190" s="56" t="s">
        <v>408</v>
      </c>
      <c r="GT190" s="315"/>
      <c r="GV190" s="10"/>
      <c r="HC190" s="310"/>
      <c r="HD190" s="56" t="s">
        <v>408</v>
      </c>
      <c r="HE190" s="315"/>
      <c r="HG190" s="10"/>
    </row>
    <row r="191" spans="2:215" x14ac:dyDescent="0.25">
      <c r="B191" s="311"/>
      <c r="C191" s="132" t="s">
        <v>409</v>
      </c>
      <c r="D191" s="315"/>
      <c r="F191" s="10"/>
      <c r="G191" s="10"/>
      <c r="H191" s="10"/>
      <c r="I191" s="10"/>
      <c r="J191" s="10"/>
      <c r="K191" s="10"/>
      <c r="L191" s="10"/>
      <c r="M191" s="311"/>
      <c r="N191" s="132" t="s">
        <v>409</v>
      </c>
      <c r="O191" s="315"/>
      <c r="Q191" s="10"/>
      <c r="X191" s="311"/>
      <c r="Y191" s="132" t="s">
        <v>409</v>
      </c>
      <c r="Z191" s="315"/>
      <c r="AB191" s="10"/>
      <c r="AI191" s="311"/>
      <c r="AJ191" s="132" t="s">
        <v>409</v>
      </c>
      <c r="AK191" s="315"/>
      <c r="AM191" s="10"/>
      <c r="AT191" s="311"/>
      <c r="AU191" s="132" t="s">
        <v>409</v>
      </c>
      <c r="AV191" s="315"/>
      <c r="AX191" s="10"/>
      <c r="BE191" s="311"/>
      <c r="BF191" s="132" t="s">
        <v>409</v>
      </c>
      <c r="BG191" s="315"/>
      <c r="BI191" s="10"/>
      <c r="BP191" s="311"/>
      <c r="BQ191" s="132" t="s">
        <v>409</v>
      </c>
      <c r="BR191" s="315"/>
      <c r="BT191" s="10"/>
      <c r="CA191" s="311"/>
      <c r="CB191" s="132" t="s">
        <v>409</v>
      </c>
      <c r="CC191" s="315"/>
      <c r="CE191" s="10"/>
      <c r="CL191" s="311"/>
      <c r="CM191" s="132" t="s">
        <v>409</v>
      </c>
      <c r="CN191" s="315"/>
      <c r="CP191" s="10"/>
      <c r="CW191" s="311"/>
      <c r="CX191" s="132" t="s">
        <v>409</v>
      </c>
      <c r="CY191" s="315"/>
      <c r="DA191" s="10"/>
      <c r="DH191" s="311"/>
      <c r="DI191" s="132" t="s">
        <v>409</v>
      </c>
      <c r="DJ191" s="315"/>
      <c r="DL191" s="10"/>
      <c r="DS191" s="311"/>
      <c r="DT191" s="132" t="s">
        <v>409</v>
      </c>
      <c r="DU191" s="315"/>
      <c r="DW191" s="10"/>
      <c r="ED191" s="311"/>
      <c r="EE191" s="132" t="s">
        <v>409</v>
      </c>
      <c r="EF191" s="315"/>
      <c r="EH191" s="10"/>
      <c r="EO191" s="311"/>
      <c r="EP191" s="132" t="s">
        <v>409</v>
      </c>
      <c r="EQ191" s="315"/>
      <c r="ES191" s="10"/>
      <c r="EZ191" s="311"/>
      <c r="FA191" s="132" t="s">
        <v>409</v>
      </c>
      <c r="FB191" s="315"/>
      <c r="FD191" s="10"/>
      <c r="FK191" s="311"/>
      <c r="FL191" s="132" t="s">
        <v>409</v>
      </c>
      <c r="FM191" s="315"/>
      <c r="FO191" s="10"/>
      <c r="FV191" s="311"/>
      <c r="FW191" s="132" t="s">
        <v>409</v>
      </c>
      <c r="FX191" s="315"/>
      <c r="FZ191" s="10"/>
      <c r="GG191" s="311"/>
      <c r="GH191" s="132" t="s">
        <v>409</v>
      </c>
      <c r="GI191" s="315"/>
      <c r="GK191" s="10"/>
      <c r="GR191" s="311"/>
      <c r="GS191" s="132" t="s">
        <v>409</v>
      </c>
      <c r="GT191" s="315"/>
      <c r="GV191" s="10"/>
      <c r="HC191" s="311"/>
      <c r="HD191" s="132" t="s">
        <v>409</v>
      </c>
      <c r="HE191" s="315"/>
      <c r="HG191" s="10"/>
    </row>
    <row r="192" spans="2:215" x14ac:dyDescent="0.25">
      <c r="B192" s="312" t="s">
        <v>401</v>
      </c>
      <c r="C192" s="58" t="s">
        <v>410</v>
      </c>
      <c r="D192" s="315"/>
      <c r="F192" s="10"/>
      <c r="G192" s="10"/>
      <c r="H192" s="10"/>
      <c r="I192" s="10"/>
      <c r="J192" s="10"/>
      <c r="K192" s="10"/>
      <c r="L192" s="10"/>
      <c r="M192" s="312" t="s">
        <v>401</v>
      </c>
      <c r="N192" s="58" t="s">
        <v>410</v>
      </c>
      <c r="O192" s="315"/>
      <c r="Q192" s="10"/>
      <c r="X192" s="312" t="s">
        <v>401</v>
      </c>
      <c r="Y192" s="58" t="s">
        <v>410</v>
      </c>
      <c r="Z192" s="315"/>
      <c r="AB192" s="10"/>
      <c r="AI192" s="312" t="s">
        <v>401</v>
      </c>
      <c r="AJ192" s="58" t="s">
        <v>410</v>
      </c>
      <c r="AK192" s="315"/>
      <c r="AM192" s="10"/>
      <c r="AT192" s="312" t="s">
        <v>401</v>
      </c>
      <c r="AU192" s="58" t="s">
        <v>410</v>
      </c>
      <c r="AV192" s="315"/>
      <c r="AX192" s="10"/>
      <c r="BE192" s="312" t="s">
        <v>401</v>
      </c>
      <c r="BF192" s="58" t="s">
        <v>410</v>
      </c>
      <c r="BG192" s="315"/>
      <c r="BI192" s="10"/>
      <c r="BP192" s="312" t="s">
        <v>401</v>
      </c>
      <c r="BQ192" s="58" t="s">
        <v>410</v>
      </c>
      <c r="BR192" s="315"/>
      <c r="BT192" s="10"/>
      <c r="CA192" s="312" t="s">
        <v>401</v>
      </c>
      <c r="CB192" s="58" t="s">
        <v>410</v>
      </c>
      <c r="CC192" s="315"/>
      <c r="CE192" s="10"/>
      <c r="CL192" s="312" t="s">
        <v>401</v>
      </c>
      <c r="CM192" s="58" t="s">
        <v>410</v>
      </c>
      <c r="CN192" s="315"/>
      <c r="CP192" s="10"/>
      <c r="CW192" s="312" t="s">
        <v>401</v>
      </c>
      <c r="CX192" s="58" t="s">
        <v>410</v>
      </c>
      <c r="CY192" s="315"/>
      <c r="DA192" s="10"/>
      <c r="DH192" s="312" t="s">
        <v>401</v>
      </c>
      <c r="DI192" s="58" t="s">
        <v>410</v>
      </c>
      <c r="DJ192" s="315"/>
      <c r="DL192" s="10"/>
      <c r="DS192" s="312" t="s">
        <v>401</v>
      </c>
      <c r="DT192" s="58" t="s">
        <v>410</v>
      </c>
      <c r="DU192" s="315"/>
      <c r="DW192" s="10"/>
      <c r="ED192" s="312" t="s">
        <v>401</v>
      </c>
      <c r="EE192" s="58" t="s">
        <v>410</v>
      </c>
      <c r="EF192" s="315"/>
      <c r="EH192" s="10"/>
      <c r="EO192" s="312" t="s">
        <v>401</v>
      </c>
      <c r="EP192" s="58" t="s">
        <v>410</v>
      </c>
      <c r="EQ192" s="315"/>
      <c r="ES192" s="10"/>
      <c r="EZ192" s="312" t="s">
        <v>401</v>
      </c>
      <c r="FA192" s="58" t="s">
        <v>410</v>
      </c>
      <c r="FB192" s="315"/>
      <c r="FD192" s="10"/>
      <c r="FK192" s="312" t="s">
        <v>401</v>
      </c>
      <c r="FL192" s="58" t="s">
        <v>410</v>
      </c>
      <c r="FM192" s="315"/>
      <c r="FO192" s="10"/>
      <c r="FV192" s="312" t="s">
        <v>401</v>
      </c>
      <c r="FW192" s="58" t="s">
        <v>410</v>
      </c>
      <c r="FX192" s="315"/>
      <c r="FZ192" s="10"/>
      <c r="GG192" s="312" t="s">
        <v>401</v>
      </c>
      <c r="GH192" s="58" t="s">
        <v>410</v>
      </c>
      <c r="GI192" s="315"/>
      <c r="GK192" s="10"/>
      <c r="GR192" s="312" t="s">
        <v>401</v>
      </c>
      <c r="GS192" s="58" t="s">
        <v>410</v>
      </c>
      <c r="GT192" s="315"/>
      <c r="GV192" s="10"/>
      <c r="HC192" s="312" t="s">
        <v>401</v>
      </c>
      <c r="HD192" s="58" t="s">
        <v>410</v>
      </c>
      <c r="HE192" s="315"/>
      <c r="HG192" s="10"/>
    </row>
    <row r="193" spans="2:215" x14ac:dyDescent="0.25">
      <c r="B193" s="312"/>
      <c r="C193" s="133" t="s">
        <v>411</v>
      </c>
      <c r="D193" s="315"/>
      <c r="F193" s="10"/>
      <c r="G193" s="10"/>
      <c r="H193" s="10"/>
      <c r="I193" s="10"/>
      <c r="J193" s="10"/>
      <c r="K193" s="10"/>
      <c r="L193" s="10"/>
      <c r="M193" s="312"/>
      <c r="N193" s="133" t="s">
        <v>411</v>
      </c>
      <c r="O193" s="315"/>
      <c r="Q193" s="10"/>
      <c r="X193" s="312"/>
      <c r="Y193" s="133" t="s">
        <v>411</v>
      </c>
      <c r="Z193" s="315"/>
      <c r="AB193" s="10"/>
      <c r="AI193" s="312"/>
      <c r="AJ193" s="133" t="s">
        <v>411</v>
      </c>
      <c r="AK193" s="315"/>
      <c r="AM193" s="10"/>
      <c r="AT193" s="312"/>
      <c r="AU193" s="133" t="s">
        <v>411</v>
      </c>
      <c r="AV193" s="315"/>
      <c r="AX193" s="10"/>
      <c r="BE193" s="312"/>
      <c r="BF193" s="133" t="s">
        <v>411</v>
      </c>
      <c r="BG193" s="315"/>
      <c r="BI193" s="10"/>
      <c r="BP193" s="312"/>
      <c r="BQ193" s="133" t="s">
        <v>411</v>
      </c>
      <c r="BR193" s="315"/>
      <c r="BT193" s="10"/>
      <c r="CA193" s="312"/>
      <c r="CB193" s="133" t="s">
        <v>411</v>
      </c>
      <c r="CC193" s="315"/>
      <c r="CE193" s="10"/>
      <c r="CL193" s="312"/>
      <c r="CM193" s="133" t="s">
        <v>411</v>
      </c>
      <c r="CN193" s="315"/>
      <c r="CP193" s="10"/>
      <c r="CW193" s="312"/>
      <c r="CX193" s="133" t="s">
        <v>411</v>
      </c>
      <c r="CY193" s="315"/>
      <c r="DA193" s="10"/>
      <c r="DH193" s="312"/>
      <c r="DI193" s="133" t="s">
        <v>411</v>
      </c>
      <c r="DJ193" s="315"/>
      <c r="DL193" s="10"/>
      <c r="DS193" s="312"/>
      <c r="DT193" s="133" t="s">
        <v>411</v>
      </c>
      <c r="DU193" s="315"/>
      <c r="DW193" s="10"/>
      <c r="ED193" s="312"/>
      <c r="EE193" s="133" t="s">
        <v>411</v>
      </c>
      <c r="EF193" s="315"/>
      <c r="EH193" s="10"/>
      <c r="EO193" s="312"/>
      <c r="EP193" s="133" t="s">
        <v>411</v>
      </c>
      <c r="EQ193" s="315"/>
      <c r="ES193" s="10"/>
      <c r="EZ193" s="312"/>
      <c r="FA193" s="133" t="s">
        <v>411</v>
      </c>
      <c r="FB193" s="315"/>
      <c r="FD193" s="10"/>
      <c r="FK193" s="312"/>
      <c r="FL193" s="133" t="s">
        <v>411</v>
      </c>
      <c r="FM193" s="315"/>
      <c r="FO193" s="10"/>
      <c r="FV193" s="312"/>
      <c r="FW193" s="133" t="s">
        <v>411</v>
      </c>
      <c r="FX193" s="315"/>
      <c r="FZ193" s="10"/>
      <c r="GG193" s="312"/>
      <c r="GH193" s="133" t="s">
        <v>411</v>
      </c>
      <c r="GI193" s="315"/>
      <c r="GK193" s="10"/>
      <c r="GR193" s="312"/>
      <c r="GS193" s="133" t="s">
        <v>411</v>
      </c>
      <c r="GT193" s="315"/>
      <c r="GV193" s="10"/>
      <c r="HC193" s="312"/>
      <c r="HD193" s="133" t="s">
        <v>411</v>
      </c>
      <c r="HE193" s="315"/>
      <c r="HG193" s="10"/>
    </row>
    <row r="194" spans="2:215" ht="15.75" thickBot="1" x14ac:dyDescent="0.3">
      <c r="B194" s="313"/>
      <c r="C194" s="6" t="s">
        <v>412</v>
      </c>
      <c r="D194" s="316"/>
      <c r="F194" s="10"/>
      <c r="G194" s="10"/>
      <c r="H194" s="10"/>
      <c r="I194" s="10"/>
      <c r="J194" s="10"/>
      <c r="K194" s="10"/>
      <c r="L194" s="10"/>
      <c r="M194" s="313"/>
      <c r="N194" s="6" t="s">
        <v>412</v>
      </c>
      <c r="O194" s="316"/>
      <c r="Q194" s="10"/>
      <c r="X194" s="313"/>
      <c r="Y194" s="6" t="s">
        <v>412</v>
      </c>
      <c r="Z194" s="316"/>
      <c r="AB194" s="10"/>
      <c r="AI194" s="313"/>
      <c r="AJ194" s="6" t="s">
        <v>412</v>
      </c>
      <c r="AK194" s="316"/>
      <c r="AM194" s="10"/>
      <c r="AT194" s="313"/>
      <c r="AU194" s="6" t="s">
        <v>412</v>
      </c>
      <c r="AV194" s="316"/>
      <c r="AX194" s="10"/>
      <c r="BE194" s="313"/>
      <c r="BF194" s="6" t="s">
        <v>412</v>
      </c>
      <c r="BG194" s="316"/>
      <c r="BI194" s="10"/>
      <c r="BP194" s="313"/>
      <c r="BQ194" s="6" t="s">
        <v>412</v>
      </c>
      <c r="BR194" s="316"/>
      <c r="BT194" s="10"/>
      <c r="CA194" s="313"/>
      <c r="CB194" s="6" t="s">
        <v>412</v>
      </c>
      <c r="CC194" s="316"/>
      <c r="CE194" s="10"/>
      <c r="CL194" s="313"/>
      <c r="CM194" s="6" t="s">
        <v>412</v>
      </c>
      <c r="CN194" s="316"/>
      <c r="CP194" s="10"/>
      <c r="CW194" s="313"/>
      <c r="CX194" s="6" t="s">
        <v>412</v>
      </c>
      <c r="CY194" s="316"/>
      <c r="DA194" s="10"/>
      <c r="DH194" s="313"/>
      <c r="DI194" s="6" t="s">
        <v>412</v>
      </c>
      <c r="DJ194" s="316"/>
      <c r="DL194" s="10"/>
      <c r="DS194" s="313"/>
      <c r="DT194" s="6" t="s">
        <v>412</v>
      </c>
      <c r="DU194" s="316"/>
      <c r="DW194" s="10"/>
      <c r="ED194" s="313"/>
      <c r="EE194" s="6" t="s">
        <v>412</v>
      </c>
      <c r="EF194" s="316"/>
      <c r="EH194" s="10"/>
      <c r="EO194" s="313"/>
      <c r="EP194" s="6" t="s">
        <v>412</v>
      </c>
      <c r="EQ194" s="316"/>
      <c r="ES194" s="10"/>
      <c r="EZ194" s="313"/>
      <c r="FA194" s="6" t="s">
        <v>412</v>
      </c>
      <c r="FB194" s="316"/>
      <c r="FD194" s="10"/>
      <c r="FK194" s="313"/>
      <c r="FL194" s="6" t="s">
        <v>412</v>
      </c>
      <c r="FM194" s="316"/>
      <c r="FO194" s="10"/>
      <c r="FV194" s="313"/>
      <c r="FW194" s="6" t="s">
        <v>412</v>
      </c>
      <c r="FX194" s="316"/>
      <c r="FZ194" s="10"/>
      <c r="GG194" s="313"/>
      <c r="GH194" s="6" t="s">
        <v>412</v>
      </c>
      <c r="GI194" s="316"/>
      <c r="GK194" s="10"/>
      <c r="GR194" s="313"/>
      <c r="GS194" s="6" t="s">
        <v>412</v>
      </c>
      <c r="GT194" s="316"/>
      <c r="GV194" s="10"/>
      <c r="HC194" s="313"/>
      <c r="HD194" s="6" t="s">
        <v>412</v>
      </c>
      <c r="HE194" s="316"/>
      <c r="HG194" s="10"/>
    </row>
    <row r="195" spans="2:215" x14ac:dyDescent="0.25">
      <c r="D195" s="10"/>
      <c r="E195" s="10"/>
      <c r="F195" s="10"/>
      <c r="G195" s="10"/>
      <c r="H195" s="10"/>
      <c r="I195" s="10"/>
      <c r="J195" s="10"/>
      <c r="K195" s="10"/>
      <c r="L195" s="10"/>
      <c r="O195" s="10"/>
      <c r="P195" s="10"/>
      <c r="Q195" s="10"/>
      <c r="Z195" s="10"/>
      <c r="AA195" s="10"/>
      <c r="AB195" s="10"/>
      <c r="AK195" s="10"/>
      <c r="AL195" s="10"/>
      <c r="AM195" s="10"/>
      <c r="AV195" s="10"/>
      <c r="AW195" s="10"/>
      <c r="AX195" s="10"/>
      <c r="BG195" s="10"/>
      <c r="BH195" s="10"/>
      <c r="BI195" s="10"/>
      <c r="BR195" s="10"/>
      <c r="BS195" s="10"/>
      <c r="BT195" s="10"/>
      <c r="CC195" s="10"/>
      <c r="CD195" s="10"/>
      <c r="CE195" s="10"/>
      <c r="CN195" s="10"/>
      <c r="CO195" s="10"/>
      <c r="CP195" s="10"/>
      <c r="CY195" s="10"/>
      <c r="CZ195" s="10"/>
      <c r="DA195" s="10"/>
      <c r="DJ195" s="10"/>
      <c r="DK195" s="10"/>
      <c r="DL195" s="10"/>
      <c r="DU195" s="10"/>
      <c r="DV195" s="10"/>
      <c r="DW195" s="10"/>
      <c r="EF195" s="10"/>
      <c r="EG195" s="10"/>
      <c r="EH195" s="10"/>
      <c r="EQ195" s="10"/>
      <c r="ER195" s="10"/>
      <c r="ES195" s="10"/>
      <c r="FB195" s="10"/>
      <c r="FC195" s="10"/>
      <c r="FD195" s="10"/>
      <c r="FM195" s="10"/>
      <c r="FN195" s="10"/>
      <c r="FO195" s="10"/>
      <c r="FX195" s="10"/>
      <c r="FY195" s="10"/>
      <c r="FZ195" s="10"/>
      <c r="GI195" s="10"/>
      <c r="GJ195" s="10"/>
      <c r="GK195" s="10"/>
      <c r="GT195" s="10"/>
      <c r="GU195" s="10"/>
      <c r="GV195" s="10"/>
      <c r="HE195" s="10"/>
      <c r="HF195" s="10"/>
      <c r="HG195" s="10"/>
    </row>
    <row r="196" spans="2:215" ht="15.75" thickBot="1" x14ac:dyDescent="0.3">
      <c r="D196" s="10"/>
      <c r="E196" s="10"/>
      <c r="F196" s="10"/>
      <c r="G196" s="10"/>
      <c r="H196" s="10"/>
      <c r="I196" s="10"/>
      <c r="J196" s="10"/>
      <c r="K196" s="10"/>
      <c r="L196" s="10"/>
      <c r="O196" s="10"/>
      <c r="P196" s="10"/>
      <c r="Q196" s="10"/>
      <c r="Z196" s="10"/>
      <c r="AA196" s="10"/>
      <c r="AB196" s="10"/>
      <c r="AK196" s="10"/>
      <c r="AL196" s="10"/>
      <c r="AM196" s="10"/>
      <c r="AV196" s="10"/>
      <c r="AW196" s="10"/>
      <c r="AX196" s="10"/>
      <c r="BG196" s="10"/>
      <c r="BH196" s="10"/>
      <c r="BI196" s="10"/>
      <c r="BR196" s="10"/>
      <c r="BS196" s="10"/>
      <c r="BT196" s="10"/>
      <c r="CC196" s="10"/>
      <c r="CD196" s="10"/>
      <c r="CE196" s="10"/>
      <c r="CN196" s="10"/>
      <c r="CO196" s="10"/>
      <c r="CP196" s="10"/>
      <c r="CY196" s="10"/>
      <c r="CZ196" s="10"/>
      <c r="DA196" s="10"/>
      <c r="DJ196" s="10"/>
      <c r="DK196" s="10"/>
      <c r="DL196" s="10"/>
      <c r="DU196" s="10"/>
      <c r="DV196" s="10"/>
      <c r="DW196" s="10"/>
      <c r="EF196" s="10"/>
      <c r="EG196" s="10"/>
      <c r="EH196" s="10"/>
      <c r="EQ196" s="10"/>
      <c r="ER196" s="10"/>
      <c r="ES196" s="10"/>
      <c r="FB196" s="10"/>
      <c r="FC196" s="10"/>
      <c r="FD196" s="10"/>
      <c r="FM196" s="10"/>
      <c r="FN196" s="10"/>
      <c r="FO196" s="10"/>
      <c r="FX196" s="10"/>
      <c r="FY196" s="10"/>
      <c r="FZ196" s="10"/>
      <c r="GI196" s="10"/>
      <c r="GJ196" s="10"/>
      <c r="GK196" s="10"/>
      <c r="GT196" s="10"/>
      <c r="GU196" s="10"/>
      <c r="GV196" s="10"/>
      <c r="HE196" s="10"/>
      <c r="HF196" s="10"/>
      <c r="HG196" s="10"/>
    </row>
    <row r="197" spans="2:215" ht="15.75" thickBot="1" x14ac:dyDescent="0.3">
      <c r="B197" s="18" t="s">
        <v>353</v>
      </c>
      <c r="C197" s="3" t="s">
        <v>481</v>
      </c>
      <c r="D197" s="21"/>
      <c r="E197" s="21"/>
      <c r="F197" s="10"/>
      <c r="G197" s="10"/>
      <c r="H197" s="10"/>
      <c r="I197" s="10"/>
      <c r="J197" s="10"/>
      <c r="K197" s="10"/>
      <c r="L197" s="10"/>
      <c r="M197" s="18" t="s">
        <v>353</v>
      </c>
      <c r="N197" s="3" t="s">
        <v>481</v>
      </c>
      <c r="O197" s="21"/>
      <c r="P197" s="21"/>
      <c r="Q197" s="10"/>
      <c r="X197" s="18" t="s">
        <v>353</v>
      </c>
      <c r="Y197" s="3" t="s">
        <v>481</v>
      </c>
      <c r="Z197" s="21"/>
      <c r="AA197" s="21"/>
      <c r="AB197" s="10"/>
      <c r="AI197" s="18" t="s">
        <v>353</v>
      </c>
      <c r="AJ197" s="3" t="s">
        <v>481</v>
      </c>
      <c r="AK197" s="21"/>
      <c r="AL197" s="21"/>
      <c r="AM197" s="10"/>
      <c r="AT197" s="18" t="s">
        <v>353</v>
      </c>
      <c r="AU197" s="3" t="s">
        <v>481</v>
      </c>
      <c r="AV197" s="21"/>
      <c r="AW197" s="21"/>
      <c r="AX197" s="10"/>
      <c r="BE197" s="18" t="s">
        <v>353</v>
      </c>
      <c r="BF197" s="3" t="s">
        <v>481</v>
      </c>
      <c r="BG197" s="21"/>
      <c r="BH197" s="21"/>
      <c r="BI197" s="10"/>
      <c r="BP197" s="18" t="s">
        <v>353</v>
      </c>
      <c r="BQ197" s="3" t="s">
        <v>481</v>
      </c>
      <c r="BR197" s="21"/>
      <c r="BS197" s="21"/>
      <c r="BT197" s="10"/>
      <c r="CA197" s="18" t="s">
        <v>353</v>
      </c>
      <c r="CB197" s="3" t="s">
        <v>481</v>
      </c>
      <c r="CC197" s="21"/>
      <c r="CD197" s="21"/>
      <c r="CE197" s="10"/>
      <c r="CL197" s="18" t="s">
        <v>353</v>
      </c>
      <c r="CM197" s="3" t="s">
        <v>481</v>
      </c>
      <c r="CN197" s="21"/>
      <c r="CO197" s="21"/>
      <c r="CP197" s="10"/>
      <c r="CW197" s="18" t="s">
        <v>353</v>
      </c>
      <c r="CX197" s="3" t="s">
        <v>481</v>
      </c>
      <c r="CY197" s="21"/>
      <c r="CZ197" s="21"/>
      <c r="DA197" s="10"/>
      <c r="DH197" s="18" t="s">
        <v>353</v>
      </c>
      <c r="DI197" s="3" t="s">
        <v>481</v>
      </c>
      <c r="DJ197" s="21"/>
      <c r="DK197" s="21"/>
      <c r="DL197" s="10"/>
      <c r="DS197" s="18" t="s">
        <v>353</v>
      </c>
      <c r="DT197" s="3" t="s">
        <v>481</v>
      </c>
      <c r="DU197" s="21"/>
      <c r="DV197" s="21"/>
      <c r="DW197" s="10"/>
      <c r="ED197" s="18" t="s">
        <v>353</v>
      </c>
      <c r="EE197" s="3" t="s">
        <v>481</v>
      </c>
      <c r="EF197" s="21"/>
      <c r="EG197" s="21"/>
      <c r="EH197" s="10"/>
      <c r="EO197" s="18" t="s">
        <v>353</v>
      </c>
      <c r="EP197" s="3" t="s">
        <v>481</v>
      </c>
      <c r="EQ197" s="21"/>
      <c r="ER197" s="21"/>
      <c r="ES197" s="10"/>
      <c r="EZ197" s="18" t="s">
        <v>353</v>
      </c>
      <c r="FA197" s="3" t="s">
        <v>481</v>
      </c>
      <c r="FB197" s="21"/>
      <c r="FC197" s="21"/>
      <c r="FD197" s="10"/>
      <c r="FK197" s="18" t="s">
        <v>353</v>
      </c>
      <c r="FL197" s="3" t="s">
        <v>481</v>
      </c>
      <c r="FM197" s="21"/>
      <c r="FN197" s="21"/>
      <c r="FO197" s="10"/>
      <c r="FV197" s="18" t="s">
        <v>353</v>
      </c>
      <c r="FW197" s="3" t="s">
        <v>481</v>
      </c>
      <c r="FX197" s="21"/>
      <c r="FY197" s="21"/>
      <c r="FZ197" s="10"/>
      <c r="GG197" s="18" t="s">
        <v>353</v>
      </c>
      <c r="GH197" s="3" t="s">
        <v>481</v>
      </c>
      <c r="GI197" s="21"/>
      <c r="GJ197" s="21"/>
      <c r="GK197" s="10"/>
      <c r="GR197" s="18" t="s">
        <v>353</v>
      </c>
      <c r="GS197" s="3" t="s">
        <v>481</v>
      </c>
      <c r="GT197" s="21"/>
      <c r="GU197" s="21"/>
      <c r="GV197" s="10"/>
      <c r="HC197" s="18" t="s">
        <v>353</v>
      </c>
      <c r="HD197" s="3" t="s">
        <v>481</v>
      </c>
      <c r="HE197" s="21"/>
      <c r="HF197" s="21"/>
      <c r="HG197" s="10"/>
    </row>
    <row r="198" spans="2:215" ht="15.75" thickBot="1" x14ac:dyDescent="0.3">
      <c r="B198" s="110">
        <f>+B167+1</f>
        <v>6</v>
      </c>
      <c r="C198" s="111"/>
      <c r="F198" s="10"/>
      <c r="G198" s="10"/>
      <c r="H198" s="10"/>
      <c r="I198" s="10"/>
      <c r="J198" s="10"/>
      <c r="K198" s="10"/>
      <c r="L198" s="10"/>
      <c r="M198" s="110">
        <f>+M167+1</f>
        <v>6</v>
      </c>
      <c r="N198" s="111"/>
      <c r="Q198" s="10"/>
      <c r="X198" s="110">
        <f>+X167+1</f>
        <v>6</v>
      </c>
      <c r="Y198" s="111"/>
      <c r="AB198" s="10"/>
      <c r="AI198" s="110">
        <f>+AI167+1</f>
        <v>6</v>
      </c>
      <c r="AJ198" s="111"/>
      <c r="AM198" s="10"/>
      <c r="AT198" s="110">
        <f>+AT167+1</f>
        <v>6</v>
      </c>
      <c r="AU198" s="111"/>
      <c r="AX198" s="10"/>
      <c r="BE198" s="110">
        <f>+BE167+1</f>
        <v>6</v>
      </c>
      <c r="BF198" s="111"/>
      <c r="BI198" s="10"/>
      <c r="BP198" s="110">
        <f>+BP167+1</f>
        <v>6</v>
      </c>
      <c r="BQ198" s="111"/>
      <c r="BT198" s="10"/>
      <c r="CA198" s="110">
        <f>+CA167+1</f>
        <v>6</v>
      </c>
      <c r="CB198" s="111"/>
      <c r="CE198" s="10"/>
      <c r="CL198" s="110">
        <f>+CL167+1</f>
        <v>6</v>
      </c>
      <c r="CM198" s="111"/>
      <c r="CP198" s="10"/>
      <c r="CW198" s="110">
        <f>+CW167+1</f>
        <v>6</v>
      </c>
      <c r="CX198" s="111"/>
      <c r="DA198" s="10"/>
      <c r="DH198" s="110">
        <f>+DH167+1</f>
        <v>6</v>
      </c>
      <c r="DI198" s="111"/>
      <c r="DL198" s="10"/>
      <c r="DS198" s="110">
        <f>+DS167+1</f>
        <v>6</v>
      </c>
      <c r="DT198" s="111"/>
      <c r="DW198" s="10"/>
      <c r="ED198" s="110">
        <f>+ED167+1</f>
        <v>6</v>
      </c>
      <c r="EE198" s="111"/>
      <c r="EH198" s="10"/>
      <c r="EO198" s="110">
        <f>+EO167+1</f>
        <v>6</v>
      </c>
      <c r="EP198" s="111"/>
      <c r="ES198" s="10"/>
      <c r="EZ198" s="110">
        <f>+EZ167+1</f>
        <v>6</v>
      </c>
      <c r="FA198" s="111"/>
      <c r="FD198" s="10"/>
      <c r="FK198" s="110">
        <f>+FK167+1</f>
        <v>6</v>
      </c>
      <c r="FL198" s="111"/>
      <c r="FO198" s="10"/>
      <c r="FV198" s="110">
        <f>+FV167+1</f>
        <v>6</v>
      </c>
      <c r="FW198" s="111"/>
      <c r="FZ198" s="10"/>
      <c r="GG198" s="110">
        <f>+GG167+1</f>
        <v>6</v>
      </c>
      <c r="GH198" s="111"/>
      <c r="GK198" s="10"/>
      <c r="GR198" s="110">
        <f>+GR167+1</f>
        <v>6</v>
      </c>
      <c r="GS198" s="111"/>
      <c r="GV198" s="10"/>
      <c r="HC198" s="110">
        <f>+HC167+1</f>
        <v>6</v>
      </c>
      <c r="HD198" s="111"/>
      <c r="HG198" s="10"/>
    </row>
    <row r="199" spans="2:215" ht="15.75" thickBot="1" x14ac:dyDescent="0.3">
      <c r="B199" s="166"/>
      <c r="C199" s="167"/>
      <c r="F199" s="10"/>
      <c r="G199" s="10"/>
      <c r="H199" s="10"/>
      <c r="I199" s="10"/>
      <c r="J199" s="10"/>
      <c r="K199" s="10"/>
      <c r="L199" s="10"/>
      <c r="M199" s="166"/>
      <c r="N199" s="167"/>
      <c r="Q199" s="10"/>
      <c r="X199" s="166"/>
      <c r="Y199" s="167"/>
      <c r="AB199" s="10"/>
      <c r="AI199" s="166"/>
      <c r="AJ199" s="167"/>
      <c r="AM199" s="10"/>
      <c r="AT199" s="166"/>
      <c r="AU199" s="167"/>
      <c r="AX199" s="10"/>
      <c r="BE199" s="166"/>
      <c r="BF199" s="167"/>
      <c r="BI199" s="10"/>
      <c r="BP199" s="166"/>
      <c r="BQ199" s="167"/>
      <c r="BT199" s="10"/>
      <c r="CA199" s="166"/>
      <c r="CB199" s="167"/>
      <c r="CE199" s="10"/>
      <c r="CL199" s="166"/>
      <c r="CM199" s="167"/>
      <c r="CP199" s="10"/>
      <c r="CW199" s="166"/>
      <c r="CX199" s="167"/>
      <c r="DA199" s="10"/>
      <c r="DH199" s="166"/>
      <c r="DI199" s="167"/>
      <c r="DL199" s="10"/>
      <c r="DS199" s="166"/>
      <c r="DT199" s="167"/>
      <c r="DW199" s="10"/>
      <c r="ED199" s="166"/>
      <c r="EE199" s="167"/>
      <c r="EH199" s="10"/>
      <c r="EO199" s="166"/>
      <c r="EP199" s="167"/>
      <c r="ES199" s="10"/>
      <c r="EZ199" s="166"/>
      <c r="FA199" s="167"/>
      <c r="FD199" s="10"/>
      <c r="FK199" s="166"/>
      <c r="FL199" s="167"/>
      <c r="FO199" s="10"/>
      <c r="FV199" s="166"/>
      <c r="FW199" s="167"/>
      <c r="FZ199" s="10"/>
      <c r="GG199" s="166"/>
      <c r="GH199" s="167"/>
      <c r="GK199" s="10"/>
      <c r="GR199" s="166"/>
      <c r="GS199" s="167"/>
      <c r="GV199" s="10"/>
      <c r="HC199" s="166"/>
      <c r="HD199" s="167"/>
      <c r="HG199" s="10"/>
    </row>
    <row r="200" spans="2:215" ht="15.75" thickBot="1" x14ac:dyDescent="0.3">
      <c r="B200" s="18" t="s">
        <v>370</v>
      </c>
      <c r="C200" s="18" t="s">
        <v>371</v>
      </c>
      <c r="D200" s="18" t="s">
        <v>372</v>
      </c>
      <c r="E200" s="18" t="s">
        <v>6</v>
      </c>
      <c r="F200" s="10"/>
      <c r="G200" s="10"/>
      <c r="H200" s="10"/>
      <c r="I200" s="10"/>
      <c r="J200" s="10"/>
      <c r="K200" s="10"/>
      <c r="L200" s="10"/>
      <c r="M200" s="18" t="s">
        <v>370</v>
      </c>
      <c r="N200" s="18" t="s">
        <v>371</v>
      </c>
      <c r="O200" s="18" t="s">
        <v>372</v>
      </c>
      <c r="P200" s="18" t="s">
        <v>6</v>
      </c>
      <c r="Q200" s="10"/>
      <c r="X200" s="18" t="s">
        <v>370</v>
      </c>
      <c r="Y200" s="18" t="s">
        <v>371</v>
      </c>
      <c r="Z200" s="18" t="s">
        <v>372</v>
      </c>
      <c r="AA200" s="18" t="s">
        <v>6</v>
      </c>
      <c r="AB200" s="10"/>
      <c r="AI200" s="18" t="s">
        <v>370</v>
      </c>
      <c r="AJ200" s="18" t="s">
        <v>371</v>
      </c>
      <c r="AK200" s="18" t="s">
        <v>372</v>
      </c>
      <c r="AL200" s="18" t="s">
        <v>6</v>
      </c>
      <c r="AM200" s="10"/>
      <c r="AT200" s="18" t="s">
        <v>370</v>
      </c>
      <c r="AU200" s="18" t="s">
        <v>371</v>
      </c>
      <c r="AV200" s="18" t="s">
        <v>372</v>
      </c>
      <c r="AW200" s="18" t="s">
        <v>6</v>
      </c>
      <c r="AX200" s="10"/>
      <c r="BE200" s="18" t="s">
        <v>370</v>
      </c>
      <c r="BF200" s="18" t="s">
        <v>371</v>
      </c>
      <c r="BG200" s="18" t="s">
        <v>372</v>
      </c>
      <c r="BH200" s="18" t="s">
        <v>6</v>
      </c>
      <c r="BI200" s="10"/>
      <c r="BP200" s="18" t="s">
        <v>370</v>
      </c>
      <c r="BQ200" s="18" t="s">
        <v>371</v>
      </c>
      <c r="BR200" s="18" t="s">
        <v>372</v>
      </c>
      <c r="BS200" s="18" t="s">
        <v>6</v>
      </c>
      <c r="BT200" s="10"/>
      <c r="CA200" s="18" t="s">
        <v>370</v>
      </c>
      <c r="CB200" s="18" t="s">
        <v>371</v>
      </c>
      <c r="CC200" s="18" t="s">
        <v>372</v>
      </c>
      <c r="CD200" s="18" t="s">
        <v>6</v>
      </c>
      <c r="CE200" s="10"/>
      <c r="CL200" s="18" t="s">
        <v>370</v>
      </c>
      <c r="CM200" s="18" t="s">
        <v>371</v>
      </c>
      <c r="CN200" s="18" t="s">
        <v>372</v>
      </c>
      <c r="CO200" s="18" t="s">
        <v>6</v>
      </c>
      <c r="CP200" s="10"/>
      <c r="CW200" s="18" t="s">
        <v>370</v>
      </c>
      <c r="CX200" s="18" t="s">
        <v>371</v>
      </c>
      <c r="CY200" s="18" t="s">
        <v>372</v>
      </c>
      <c r="CZ200" s="18" t="s">
        <v>6</v>
      </c>
      <c r="DA200" s="10"/>
      <c r="DH200" s="18" t="s">
        <v>370</v>
      </c>
      <c r="DI200" s="18" t="s">
        <v>371</v>
      </c>
      <c r="DJ200" s="18" t="s">
        <v>372</v>
      </c>
      <c r="DK200" s="18" t="s">
        <v>6</v>
      </c>
      <c r="DL200" s="10"/>
      <c r="DS200" s="18" t="s">
        <v>370</v>
      </c>
      <c r="DT200" s="18" t="s">
        <v>371</v>
      </c>
      <c r="DU200" s="18" t="s">
        <v>372</v>
      </c>
      <c r="DV200" s="18" t="s">
        <v>6</v>
      </c>
      <c r="DW200" s="10"/>
      <c r="ED200" s="18" t="s">
        <v>370</v>
      </c>
      <c r="EE200" s="18" t="s">
        <v>371</v>
      </c>
      <c r="EF200" s="18" t="s">
        <v>372</v>
      </c>
      <c r="EG200" s="18" t="s">
        <v>6</v>
      </c>
      <c r="EH200" s="10"/>
      <c r="EO200" s="18" t="s">
        <v>370</v>
      </c>
      <c r="EP200" s="18" t="s">
        <v>371</v>
      </c>
      <c r="EQ200" s="18" t="s">
        <v>372</v>
      </c>
      <c r="ER200" s="18" t="s">
        <v>6</v>
      </c>
      <c r="ES200" s="10"/>
      <c r="EZ200" s="18" t="s">
        <v>370</v>
      </c>
      <c r="FA200" s="18" t="s">
        <v>371</v>
      </c>
      <c r="FB200" s="18" t="s">
        <v>372</v>
      </c>
      <c r="FC200" s="18" t="s">
        <v>6</v>
      </c>
      <c r="FD200" s="10"/>
      <c r="FK200" s="18" t="s">
        <v>370</v>
      </c>
      <c r="FL200" s="18" t="s">
        <v>371</v>
      </c>
      <c r="FM200" s="18" t="s">
        <v>372</v>
      </c>
      <c r="FN200" s="18" t="s">
        <v>6</v>
      </c>
      <c r="FO200" s="10"/>
      <c r="FV200" s="18" t="s">
        <v>370</v>
      </c>
      <c r="FW200" s="18" t="s">
        <v>371</v>
      </c>
      <c r="FX200" s="18" t="s">
        <v>372</v>
      </c>
      <c r="FY200" s="18" t="s">
        <v>6</v>
      </c>
      <c r="FZ200" s="10"/>
      <c r="GG200" s="18" t="s">
        <v>370</v>
      </c>
      <c r="GH200" s="18" t="s">
        <v>371</v>
      </c>
      <c r="GI200" s="18" t="s">
        <v>372</v>
      </c>
      <c r="GJ200" s="18" t="s">
        <v>6</v>
      </c>
      <c r="GK200" s="10"/>
      <c r="GR200" s="18" t="s">
        <v>370</v>
      </c>
      <c r="GS200" s="18" t="s">
        <v>371</v>
      </c>
      <c r="GT200" s="18" t="s">
        <v>372</v>
      </c>
      <c r="GU200" s="18" t="s">
        <v>6</v>
      </c>
      <c r="GV200" s="10"/>
      <c r="HC200" s="18" t="s">
        <v>370</v>
      </c>
      <c r="HD200" s="18" t="s">
        <v>371</v>
      </c>
      <c r="HE200" s="18" t="s">
        <v>372</v>
      </c>
      <c r="HF200" s="18" t="s">
        <v>6</v>
      </c>
      <c r="HG200" s="10"/>
    </row>
    <row r="201" spans="2:215" x14ac:dyDescent="0.25">
      <c r="B201" s="318" t="s">
        <v>373</v>
      </c>
      <c r="C201" s="58" t="s">
        <v>374</v>
      </c>
      <c r="D201" s="245"/>
      <c r="E201" s="134" t="str">
        <f>+IF(D201="","",VLOOKUP(D201,[1]Parámetros!$B$100:$C$116,2,0))</f>
        <v/>
      </c>
      <c r="F201" s="10"/>
      <c r="G201" s="10"/>
      <c r="H201" s="10"/>
      <c r="I201" s="10"/>
      <c r="J201" s="10"/>
      <c r="K201" s="10"/>
      <c r="L201" s="10"/>
      <c r="M201" s="318" t="s">
        <v>373</v>
      </c>
      <c r="N201" s="58" t="s">
        <v>374</v>
      </c>
      <c r="O201" s="245"/>
      <c r="P201" s="134" t="str">
        <f>+IF(O201="","",VLOOKUP(O201,[1]Parámetros!$B$100:$C$116,2,0))</f>
        <v/>
      </c>
      <c r="Q201" s="10"/>
      <c r="X201" s="318" t="s">
        <v>373</v>
      </c>
      <c r="Y201" s="58" t="s">
        <v>374</v>
      </c>
      <c r="Z201" s="245"/>
      <c r="AA201" s="134" t="str">
        <f>+IF(Z201="","",VLOOKUP(Z201,[1]Parámetros!$B$100:$C$116,2,0))</f>
        <v/>
      </c>
      <c r="AB201" s="10"/>
      <c r="AI201" s="318" t="s">
        <v>373</v>
      </c>
      <c r="AJ201" s="58" t="s">
        <v>374</v>
      </c>
      <c r="AK201" s="245"/>
      <c r="AL201" s="134" t="str">
        <f>+IF(AK201="","",VLOOKUP(AK201,[1]Parámetros!$B$100:$C$116,2,0))</f>
        <v/>
      </c>
      <c r="AM201" s="10"/>
      <c r="AT201" s="318" t="s">
        <v>373</v>
      </c>
      <c r="AU201" s="58" t="s">
        <v>374</v>
      </c>
      <c r="AV201" s="245"/>
      <c r="AW201" s="134" t="str">
        <f>+IF(AV201="","",VLOOKUP(AV201,[1]Parámetros!$B$100:$C$116,2,0))</f>
        <v/>
      </c>
      <c r="AX201" s="10"/>
      <c r="BE201" s="318" t="s">
        <v>373</v>
      </c>
      <c r="BF201" s="58" t="s">
        <v>374</v>
      </c>
      <c r="BG201" s="245"/>
      <c r="BH201" s="134" t="str">
        <f>+IF(BG201="","",VLOOKUP(BG201,[1]Parámetros!$B$100:$C$116,2,0))</f>
        <v/>
      </c>
      <c r="BI201" s="10"/>
      <c r="BP201" s="318" t="s">
        <v>373</v>
      </c>
      <c r="BQ201" s="58" t="s">
        <v>374</v>
      </c>
      <c r="BR201" s="245"/>
      <c r="BS201" s="134" t="str">
        <f>+IF(BR201="","",VLOOKUP(BR201,[1]Parámetros!$B$100:$C$116,2,0))</f>
        <v/>
      </c>
      <c r="BT201" s="10"/>
      <c r="CA201" s="318" t="s">
        <v>373</v>
      </c>
      <c r="CB201" s="58" t="s">
        <v>374</v>
      </c>
      <c r="CC201" s="245"/>
      <c r="CD201" s="134" t="str">
        <f>+IF(CC201="","",VLOOKUP(CC201,[1]Parámetros!$B$100:$C$116,2,0))</f>
        <v/>
      </c>
      <c r="CE201" s="10"/>
      <c r="CL201" s="318" t="s">
        <v>373</v>
      </c>
      <c r="CM201" s="58" t="s">
        <v>374</v>
      </c>
      <c r="CN201" s="245"/>
      <c r="CO201" s="134" t="str">
        <f>+IF(CN201="","",VLOOKUP(CN201,[1]Parámetros!$B$100:$C$116,2,0))</f>
        <v/>
      </c>
      <c r="CP201" s="10"/>
      <c r="CW201" s="318" t="s">
        <v>373</v>
      </c>
      <c r="CX201" s="58" t="s">
        <v>374</v>
      </c>
      <c r="CY201" s="245"/>
      <c r="CZ201" s="134" t="str">
        <f>+IF(CY201="","",VLOOKUP(CY201,[1]Parámetros!$B$100:$C$116,2,0))</f>
        <v/>
      </c>
      <c r="DA201" s="10"/>
      <c r="DH201" s="318" t="s">
        <v>373</v>
      </c>
      <c r="DI201" s="58" t="s">
        <v>374</v>
      </c>
      <c r="DJ201" s="245"/>
      <c r="DK201" s="134" t="str">
        <f>+IF(DJ201="","",VLOOKUP(DJ201,[1]Parámetros!$B$100:$C$116,2,0))</f>
        <v/>
      </c>
      <c r="DL201" s="10"/>
      <c r="DS201" s="318" t="s">
        <v>373</v>
      </c>
      <c r="DT201" s="58" t="s">
        <v>374</v>
      </c>
      <c r="DU201" s="245"/>
      <c r="DV201" s="134" t="str">
        <f>+IF(DU201="","",VLOOKUP(DU201,[1]Parámetros!$B$100:$C$116,2,0))</f>
        <v/>
      </c>
      <c r="DW201" s="10"/>
      <c r="ED201" s="318" t="s">
        <v>373</v>
      </c>
      <c r="EE201" s="58" t="s">
        <v>374</v>
      </c>
      <c r="EF201" s="245"/>
      <c r="EG201" s="134" t="str">
        <f>+IF(EF201="","",VLOOKUP(EF201,[1]Parámetros!$B$100:$C$116,2,0))</f>
        <v/>
      </c>
      <c r="EH201" s="10"/>
      <c r="EO201" s="318" t="s">
        <v>373</v>
      </c>
      <c r="EP201" s="58" t="s">
        <v>374</v>
      </c>
      <c r="EQ201" s="245"/>
      <c r="ER201" s="134" t="str">
        <f>+IF(EQ201="","",VLOOKUP(EQ201,[1]Parámetros!$B$100:$C$116,2,0))</f>
        <v/>
      </c>
      <c r="ES201" s="10"/>
      <c r="EZ201" s="318" t="s">
        <v>373</v>
      </c>
      <c r="FA201" s="58" t="s">
        <v>374</v>
      </c>
      <c r="FB201" s="245"/>
      <c r="FC201" s="134" t="str">
        <f>+IF(FB201="","",VLOOKUP(FB201,[1]Parámetros!$B$100:$C$116,2,0))</f>
        <v/>
      </c>
      <c r="FD201" s="10"/>
      <c r="FK201" s="318" t="s">
        <v>373</v>
      </c>
      <c r="FL201" s="58" t="s">
        <v>374</v>
      </c>
      <c r="FM201" s="245"/>
      <c r="FN201" s="134" t="str">
        <f>+IF(FM201="","",VLOOKUP(FM201,[1]Parámetros!$B$100:$C$116,2,0))</f>
        <v/>
      </c>
      <c r="FO201" s="10"/>
      <c r="FV201" s="318" t="s">
        <v>373</v>
      </c>
      <c r="FW201" s="58" t="s">
        <v>374</v>
      </c>
      <c r="FX201" s="245"/>
      <c r="FY201" s="134" t="str">
        <f>+IF(FX201="","",VLOOKUP(FX201,[1]Parámetros!$B$100:$C$116,2,0))</f>
        <v/>
      </c>
      <c r="FZ201" s="10"/>
      <c r="GG201" s="318" t="s">
        <v>373</v>
      </c>
      <c r="GH201" s="58" t="s">
        <v>374</v>
      </c>
      <c r="GI201" s="245"/>
      <c r="GJ201" s="134" t="str">
        <f>+IF(GI201="","",VLOOKUP(GI201,[1]Parámetros!$B$100:$C$116,2,0))</f>
        <v/>
      </c>
      <c r="GK201" s="10"/>
      <c r="GR201" s="318" t="s">
        <v>373</v>
      </c>
      <c r="GS201" s="58" t="s">
        <v>374</v>
      </c>
      <c r="GT201" s="245"/>
      <c r="GU201" s="134" t="str">
        <f>+IF(GT201="","",VLOOKUP(GT201,[1]Parámetros!$B$100:$C$116,2,0))</f>
        <v/>
      </c>
      <c r="GV201" s="10"/>
      <c r="HC201" s="318" t="s">
        <v>373</v>
      </c>
      <c r="HD201" s="58" t="s">
        <v>374</v>
      </c>
      <c r="HE201" s="245"/>
      <c r="HF201" s="134" t="str">
        <f>+IF(HE201="","",VLOOKUP(HE201,[1]Parámetros!$B$100:$C$116,2,0))</f>
        <v/>
      </c>
      <c r="HG201" s="10"/>
    </row>
    <row r="202" spans="2:215" ht="30" x14ac:dyDescent="0.25">
      <c r="B202" s="319"/>
      <c r="C202" s="56" t="s">
        <v>376</v>
      </c>
      <c r="D202" s="246"/>
      <c r="E202" s="134" t="str">
        <f>+IF(D202="","",VLOOKUP(D202,[1]Parámetros!$B$100:$C$116,2,0))</f>
        <v/>
      </c>
      <c r="F202" s="10"/>
      <c r="G202" s="10"/>
      <c r="H202" s="10"/>
      <c r="I202" s="10"/>
      <c r="J202" s="10"/>
      <c r="K202" s="10"/>
      <c r="L202" s="10"/>
      <c r="M202" s="319"/>
      <c r="N202" s="56" t="s">
        <v>376</v>
      </c>
      <c r="O202" s="246"/>
      <c r="P202" s="134" t="str">
        <f>+IF(O202="","",VLOOKUP(O202,[1]Parámetros!$B$100:$C$116,2,0))</f>
        <v/>
      </c>
      <c r="Q202" s="10"/>
      <c r="X202" s="319"/>
      <c r="Y202" s="56" t="s">
        <v>376</v>
      </c>
      <c r="Z202" s="246"/>
      <c r="AA202" s="134" t="str">
        <f>+IF(Z202="","",VLOOKUP(Z202,[1]Parámetros!$B$100:$C$116,2,0))</f>
        <v/>
      </c>
      <c r="AB202" s="10"/>
      <c r="AI202" s="319"/>
      <c r="AJ202" s="56" t="s">
        <v>376</v>
      </c>
      <c r="AK202" s="246"/>
      <c r="AL202" s="134" t="str">
        <f>+IF(AK202="","",VLOOKUP(AK202,[1]Parámetros!$B$100:$C$116,2,0))</f>
        <v/>
      </c>
      <c r="AM202" s="10"/>
      <c r="AT202" s="319"/>
      <c r="AU202" s="56" t="s">
        <v>376</v>
      </c>
      <c r="AV202" s="246"/>
      <c r="AW202" s="134" t="str">
        <f>+IF(AV202="","",VLOOKUP(AV202,[1]Parámetros!$B$100:$C$116,2,0))</f>
        <v/>
      </c>
      <c r="AX202" s="10"/>
      <c r="BE202" s="319"/>
      <c r="BF202" s="56" t="s">
        <v>376</v>
      </c>
      <c r="BG202" s="246"/>
      <c r="BH202" s="134" t="str">
        <f>+IF(BG202="","",VLOOKUP(BG202,[1]Parámetros!$B$100:$C$116,2,0))</f>
        <v/>
      </c>
      <c r="BI202" s="10"/>
      <c r="BP202" s="319"/>
      <c r="BQ202" s="56" t="s">
        <v>376</v>
      </c>
      <c r="BR202" s="246"/>
      <c r="BS202" s="134" t="str">
        <f>+IF(BR202="","",VLOOKUP(BR202,[1]Parámetros!$B$100:$C$116,2,0))</f>
        <v/>
      </c>
      <c r="BT202" s="10"/>
      <c r="CA202" s="319"/>
      <c r="CB202" s="56" t="s">
        <v>376</v>
      </c>
      <c r="CC202" s="246"/>
      <c r="CD202" s="134" t="str">
        <f>+IF(CC202="","",VLOOKUP(CC202,[1]Parámetros!$B$100:$C$116,2,0))</f>
        <v/>
      </c>
      <c r="CE202" s="10"/>
      <c r="CL202" s="319"/>
      <c r="CM202" s="56" t="s">
        <v>376</v>
      </c>
      <c r="CN202" s="246"/>
      <c r="CO202" s="134" t="str">
        <f>+IF(CN202="","",VLOOKUP(CN202,[1]Parámetros!$B$100:$C$116,2,0))</f>
        <v/>
      </c>
      <c r="CP202" s="10"/>
      <c r="CW202" s="319"/>
      <c r="CX202" s="56" t="s">
        <v>376</v>
      </c>
      <c r="CY202" s="246"/>
      <c r="CZ202" s="134" t="str">
        <f>+IF(CY202="","",VLOOKUP(CY202,[1]Parámetros!$B$100:$C$116,2,0))</f>
        <v/>
      </c>
      <c r="DA202" s="10"/>
      <c r="DH202" s="319"/>
      <c r="DI202" s="56" t="s">
        <v>376</v>
      </c>
      <c r="DJ202" s="246"/>
      <c r="DK202" s="134" t="str">
        <f>+IF(DJ202="","",VLOOKUP(DJ202,[1]Parámetros!$B$100:$C$116,2,0))</f>
        <v/>
      </c>
      <c r="DL202" s="10"/>
      <c r="DS202" s="319"/>
      <c r="DT202" s="56" t="s">
        <v>376</v>
      </c>
      <c r="DU202" s="246"/>
      <c r="DV202" s="134" t="str">
        <f>+IF(DU202="","",VLOOKUP(DU202,[1]Parámetros!$B$100:$C$116,2,0))</f>
        <v/>
      </c>
      <c r="DW202" s="10"/>
      <c r="ED202" s="319"/>
      <c r="EE202" s="56" t="s">
        <v>376</v>
      </c>
      <c r="EF202" s="246"/>
      <c r="EG202" s="134" t="str">
        <f>+IF(EF202="","",VLOOKUP(EF202,[1]Parámetros!$B$100:$C$116,2,0))</f>
        <v/>
      </c>
      <c r="EH202" s="10"/>
      <c r="EO202" s="319"/>
      <c r="EP202" s="56" t="s">
        <v>376</v>
      </c>
      <c r="EQ202" s="246"/>
      <c r="ER202" s="134" t="str">
        <f>+IF(EQ202="","",VLOOKUP(EQ202,[1]Parámetros!$B$100:$C$116,2,0))</f>
        <v/>
      </c>
      <c r="ES202" s="10"/>
      <c r="EZ202" s="319"/>
      <c r="FA202" s="56" t="s">
        <v>376</v>
      </c>
      <c r="FB202" s="246"/>
      <c r="FC202" s="134" t="str">
        <f>+IF(FB202="","",VLOOKUP(FB202,[1]Parámetros!$B$100:$C$116,2,0))</f>
        <v/>
      </c>
      <c r="FD202" s="10"/>
      <c r="FK202" s="319"/>
      <c r="FL202" s="56" t="s">
        <v>376</v>
      </c>
      <c r="FM202" s="246"/>
      <c r="FN202" s="134" t="str">
        <f>+IF(FM202="","",VLOOKUP(FM202,[1]Parámetros!$B$100:$C$116,2,0))</f>
        <v/>
      </c>
      <c r="FO202" s="10"/>
      <c r="FV202" s="319"/>
      <c r="FW202" s="56" t="s">
        <v>376</v>
      </c>
      <c r="FX202" s="246"/>
      <c r="FY202" s="134" t="str">
        <f>+IF(FX202="","",VLOOKUP(FX202,[1]Parámetros!$B$100:$C$116,2,0))</f>
        <v/>
      </c>
      <c r="FZ202" s="10"/>
      <c r="GG202" s="319"/>
      <c r="GH202" s="56" t="s">
        <v>376</v>
      </c>
      <c r="GI202" s="246"/>
      <c r="GJ202" s="134" t="str">
        <f>+IF(GI202="","",VLOOKUP(GI202,[1]Parámetros!$B$100:$C$116,2,0))</f>
        <v/>
      </c>
      <c r="GK202" s="10"/>
      <c r="GR202" s="319"/>
      <c r="GS202" s="56" t="s">
        <v>376</v>
      </c>
      <c r="GT202" s="246"/>
      <c r="GU202" s="134" t="str">
        <f>+IF(GT202="","",VLOOKUP(GT202,[1]Parámetros!$B$100:$C$116,2,0))</f>
        <v/>
      </c>
      <c r="GV202" s="10"/>
      <c r="HC202" s="319"/>
      <c r="HD202" s="56" t="s">
        <v>376</v>
      </c>
      <c r="HE202" s="246"/>
      <c r="HF202" s="134" t="str">
        <f>+IF(HE202="","",VLOOKUP(HE202,[1]Parámetros!$B$100:$C$116,2,0))</f>
        <v/>
      </c>
      <c r="HG202" s="10"/>
    </row>
    <row r="203" spans="2:215" ht="30" x14ac:dyDescent="0.25">
      <c r="B203" s="56" t="s">
        <v>378</v>
      </c>
      <c r="C203" s="56" t="s">
        <v>379</v>
      </c>
      <c r="D203" s="246"/>
      <c r="E203" s="134" t="str">
        <f>+IF(D203="","",VLOOKUP(D203,[1]Parámetros!$B$100:$C$116,2,0))</f>
        <v/>
      </c>
      <c r="F203" s="10"/>
      <c r="G203" s="10"/>
      <c r="H203" s="10"/>
      <c r="I203" s="10"/>
      <c r="J203" s="10"/>
      <c r="K203" s="10"/>
      <c r="L203" s="10"/>
      <c r="M203" s="56" t="s">
        <v>378</v>
      </c>
      <c r="N203" s="56" t="s">
        <v>379</v>
      </c>
      <c r="O203" s="246"/>
      <c r="P203" s="134" t="str">
        <f>+IF(O203="","",VLOOKUP(O203,[1]Parámetros!$B$100:$C$116,2,0))</f>
        <v/>
      </c>
      <c r="Q203" s="10"/>
      <c r="X203" s="56" t="s">
        <v>378</v>
      </c>
      <c r="Y203" s="56" t="s">
        <v>379</v>
      </c>
      <c r="Z203" s="246"/>
      <c r="AA203" s="134" t="str">
        <f>+IF(Z203="","",VLOOKUP(Z203,[1]Parámetros!$B$100:$C$116,2,0))</f>
        <v/>
      </c>
      <c r="AB203" s="10"/>
      <c r="AI203" s="56" t="s">
        <v>378</v>
      </c>
      <c r="AJ203" s="56" t="s">
        <v>379</v>
      </c>
      <c r="AK203" s="246"/>
      <c r="AL203" s="134" t="str">
        <f>+IF(AK203="","",VLOOKUP(AK203,[1]Parámetros!$B$100:$C$116,2,0))</f>
        <v/>
      </c>
      <c r="AM203" s="10"/>
      <c r="AT203" s="56" t="s">
        <v>378</v>
      </c>
      <c r="AU203" s="56" t="s">
        <v>379</v>
      </c>
      <c r="AV203" s="246"/>
      <c r="AW203" s="134" t="str">
        <f>+IF(AV203="","",VLOOKUP(AV203,[1]Parámetros!$B$100:$C$116,2,0))</f>
        <v/>
      </c>
      <c r="AX203" s="10"/>
      <c r="BE203" s="56" t="s">
        <v>378</v>
      </c>
      <c r="BF203" s="56" t="s">
        <v>379</v>
      </c>
      <c r="BG203" s="246"/>
      <c r="BH203" s="134" t="str">
        <f>+IF(BG203="","",VLOOKUP(BG203,[1]Parámetros!$B$100:$C$116,2,0))</f>
        <v/>
      </c>
      <c r="BI203" s="10"/>
      <c r="BP203" s="56" t="s">
        <v>378</v>
      </c>
      <c r="BQ203" s="56" t="s">
        <v>379</v>
      </c>
      <c r="BR203" s="246"/>
      <c r="BS203" s="134" t="str">
        <f>+IF(BR203="","",VLOOKUP(BR203,[1]Parámetros!$B$100:$C$116,2,0))</f>
        <v/>
      </c>
      <c r="BT203" s="10"/>
      <c r="CA203" s="56" t="s">
        <v>378</v>
      </c>
      <c r="CB203" s="56" t="s">
        <v>379</v>
      </c>
      <c r="CC203" s="246"/>
      <c r="CD203" s="134" t="str">
        <f>+IF(CC203="","",VLOOKUP(CC203,[1]Parámetros!$B$100:$C$116,2,0))</f>
        <v/>
      </c>
      <c r="CE203" s="10"/>
      <c r="CL203" s="56" t="s">
        <v>378</v>
      </c>
      <c r="CM203" s="56" t="s">
        <v>379</v>
      </c>
      <c r="CN203" s="246"/>
      <c r="CO203" s="134" t="str">
        <f>+IF(CN203="","",VLOOKUP(CN203,[1]Parámetros!$B$100:$C$116,2,0))</f>
        <v/>
      </c>
      <c r="CP203" s="10"/>
      <c r="CW203" s="56" t="s">
        <v>378</v>
      </c>
      <c r="CX203" s="56" t="s">
        <v>379</v>
      </c>
      <c r="CY203" s="246"/>
      <c r="CZ203" s="134" t="str">
        <f>+IF(CY203="","",VLOOKUP(CY203,[1]Parámetros!$B$100:$C$116,2,0))</f>
        <v/>
      </c>
      <c r="DA203" s="10"/>
      <c r="DH203" s="56" t="s">
        <v>378</v>
      </c>
      <c r="DI203" s="56" t="s">
        <v>379</v>
      </c>
      <c r="DJ203" s="246"/>
      <c r="DK203" s="134" t="str">
        <f>+IF(DJ203="","",VLOOKUP(DJ203,[1]Parámetros!$B$100:$C$116,2,0))</f>
        <v/>
      </c>
      <c r="DL203" s="10"/>
      <c r="DS203" s="56" t="s">
        <v>378</v>
      </c>
      <c r="DT203" s="56" t="s">
        <v>379</v>
      </c>
      <c r="DU203" s="246"/>
      <c r="DV203" s="134" t="str">
        <f>+IF(DU203="","",VLOOKUP(DU203,[1]Parámetros!$B$100:$C$116,2,0))</f>
        <v/>
      </c>
      <c r="DW203" s="10"/>
      <c r="ED203" s="56" t="s">
        <v>378</v>
      </c>
      <c r="EE203" s="56" t="s">
        <v>379</v>
      </c>
      <c r="EF203" s="246"/>
      <c r="EG203" s="134" t="str">
        <f>+IF(EF203="","",VLOOKUP(EF203,[1]Parámetros!$B$100:$C$116,2,0))</f>
        <v/>
      </c>
      <c r="EH203" s="10"/>
      <c r="EO203" s="56" t="s">
        <v>378</v>
      </c>
      <c r="EP203" s="56" t="s">
        <v>379</v>
      </c>
      <c r="EQ203" s="246"/>
      <c r="ER203" s="134" t="str">
        <f>+IF(EQ203="","",VLOOKUP(EQ203,[1]Parámetros!$B$100:$C$116,2,0))</f>
        <v/>
      </c>
      <c r="ES203" s="10"/>
      <c r="EZ203" s="56" t="s">
        <v>378</v>
      </c>
      <c r="FA203" s="56" t="s">
        <v>379</v>
      </c>
      <c r="FB203" s="246"/>
      <c r="FC203" s="134" t="str">
        <f>+IF(FB203="","",VLOOKUP(FB203,[1]Parámetros!$B$100:$C$116,2,0))</f>
        <v/>
      </c>
      <c r="FD203" s="10"/>
      <c r="FK203" s="56" t="s">
        <v>378</v>
      </c>
      <c r="FL203" s="56" t="s">
        <v>379</v>
      </c>
      <c r="FM203" s="246"/>
      <c r="FN203" s="134" t="str">
        <f>+IF(FM203="","",VLOOKUP(FM203,[1]Parámetros!$B$100:$C$116,2,0))</f>
        <v/>
      </c>
      <c r="FO203" s="10"/>
      <c r="FV203" s="56" t="s">
        <v>378</v>
      </c>
      <c r="FW203" s="56" t="s">
        <v>379</v>
      </c>
      <c r="FX203" s="246"/>
      <c r="FY203" s="134" t="str">
        <f>+IF(FX203="","",VLOOKUP(FX203,[1]Parámetros!$B$100:$C$116,2,0))</f>
        <v/>
      </c>
      <c r="FZ203" s="10"/>
      <c r="GG203" s="56" t="s">
        <v>378</v>
      </c>
      <c r="GH203" s="56" t="s">
        <v>379</v>
      </c>
      <c r="GI203" s="246"/>
      <c r="GJ203" s="134" t="str">
        <f>+IF(GI203="","",VLOOKUP(GI203,[1]Parámetros!$B$100:$C$116,2,0))</f>
        <v/>
      </c>
      <c r="GK203" s="10"/>
      <c r="GR203" s="56" t="s">
        <v>378</v>
      </c>
      <c r="GS203" s="56" t="s">
        <v>379</v>
      </c>
      <c r="GT203" s="246"/>
      <c r="GU203" s="134" t="str">
        <f>+IF(GT203="","",VLOOKUP(GT203,[1]Parámetros!$B$100:$C$116,2,0))</f>
        <v/>
      </c>
      <c r="GV203" s="10"/>
      <c r="HC203" s="56" t="s">
        <v>378</v>
      </c>
      <c r="HD203" s="56" t="s">
        <v>379</v>
      </c>
      <c r="HE203" s="246"/>
      <c r="HF203" s="134" t="str">
        <f>+IF(HE203="","",VLOOKUP(HE203,[1]Parámetros!$B$100:$C$116,2,0))</f>
        <v/>
      </c>
      <c r="HG203" s="10"/>
    </row>
    <row r="204" spans="2:215" ht="45" x14ac:dyDescent="0.25">
      <c r="B204" s="56" t="s">
        <v>381</v>
      </c>
      <c r="C204" s="56" t="s">
        <v>382</v>
      </c>
      <c r="D204" s="246"/>
      <c r="E204" s="134" t="str">
        <f>+IF(D204="","",VLOOKUP(D204,[1]Parámetros!$B$100:$C$116,2,0))</f>
        <v/>
      </c>
      <c r="F204" s="10"/>
      <c r="G204" s="10"/>
      <c r="H204" s="10"/>
      <c r="I204" s="10"/>
      <c r="J204" s="10"/>
      <c r="K204" s="10"/>
      <c r="L204" s="10"/>
      <c r="M204" s="56" t="s">
        <v>381</v>
      </c>
      <c r="N204" s="56" t="s">
        <v>382</v>
      </c>
      <c r="O204" s="246"/>
      <c r="P204" s="134" t="str">
        <f>+IF(O204="","",VLOOKUP(O204,[1]Parámetros!$B$100:$C$116,2,0))</f>
        <v/>
      </c>
      <c r="Q204" s="10"/>
      <c r="X204" s="56" t="s">
        <v>381</v>
      </c>
      <c r="Y204" s="56" t="s">
        <v>382</v>
      </c>
      <c r="Z204" s="246"/>
      <c r="AA204" s="134" t="str">
        <f>+IF(Z204="","",VLOOKUP(Z204,[1]Parámetros!$B$100:$C$116,2,0))</f>
        <v/>
      </c>
      <c r="AB204" s="10"/>
      <c r="AI204" s="56" t="s">
        <v>381</v>
      </c>
      <c r="AJ204" s="56" t="s">
        <v>382</v>
      </c>
      <c r="AK204" s="246"/>
      <c r="AL204" s="134" t="str">
        <f>+IF(AK204="","",VLOOKUP(AK204,[1]Parámetros!$B$100:$C$116,2,0))</f>
        <v/>
      </c>
      <c r="AM204" s="10"/>
      <c r="AT204" s="56" t="s">
        <v>381</v>
      </c>
      <c r="AU204" s="56" t="s">
        <v>382</v>
      </c>
      <c r="AV204" s="246"/>
      <c r="AW204" s="134" t="str">
        <f>+IF(AV204="","",VLOOKUP(AV204,[1]Parámetros!$B$100:$C$116,2,0))</f>
        <v/>
      </c>
      <c r="AX204" s="10"/>
      <c r="BE204" s="56" t="s">
        <v>381</v>
      </c>
      <c r="BF204" s="56" t="s">
        <v>382</v>
      </c>
      <c r="BG204" s="246"/>
      <c r="BH204" s="134" t="str">
        <f>+IF(BG204="","",VLOOKUP(BG204,[1]Parámetros!$B$100:$C$116,2,0))</f>
        <v/>
      </c>
      <c r="BI204" s="10"/>
      <c r="BP204" s="56" t="s">
        <v>381</v>
      </c>
      <c r="BQ204" s="56" t="s">
        <v>382</v>
      </c>
      <c r="BR204" s="246"/>
      <c r="BS204" s="134" t="str">
        <f>+IF(BR204="","",VLOOKUP(BR204,[1]Parámetros!$B$100:$C$116,2,0))</f>
        <v/>
      </c>
      <c r="BT204" s="10"/>
      <c r="CA204" s="56" t="s">
        <v>381</v>
      </c>
      <c r="CB204" s="56" t="s">
        <v>382</v>
      </c>
      <c r="CC204" s="246"/>
      <c r="CD204" s="134" t="str">
        <f>+IF(CC204="","",VLOOKUP(CC204,[1]Parámetros!$B$100:$C$116,2,0))</f>
        <v/>
      </c>
      <c r="CE204" s="10"/>
      <c r="CL204" s="56" t="s">
        <v>381</v>
      </c>
      <c r="CM204" s="56" t="s">
        <v>382</v>
      </c>
      <c r="CN204" s="246"/>
      <c r="CO204" s="134" t="str">
        <f>+IF(CN204="","",VLOOKUP(CN204,[1]Parámetros!$B$100:$C$116,2,0))</f>
        <v/>
      </c>
      <c r="CP204" s="10"/>
      <c r="CW204" s="56" t="s">
        <v>381</v>
      </c>
      <c r="CX204" s="56" t="s">
        <v>382</v>
      </c>
      <c r="CY204" s="246"/>
      <c r="CZ204" s="134" t="str">
        <f>+IF(CY204="","",VLOOKUP(CY204,[1]Parámetros!$B$100:$C$116,2,0))</f>
        <v/>
      </c>
      <c r="DA204" s="10"/>
      <c r="DH204" s="56" t="s">
        <v>381</v>
      </c>
      <c r="DI204" s="56" t="s">
        <v>382</v>
      </c>
      <c r="DJ204" s="246"/>
      <c r="DK204" s="134" t="str">
        <f>+IF(DJ204="","",VLOOKUP(DJ204,[1]Parámetros!$B$100:$C$116,2,0))</f>
        <v/>
      </c>
      <c r="DL204" s="10"/>
      <c r="DS204" s="56" t="s">
        <v>381</v>
      </c>
      <c r="DT204" s="56" t="s">
        <v>382</v>
      </c>
      <c r="DU204" s="246"/>
      <c r="DV204" s="134" t="str">
        <f>+IF(DU204="","",VLOOKUP(DU204,[1]Parámetros!$B$100:$C$116,2,0))</f>
        <v/>
      </c>
      <c r="DW204" s="10"/>
      <c r="ED204" s="56" t="s">
        <v>381</v>
      </c>
      <c r="EE204" s="56" t="s">
        <v>382</v>
      </c>
      <c r="EF204" s="246"/>
      <c r="EG204" s="134" t="str">
        <f>+IF(EF204="","",VLOOKUP(EF204,[1]Parámetros!$B$100:$C$116,2,0))</f>
        <v/>
      </c>
      <c r="EH204" s="10"/>
      <c r="EO204" s="56" t="s">
        <v>381</v>
      </c>
      <c r="EP204" s="56" t="s">
        <v>382</v>
      </c>
      <c r="EQ204" s="246"/>
      <c r="ER204" s="134" t="str">
        <f>+IF(EQ204="","",VLOOKUP(EQ204,[1]Parámetros!$B$100:$C$116,2,0))</f>
        <v/>
      </c>
      <c r="ES204" s="10"/>
      <c r="EZ204" s="56" t="s">
        <v>381</v>
      </c>
      <c r="FA204" s="56" t="s">
        <v>382</v>
      </c>
      <c r="FB204" s="246"/>
      <c r="FC204" s="134" t="str">
        <f>+IF(FB204="","",VLOOKUP(FB204,[1]Parámetros!$B$100:$C$116,2,0))</f>
        <v/>
      </c>
      <c r="FD204" s="10"/>
      <c r="FK204" s="56" t="s">
        <v>381</v>
      </c>
      <c r="FL204" s="56" t="s">
        <v>382</v>
      </c>
      <c r="FM204" s="246"/>
      <c r="FN204" s="134" t="str">
        <f>+IF(FM204="","",VLOOKUP(FM204,[1]Parámetros!$B$100:$C$116,2,0))</f>
        <v/>
      </c>
      <c r="FO204" s="10"/>
      <c r="FV204" s="56" t="s">
        <v>381</v>
      </c>
      <c r="FW204" s="56" t="s">
        <v>382</v>
      </c>
      <c r="FX204" s="246"/>
      <c r="FY204" s="134" t="str">
        <f>+IF(FX204="","",VLOOKUP(FX204,[1]Parámetros!$B$100:$C$116,2,0))</f>
        <v/>
      </c>
      <c r="FZ204" s="10"/>
      <c r="GG204" s="56" t="s">
        <v>381</v>
      </c>
      <c r="GH204" s="56" t="s">
        <v>382</v>
      </c>
      <c r="GI204" s="246"/>
      <c r="GJ204" s="134" t="str">
        <f>+IF(GI204="","",VLOOKUP(GI204,[1]Parámetros!$B$100:$C$116,2,0))</f>
        <v/>
      </c>
      <c r="GK204" s="10"/>
      <c r="GR204" s="56" t="s">
        <v>381</v>
      </c>
      <c r="GS204" s="56" t="s">
        <v>382</v>
      </c>
      <c r="GT204" s="246"/>
      <c r="GU204" s="134" t="str">
        <f>+IF(GT204="","",VLOOKUP(GT204,[1]Parámetros!$B$100:$C$116,2,0))</f>
        <v/>
      </c>
      <c r="GV204" s="10"/>
      <c r="HC204" s="56" t="s">
        <v>381</v>
      </c>
      <c r="HD204" s="56" t="s">
        <v>382</v>
      </c>
      <c r="HE204" s="246"/>
      <c r="HF204" s="134" t="str">
        <f>+IF(HE204="","",VLOOKUP(HE204,[1]Parámetros!$B$100:$C$116,2,0))</f>
        <v/>
      </c>
      <c r="HG204" s="10"/>
    </row>
    <row r="205" spans="2:215" ht="30" x14ac:dyDescent="0.25">
      <c r="B205" s="56" t="s">
        <v>384</v>
      </c>
      <c r="C205" s="56" t="s">
        <v>385</v>
      </c>
      <c r="D205" s="246"/>
      <c r="E205" s="134" t="str">
        <f>+IF(D205="","",VLOOKUP(D205,[1]Parámetros!$B$100:$C$116,2,0))</f>
        <v/>
      </c>
      <c r="F205" s="10"/>
      <c r="G205" s="10"/>
      <c r="H205" s="10"/>
      <c r="I205" s="10"/>
      <c r="J205" s="10"/>
      <c r="K205" s="10"/>
      <c r="L205" s="10"/>
      <c r="M205" s="56" t="s">
        <v>384</v>
      </c>
      <c r="N205" s="56" t="s">
        <v>385</v>
      </c>
      <c r="O205" s="246"/>
      <c r="P205" s="134" t="str">
        <f>+IF(O205="","",VLOOKUP(O205,[1]Parámetros!$B$100:$C$116,2,0))</f>
        <v/>
      </c>
      <c r="Q205" s="10"/>
      <c r="X205" s="56" t="s">
        <v>384</v>
      </c>
      <c r="Y205" s="56" t="s">
        <v>385</v>
      </c>
      <c r="Z205" s="246"/>
      <c r="AA205" s="134" t="str">
        <f>+IF(Z205="","",VLOOKUP(Z205,[1]Parámetros!$B$100:$C$116,2,0))</f>
        <v/>
      </c>
      <c r="AB205" s="10"/>
      <c r="AI205" s="56" t="s">
        <v>384</v>
      </c>
      <c r="AJ205" s="56" t="s">
        <v>385</v>
      </c>
      <c r="AK205" s="246"/>
      <c r="AL205" s="134" t="str">
        <f>+IF(AK205="","",VLOOKUP(AK205,[1]Parámetros!$B$100:$C$116,2,0))</f>
        <v/>
      </c>
      <c r="AM205" s="10"/>
      <c r="AT205" s="56" t="s">
        <v>384</v>
      </c>
      <c r="AU205" s="56" t="s">
        <v>385</v>
      </c>
      <c r="AV205" s="246"/>
      <c r="AW205" s="134" t="str">
        <f>+IF(AV205="","",VLOOKUP(AV205,[1]Parámetros!$B$100:$C$116,2,0))</f>
        <v/>
      </c>
      <c r="AX205" s="10"/>
      <c r="BE205" s="56" t="s">
        <v>384</v>
      </c>
      <c r="BF205" s="56" t="s">
        <v>385</v>
      </c>
      <c r="BG205" s="246"/>
      <c r="BH205" s="134" t="str">
        <f>+IF(BG205="","",VLOOKUP(BG205,[1]Parámetros!$B$100:$C$116,2,0))</f>
        <v/>
      </c>
      <c r="BI205" s="10"/>
      <c r="BP205" s="56" t="s">
        <v>384</v>
      </c>
      <c r="BQ205" s="56" t="s">
        <v>385</v>
      </c>
      <c r="BR205" s="246"/>
      <c r="BS205" s="134" t="str">
        <f>+IF(BR205="","",VLOOKUP(BR205,[1]Parámetros!$B$100:$C$116,2,0))</f>
        <v/>
      </c>
      <c r="BT205" s="10"/>
      <c r="CA205" s="56" t="s">
        <v>384</v>
      </c>
      <c r="CB205" s="56" t="s">
        <v>385</v>
      </c>
      <c r="CC205" s="246"/>
      <c r="CD205" s="134" t="str">
        <f>+IF(CC205="","",VLOOKUP(CC205,[1]Parámetros!$B$100:$C$116,2,0))</f>
        <v/>
      </c>
      <c r="CE205" s="10"/>
      <c r="CL205" s="56" t="s">
        <v>384</v>
      </c>
      <c r="CM205" s="56" t="s">
        <v>385</v>
      </c>
      <c r="CN205" s="246"/>
      <c r="CO205" s="134" t="str">
        <f>+IF(CN205="","",VLOOKUP(CN205,[1]Parámetros!$B$100:$C$116,2,0))</f>
        <v/>
      </c>
      <c r="CP205" s="10"/>
      <c r="CW205" s="56" t="s">
        <v>384</v>
      </c>
      <c r="CX205" s="56" t="s">
        <v>385</v>
      </c>
      <c r="CY205" s="246"/>
      <c r="CZ205" s="134" t="str">
        <f>+IF(CY205="","",VLOOKUP(CY205,[1]Parámetros!$B$100:$C$116,2,0))</f>
        <v/>
      </c>
      <c r="DA205" s="10"/>
      <c r="DH205" s="56" t="s">
        <v>384</v>
      </c>
      <c r="DI205" s="56" t="s">
        <v>385</v>
      </c>
      <c r="DJ205" s="246"/>
      <c r="DK205" s="134" t="str">
        <f>+IF(DJ205="","",VLOOKUP(DJ205,[1]Parámetros!$B$100:$C$116,2,0))</f>
        <v/>
      </c>
      <c r="DL205" s="10"/>
      <c r="DS205" s="56" t="s">
        <v>384</v>
      </c>
      <c r="DT205" s="56" t="s">
        <v>385</v>
      </c>
      <c r="DU205" s="246"/>
      <c r="DV205" s="134" t="str">
        <f>+IF(DU205="","",VLOOKUP(DU205,[1]Parámetros!$B$100:$C$116,2,0))</f>
        <v/>
      </c>
      <c r="DW205" s="10"/>
      <c r="ED205" s="56" t="s">
        <v>384</v>
      </c>
      <c r="EE205" s="56" t="s">
        <v>385</v>
      </c>
      <c r="EF205" s="246"/>
      <c r="EG205" s="134" t="str">
        <f>+IF(EF205="","",VLOOKUP(EF205,[1]Parámetros!$B$100:$C$116,2,0))</f>
        <v/>
      </c>
      <c r="EH205" s="10"/>
      <c r="EO205" s="56" t="s">
        <v>384</v>
      </c>
      <c r="EP205" s="56" t="s">
        <v>385</v>
      </c>
      <c r="EQ205" s="246"/>
      <c r="ER205" s="134" t="str">
        <f>+IF(EQ205="","",VLOOKUP(EQ205,[1]Parámetros!$B$100:$C$116,2,0))</f>
        <v/>
      </c>
      <c r="ES205" s="10"/>
      <c r="EZ205" s="56" t="s">
        <v>384</v>
      </c>
      <c r="FA205" s="56" t="s">
        <v>385</v>
      </c>
      <c r="FB205" s="246"/>
      <c r="FC205" s="134" t="str">
        <f>+IF(FB205="","",VLOOKUP(FB205,[1]Parámetros!$B$100:$C$116,2,0))</f>
        <v/>
      </c>
      <c r="FD205" s="10"/>
      <c r="FK205" s="56" t="s">
        <v>384</v>
      </c>
      <c r="FL205" s="56" t="s">
        <v>385</v>
      </c>
      <c r="FM205" s="246"/>
      <c r="FN205" s="134" t="str">
        <f>+IF(FM205="","",VLOOKUP(FM205,[1]Parámetros!$B$100:$C$116,2,0))</f>
        <v/>
      </c>
      <c r="FO205" s="10"/>
      <c r="FV205" s="56" t="s">
        <v>384</v>
      </c>
      <c r="FW205" s="56" t="s">
        <v>385</v>
      </c>
      <c r="FX205" s="246"/>
      <c r="FY205" s="134" t="str">
        <f>+IF(FX205="","",VLOOKUP(FX205,[1]Parámetros!$B$100:$C$116,2,0))</f>
        <v/>
      </c>
      <c r="FZ205" s="10"/>
      <c r="GG205" s="56" t="s">
        <v>384</v>
      </c>
      <c r="GH205" s="56" t="s">
        <v>385</v>
      </c>
      <c r="GI205" s="246"/>
      <c r="GJ205" s="134" t="str">
        <f>+IF(GI205="","",VLOOKUP(GI205,[1]Parámetros!$B$100:$C$116,2,0))</f>
        <v/>
      </c>
      <c r="GK205" s="10"/>
      <c r="GR205" s="56" t="s">
        <v>384</v>
      </c>
      <c r="GS205" s="56" t="s">
        <v>385</v>
      </c>
      <c r="GT205" s="246"/>
      <c r="GU205" s="134" t="str">
        <f>+IF(GT205="","",VLOOKUP(GT205,[1]Parámetros!$B$100:$C$116,2,0))</f>
        <v/>
      </c>
      <c r="GV205" s="10"/>
      <c r="HC205" s="56" t="s">
        <v>384</v>
      </c>
      <c r="HD205" s="56" t="s">
        <v>385</v>
      </c>
      <c r="HE205" s="246"/>
      <c r="HF205" s="134" t="str">
        <f>+IF(HE205="","",VLOOKUP(HE205,[1]Parámetros!$B$100:$C$116,2,0))</f>
        <v/>
      </c>
      <c r="HG205" s="10"/>
    </row>
    <row r="206" spans="2:215" ht="45" x14ac:dyDescent="0.25">
      <c r="B206" s="56" t="s">
        <v>387</v>
      </c>
      <c r="C206" s="56" t="s">
        <v>388</v>
      </c>
      <c r="D206" s="246"/>
      <c r="E206" s="134" t="str">
        <f>+IF(D206="","",VLOOKUP(D206,[1]Parámetros!$B$100:$C$116,2,0))</f>
        <v/>
      </c>
      <c r="F206" s="10"/>
      <c r="G206" s="10"/>
      <c r="H206" s="10"/>
      <c r="I206" s="10"/>
      <c r="J206" s="10"/>
      <c r="K206" s="10"/>
      <c r="L206" s="10"/>
      <c r="M206" s="56" t="s">
        <v>387</v>
      </c>
      <c r="N206" s="56" t="s">
        <v>388</v>
      </c>
      <c r="O206" s="246"/>
      <c r="P206" s="134" t="str">
        <f>+IF(O206="","",VLOOKUP(O206,[1]Parámetros!$B$100:$C$116,2,0))</f>
        <v/>
      </c>
      <c r="Q206" s="10"/>
      <c r="X206" s="56" t="s">
        <v>387</v>
      </c>
      <c r="Y206" s="56" t="s">
        <v>388</v>
      </c>
      <c r="Z206" s="246"/>
      <c r="AA206" s="134" t="str">
        <f>+IF(Z206="","",VLOOKUP(Z206,[1]Parámetros!$B$100:$C$116,2,0))</f>
        <v/>
      </c>
      <c r="AB206" s="10"/>
      <c r="AI206" s="56" t="s">
        <v>387</v>
      </c>
      <c r="AJ206" s="56" t="s">
        <v>388</v>
      </c>
      <c r="AK206" s="246"/>
      <c r="AL206" s="134" t="str">
        <f>+IF(AK206="","",VLOOKUP(AK206,[1]Parámetros!$B$100:$C$116,2,0))</f>
        <v/>
      </c>
      <c r="AM206" s="10"/>
      <c r="AT206" s="56" t="s">
        <v>387</v>
      </c>
      <c r="AU206" s="56" t="s">
        <v>388</v>
      </c>
      <c r="AV206" s="246"/>
      <c r="AW206" s="134" t="str">
        <f>+IF(AV206="","",VLOOKUP(AV206,[1]Parámetros!$B$100:$C$116,2,0))</f>
        <v/>
      </c>
      <c r="AX206" s="10"/>
      <c r="BE206" s="56" t="s">
        <v>387</v>
      </c>
      <c r="BF206" s="56" t="s">
        <v>388</v>
      </c>
      <c r="BG206" s="246"/>
      <c r="BH206" s="134" t="str">
        <f>+IF(BG206="","",VLOOKUP(BG206,[1]Parámetros!$B$100:$C$116,2,0))</f>
        <v/>
      </c>
      <c r="BI206" s="10"/>
      <c r="BP206" s="56" t="s">
        <v>387</v>
      </c>
      <c r="BQ206" s="56" t="s">
        <v>388</v>
      </c>
      <c r="BR206" s="246"/>
      <c r="BS206" s="134" t="str">
        <f>+IF(BR206="","",VLOOKUP(BR206,[1]Parámetros!$B$100:$C$116,2,0))</f>
        <v/>
      </c>
      <c r="BT206" s="10"/>
      <c r="CA206" s="56" t="s">
        <v>387</v>
      </c>
      <c r="CB206" s="56" t="s">
        <v>388</v>
      </c>
      <c r="CC206" s="246"/>
      <c r="CD206" s="134" t="str">
        <f>+IF(CC206="","",VLOOKUP(CC206,[1]Parámetros!$B$100:$C$116,2,0))</f>
        <v/>
      </c>
      <c r="CE206" s="10"/>
      <c r="CL206" s="56" t="s">
        <v>387</v>
      </c>
      <c r="CM206" s="56" t="s">
        <v>388</v>
      </c>
      <c r="CN206" s="246"/>
      <c r="CO206" s="134" t="str">
        <f>+IF(CN206="","",VLOOKUP(CN206,[1]Parámetros!$B$100:$C$116,2,0))</f>
        <v/>
      </c>
      <c r="CP206" s="10"/>
      <c r="CW206" s="56" t="s">
        <v>387</v>
      </c>
      <c r="CX206" s="56" t="s">
        <v>388</v>
      </c>
      <c r="CY206" s="246"/>
      <c r="CZ206" s="134" t="str">
        <f>+IF(CY206="","",VLOOKUP(CY206,[1]Parámetros!$B$100:$C$116,2,0))</f>
        <v/>
      </c>
      <c r="DA206" s="10"/>
      <c r="DH206" s="56" t="s">
        <v>387</v>
      </c>
      <c r="DI206" s="56" t="s">
        <v>388</v>
      </c>
      <c r="DJ206" s="246"/>
      <c r="DK206" s="134" t="str">
        <f>+IF(DJ206="","",VLOOKUP(DJ206,[1]Parámetros!$B$100:$C$116,2,0))</f>
        <v/>
      </c>
      <c r="DL206" s="10"/>
      <c r="DS206" s="56" t="s">
        <v>387</v>
      </c>
      <c r="DT206" s="56" t="s">
        <v>388</v>
      </c>
      <c r="DU206" s="246"/>
      <c r="DV206" s="134" t="str">
        <f>+IF(DU206="","",VLOOKUP(DU206,[1]Parámetros!$B$100:$C$116,2,0))</f>
        <v/>
      </c>
      <c r="DW206" s="10"/>
      <c r="ED206" s="56" t="s">
        <v>387</v>
      </c>
      <c r="EE206" s="56" t="s">
        <v>388</v>
      </c>
      <c r="EF206" s="246"/>
      <c r="EG206" s="134" t="str">
        <f>+IF(EF206="","",VLOOKUP(EF206,[1]Parámetros!$B$100:$C$116,2,0))</f>
        <v/>
      </c>
      <c r="EH206" s="10"/>
      <c r="EO206" s="56" t="s">
        <v>387</v>
      </c>
      <c r="EP206" s="56" t="s">
        <v>388</v>
      </c>
      <c r="EQ206" s="246"/>
      <c r="ER206" s="134" t="str">
        <f>+IF(EQ206="","",VLOOKUP(EQ206,[1]Parámetros!$B$100:$C$116,2,0))</f>
        <v/>
      </c>
      <c r="ES206" s="10"/>
      <c r="EZ206" s="56" t="s">
        <v>387</v>
      </c>
      <c r="FA206" s="56" t="s">
        <v>388</v>
      </c>
      <c r="FB206" s="246"/>
      <c r="FC206" s="134" t="str">
        <f>+IF(FB206="","",VLOOKUP(FB206,[1]Parámetros!$B$100:$C$116,2,0))</f>
        <v/>
      </c>
      <c r="FD206" s="10"/>
      <c r="FK206" s="56" t="s">
        <v>387</v>
      </c>
      <c r="FL206" s="56" t="s">
        <v>388</v>
      </c>
      <c r="FM206" s="246"/>
      <c r="FN206" s="134" t="str">
        <f>+IF(FM206="","",VLOOKUP(FM206,[1]Parámetros!$B$100:$C$116,2,0))</f>
        <v/>
      </c>
      <c r="FO206" s="10"/>
      <c r="FV206" s="56" t="s">
        <v>387</v>
      </c>
      <c r="FW206" s="56" t="s">
        <v>388</v>
      </c>
      <c r="FX206" s="246"/>
      <c r="FY206" s="134" t="str">
        <f>+IF(FX206="","",VLOOKUP(FX206,[1]Parámetros!$B$100:$C$116,2,0))</f>
        <v/>
      </c>
      <c r="FZ206" s="10"/>
      <c r="GG206" s="56" t="s">
        <v>387</v>
      </c>
      <c r="GH206" s="56" t="s">
        <v>388</v>
      </c>
      <c r="GI206" s="246"/>
      <c r="GJ206" s="134" t="str">
        <f>+IF(GI206="","",VLOOKUP(GI206,[1]Parámetros!$B$100:$C$116,2,0))</f>
        <v/>
      </c>
      <c r="GK206" s="10"/>
      <c r="GR206" s="56" t="s">
        <v>387</v>
      </c>
      <c r="GS206" s="56" t="s">
        <v>388</v>
      </c>
      <c r="GT206" s="246"/>
      <c r="GU206" s="134" t="str">
        <f>+IF(GT206="","",VLOOKUP(GT206,[1]Parámetros!$B$100:$C$116,2,0))</f>
        <v/>
      </c>
      <c r="GV206" s="10"/>
      <c r="HC206" s="56" t="s">
        <v>387</v>
      </c>
      <c r="HD206" s="56" t="s">
        <v>388</v>
      </c>
      <c r="HE206" s="246"/>
      <c r="HF206" s="134" t="str">
        <f>+IF(HE206="","",VLOOKUP(HE206,[1]Parámetros!$B$100:$C$116,2,0))</f>
        <v/>
      </c>
      <c r="HG206" s="10"/>
    </row>
    <row r="207" spans="2:215" ht="30.75" thickBot="1" x14ac:dyDescent="0.3">
      <c r="B207" s="57" t="s">
        <v>390</v>
      </c>
      <c r="C207" s="14" t="s">
        <v>391</v>
      </c>
      <c r="D207" s="123"/>
      <c r="E207" s="135" t="str">
        <f>+IF(D207="","",VLOOKUP(D207,[1]Parámetros!$B$100:$C$116,2,0))</f>
        <v/>
      </c>
      <c r="F207" s="10"/>
      <c r="G207" s="10"/>
      <c r="H207" s="10"/>
      <c r="I207" s="10"/>
      <c r="J207" s="10"/>
      <c r="K207" s="10"/>
      <c r="L207" s="10"/>
      <c r="M207" s="57" t="s">
        <v>390</v>
      </c>
      <c r="N207" s="14" t="s">
        <v>391</v>
      </c>
      <c r="O207" s="123"/>
      <c r="P207" s="135" t="str">
        <f>+IF(O207="","",VLOOKUP(O207,[1]Parámetros!$B$100:$C$116,2,0))</f>
        <v/>
      </c>
      <c r="Q207" s="10"/>
      <c r="X207" s="57" t="s">
        <v>390</v>
      </c>
      <c r="Y207" s="14" t="s">
        <v>391</v>
      </c>
      <c r="Z207" s="123"/>
      <c r="AA207" s="135" t="str">
        <f>+IF(Z207="","",VLOOKUP(Z207,[1]Parámetros!$B$100:$C$116,2,0))</f>
        <v/>
      </c>
      <c r="AB207" s="10"/>
      <c r="AI207" s="57" t="s">
        <v>390</v>
      </c>
      <c r="AJ207" s="14" t="s">
        <v>391</v>
      </c>
      <c r="AK207" s="123"/>
      <c r="AL207" s="135" t="str">
        <f>+IF(AK207="","",VLOOKUP(AK207,[1]Parámetros!$B$100:$C$116,2,0))</f>
        <v/>
      </c>
      <c r="AM207" s="10"/>
      <c r="AT207" s="57" t="s">
        <v>390</v>
      </c>
      <c r="AU207" s="14" t="s">
        <v>391</v>
      </c>
      <c r="AV207" s="123"/>
      <c r="AW207" s="135" t="str">
        <f>+IF(AV207="","",VLOOKUP(AV207,[1]Parámetros!$B$100:$C$116,2,0))</f>
        <v/>
      </c>
      <c r="AX207" s="10"/>
      <c r="BE207" s="57" t="s">
        <v>390</v>
      </c>
      <c r="BF207" s="14" t="s">
        <v>391</v>
      </c>
      <c r="BG207" s="123"/>
      <c r="BH207" s="135" t="str">
        <f>+IF(BG207="","",VLOOKUP(BG207,[1]Parámetros!$B$100:$C$116,2,0))</f>
        <v/>
      </c>
      <c r="BI207" s="10"/>
      <c r="BP207" s="57" t="s">
        <v>390</v>
      </c>
      <c r="BQ207" s="14" t="s">
        <v>391</v>
      </c>
      <c r="BR207" s="123"/>
      <c r="BS207" s="135" t="str">
        <f>+IF(BR207="","",VLOOKUP(BR207,[1]Parámetros!$B$100:$C$116,2,0))</f>
        <v/>
      </c>
      <c r="BT207" s="10"/>
      <c r="CA207" s="57" t="s">
        <v>390</v>
      </c>
      <c r="CB207" s="14" t="s">
        <v>391</v>
      </c>
      <c r="CC207" s="123"/>
      <c r="CD207" s="135" t="str">
        <f>+IF(CC207="","",VLOOKUP(CC207,[1]Parámetros!$B$100:$C$116,2,0))</f>
        <v/>
      </c>
      <c r="CE207" s="10"/>
      <c r="CL207" s="57" t="s">
        <v>390</v>
      </c>
      <c r="CM207" s="14" t="s">
        <v>391</v>
      </c>
      <c r="CN207" s="123"/>
      <c r="CO207" s="135" t="str">
        <f>+IF(CN207="","",VLOOKUP(CN207,[1]Parámetros!$B$100:$C$116,2,0))</f>
        <v/>
      </c>
      <c r="CP207" s="10"/>
      <c r="CW207" s="57" t="s">
        <v>390</v>
      </c>
      <c r="CX207" s="14" t="s">
        <v>391</v>
      </c>
      <c r="CY207" s="123"/>
      <c r="CZ207" s="135" t="str">
        <f>+IF(CY207="","",VLOOKUP(CY207,[1]Parámetros!$B$100:$C$116,2,0))</f>
        <v/>
      </c>
      <c r="DA207" s="10"/>
      <c r="DH207" s="57" t="s">
        <v>390</v>
      </c>
      <c r="DI207" s="14" t="s">
        <v>391</v>
      </c>
      <c r="DJ207" s="123"/>
      <c r="DK207" s="135" t="str">
        <f>+IF(DJ207="","",VLOOKUP(DJ207,[1]Parámetros!$B$100:$C$116,2,0))</f>
        <v/>
      </c>
      <c r="DL207" s="10"/>
      <c r="DS207" s="57" t="s">
        <v>390</v>
      </c>
      <c r="DT207" s="14" t="s">
        <v>391</v>
      </c>
      <c r="DU207" s="123"/>
      <c r="DV207" s="135" t="str">
        <f>+IF(DU207="","",VLOOKUP(DU207,[1]Parámetros!$B$100:$C$116,2,0))</f>
        <v/>
      </c>
      <c r="DW207" s="10"/>
      <c r="ED207" s="57" t="s">
        <v>390</v>
      </c>
      <c r="EE207" s="14" t="s">
        <v>391</v>
      </c>
      <c r="EF207" s="123"/>
      <c r="EG207" s="135" t="str">
        <f>+IF(EF207="","",VLOOKUP(EF207,[1]Parámetros!$B$100:$C$116,2,0))</f>
        <v/>
      </c>
      <c r="EH207" s="10"/>
      <c r="EO207" s="57" t="s">
        <v>390</v>
      </c>
      <c r="EP207" s="14" t="s">
        <v>391</v>
      </c>
      <c r="EQ207" s="123"/>
      <c r="ER207" s="135" t="str">
        <f>+IF(EQ207="","",VLOOKUP(EQ207,[1]Parámetros!$B$100:$C$116,2,0))</f>
        <v/>
      </c>
      <c r="ES207" s="10"/>
      <c r="EZ207" s="57" t="s">
        <v>390</v>
      </c>
      <c r="FA207" s="14" t="s">
        <v>391</v>
      </c>
      <c r="FB207" s="123"/>
      <c r="FC207" s="135" t="str">
        <f>+IF(FB207="","",VLOOKUP(FB207,[1]Parámetros!$B$100:$C$116,2,0))</f>
        <v/>
      </c>
      <c r="FD207" s="10"/>
      <c r="FK207" s="57" t="s">
        <v>390</v>
      </c>
      <c r="FL207" s="14" t="s">
        <v>391</v>
      </c>
      <c r="FM207" s="123"/>
      <c r="FN207" s="135" t="str">
        <f>+IF(FM207="","",VLOOKUP(FM207,[1]Parámetros!$B$100:$C$116,2,0))</f>
        <v/>
      </c>
      <c r="FO207" s="10"/>
      <c r="FV207" s="57" t="s">
        <v>390</v>
      </c>
      <c r="FW207" s="14" t="s">
        <v>391</v>
      </c>
      <c r="FX207" s="123"/>
      <c r="FY207" s="135" t="str">
        <f>+IF(FX207="","",VLOOKUP(FX207,[1]Parámetros!$B$100:$C$116,2,0))</f>
        <v/>
      </c>
      <c r="FZ207" s="10"/>
      <c r="GG207" s="57" t="s">
        <v>390</v>
      </c>
      <c r="GH207" s="14" t="s">
        <v>391</v>
      </c>
      <c r="GI207" s="123"/>
      <c r="GJ207" s="135" t="str">
        <f>+IF(GI207="","",VLOOKUP(GI207,[1]Parámetros!$B$100:$C$116,2,0))</f>
        <v/>
      </c>
      <c r="GK207" s="10"/>
      <c r="GR207" s="57" t="s">
        <v>390</v>
      </c>
      <c r="GS207" s="14" t="s">
        <v>391</v>
      </c>
      <c r="GT207" s="123"/>
      <c r="GU207" s="135" t="str">
        <f>+IF(GT207="","",VLOOKUP(GT207,[1]Parámetros!$B$100:$C$116,2,0))</f>
        <v/>
      </c>
      <c r="GV207" s="10"/>
      <c r="HC207" s="57" t="s">
        <v>390</v>
      </c>
      <c r="HD207" s="14" t="s">
        <v>391</v>
      </c>
      <c r="HE207" s="123"/>
      <c r="HF207" s="135" t="str">
        <f>+IF(HE207="","",VLOOKUP(HE207,[1]Parámetros!$B$100:$C$116,2,0))</f>
        <v/>
      </c>
      <c r="HG207" s="10"/>
    </row>
    <row r="208" spans="2:215" ht="15.75" thickBot="1" x14ac:dyDescent="0.3">
      <c r="B208" s="124" t="s">
        <v>393</v>
      </c>
      <c r="C208" s="125"/>
      <c r="D208" s="136">
        <f>+SUM(E201:E207)</f>
        <v>0</v>
      </c>
      <c r="E208" s="137"/>
      <c r="F208" s="10"/>
      <c r="G208" s="10"/>
      <c r="H208" s="10"/>
      <c r="I208" s="10"/>
      <c r="J208" s="10"/>
      <c r="K208" s="10"/>
      <c r="L208" s="10"/>
      <c r="M208" s="124" t="s">
        <v>393</v>
      </c>
      <c r="N208" s="125"/>
      <c r="O208" s="136">
        <f>+SUM(P201:P207)</f>
        <v>0</v>
      </c>
      <c r="P208" s="137"/>
      <c r="Q208" s="10"/>
      <c r="X208" s="124" t="s">
        <v>393</v>
      </c>
      <c r="Y208" s="125"/>
      <c r="Z208" s="136">
        <f>+SUM(AA201:AA207)</f>
        <v>0</v>
      </c>
      <c r="AA208" s="137"/>
      <c r="AB208" s="10"/>
      <c r="AI208" s="124" t="s">
        <v>393</v>
      </c>
      <c r="AJ208" s="125"/>
      <c r="AK208" s="136">
        <f>+SUM(AL201:AL207)</f>
        <v>0</v>
      </c>
      <c r="AL208" s="137"/>
      <c r="AM208" s="10"/>
      <c r="AT208" s="124" t="s">
        <v>393</v>
      </c>
      <c r="AU208" s="125"/>
      <c r="AV208" s="136">
        <f>+SUM(AW201:AW207)</f>
        <v>0</v>
      </c>
      <c r="AW208" s="137"/>
      <c r="AX208" s="10"/>
      <c r="BE208" s="124" t="s">
        <v>393</v>
      </c>
      <c r="BF208" s="125"/>
      <c r="BG208" s="136">
        <f>+SUM(BH201:BH207)</f>
        <v>0</v>
      </c>
      <c r="BH208" s="137"/>
      <c r="BI208" s="10"/>
      <c r="BP208" s="124" t="s">
        <v>393</v>
      </c>
      <c r="BQ208" s="125"/>
      <c r="BR208" s="136">
        <f>+SUM(BS201:BS207)</f>
        <v>0</v>
      </c>
      <c r="BS208" s="137"/>
      <c r="BT208" s="10"/>
      <c r="CA208" s="124" t="s">
        <v>393</v>
      </c>
      <c r="CB208" s="125"/>
      <c r="CC208" s="136">
        <f>+SUM(CD201:CD207)</f>
        <v>0</v>
      </c>
      <c r="CD208" s="137"/>
      <c r="CE208" s="10"/>
      <c r="CL208" s="124" t="s">
        <v>393</v>
      </c>
      <c r="CM208" s="125"/>
      <c r="CN208" s="136">
        <f>+SUM(CO201:CO207)</f>
        <v>0</v>
      </c>
      <c r="CO208" s="137"/>
      <c r="CP208" s="10"/>
      <c r="CW208" s="124" t="s">
        <v>393</v>
      </c>
      <c r="CX208" s="125"/>
      <c r="CY208" s="136">
        <f>+SUM(CZ201:CZ207)</f>
        <v>0</v>
      </c>
      <c r="CZ208" s="137"/>
      <c r="DA208" s="10"/>
      <c r="DH208" s="124" t="s">
        <v>393</v>
      </c>
      <c r="DI208" s="125"/>
      <c r="DJ208" s="136">
        <f>+SUM(DK201:DK207)</f>
        <v>0</v>
      </c>
      <c r="DK208" s="137"/>
      <c r="DL208" s="10"/>
      <c r="DS208" s="124" t="s">
        <v>393</v>
      </c>
      <c r="DT208" s="125"/>
      <c r="DU208" s="136">
        <f>+SUM(DV201:DV207)</f>
        <v>0</v>
      </c>
      <c r="DV208" s="137"/>
      <c r="DW208" s="10"/>
      <c r="ED208" s="124" t="s">
        <v>393</v>
      </c>
      <c r="EE208" s="125"/>
      <c r="EF208" s="136">
        <f>+SUM(EG201:EG207)</f>
        <v>0</v>
      </c>
      <c r="EG208" s="137"/>
      <c r="EH208" s="10"/>
      <c r="EO208" s="124" t="s">
        <v>393</v>
      </c>
      <c r="EP208" s="125"/>
      <c r="EQ208" s="136">
        <f>+SUM(ER201:ER207)</f>
        <v>0</v>
      </c>
      <c r="ER208" s="137"/>
      <c r="ES208" s="10"/>
      <c r="EZ208" s="124" t="s">
        <v>393</v>
      </c>
      <c r="FA208" s="125"/>
      <c r="FB208" s="136">
        <f>+SUM(FC201:FC207)</f>
        <v>0</v>
      </c>
      <c r="FC208" s="137"/>
      <c r="FD208" s="10"/>
      <c r="FK208" s="124" t="s">
        <v>393</v>
      </c>
      <c r="FL208" s="125"/>
      <c r="FM208" s="136">
        <f>+SUM(FN201:FN207)</f>
        <v>0</v>
      </c>
      <c r="FN208" s="137"/>
      <c r="FO208" s="10"/>
      <c r="FV208" s="124" t="s">
        <v>393</v>
      </c>
      <c r="FW208" s="125"/>
      <c r="FX208" s="136">
        <f>+SUM(FY201:FY207)</f>
        <v>0</v>
      </c>
      <c r="FY208" s="137"/>
      <c r="FZ208" s="10"/>
      <c r="GG208" s="124" t="s">
        <v>393</v>
      </c>
      <c r="GH208" s="125"/>
      <c r="GI208" s="136">
        <f>+SUM(GJ201:GJ207)</f>
        <v>0</v>
      </c>
      <c r="GJ208" s="137"/>
      <c r="GK208" s="10"/>
      <c r="GR208" s="124" t="s">
        <v>393</v>
      </c>
      <c r="GS208" s="125"/>
      <c r="GT208" s="136">
        <f>+SUM(GU201:GU207)</f>
        <v>0</v>
      </c>
      <c r="GU208" s="137"/>
      <c r="GV208" s="10"/>
      <c r="HC208" s="124" t="s">
        <v>393</v>
      </c>
      <c r="HD208" s="125"/>
      <c r="HE208" s="136">
        <f>+SUM(HF201:HF207)</f>
        <v>0</v>
      </c>
      <c r="HF208" s="137"/>
      <c r="HG208" s="10"/>
    </row>
    <row r="209" spans="2:215" ht="15.75" thickBot="1" x14ac:dyDescent="0.3">
      <c r="B209" s="126" t="s">
        <v>394</v>
      </c>
      <c r="C209" s="127"/>
      <c r="D209" s="138" t="str">
        <f>+IF(AND(D208&gt;=[1]Parámetros!$C$122,D208&lt;=[1]Parámetros!$D$122),[1]Parámetros!$B$122,IF(AND(D208&gt;=[1]Parámetros!$C$121,D208&lt;=[1]Parámetros!$D$121),[1]Parámetros!$B$121,IF(AND(D208&gt;=[1]Parámetros!$C$120,D208&lt;=[1]Parámetros!$D$120),[1]Parámetros!$B$120,"Error")))</f>
        <v>Débil</v>
      </c>
      <c r="E209" s="138"/>
      <c r="F209" s="10"/>
      <c r="G209" s="10"/>
      <c r="H209" s="10"/>
      <c r="I209" s="10"/>
      <c r="J209" s="10"/>
      <c r="K209" s="10"/>
      <c r="L209" s="10"/>
      <c r="M209" s="126" t="s">
        <v>394</v>
      </c>
      <c r="N209" s="127"/>
      <c r="O209" s="138" t="str">
        <f>+IF(AND(O208&gt;=[1]Parámetros!$C$122,O208&lt;=[1]Parámetros!$D$122),[1]Parámetros!$B$122,IF(AND(O208&gt;=[1]Parámetros!$C$121,O208&lt;=[1]Parámetros!$D$121),[1]Parámetros!$B$121,IF(AND(O208&gt;=[1]Parámetros!$C$120,O208&lt;=[1]Parámetros!$D$120),[1]Parámetros!$B$120,"Error")))</f>
        <v>Débil</v>
      </c>
      <c r="P209" s="138"/>
      <c r="Q209" s="10"/>
      <c r="X209" s="126" t="s">
        <v>394</v>
      </c>
      <c r="Y209" s="127"/>
      <c r="Z209" s="138" t="str">
        <f>+IF(AND(Z208&gt;=[1]Parámetros!$C$122,Z208&lt;=[1]Parámetros!$D$122),[1]Parámetros!$B$122,IF(AND(Z208&gt;=[1]Parámetros!$C$121,Z208&lt;=[1]Parámetros!$D$121),[1]Parámetros!$B$121,IF(AND(Z208&gt;=[1]Parámetros!$C$120,Z208&lt;=[1]Parámetros!$D$120),[1]Parámetros!$B$120,"Error")))</f>
        <v>Débil</v>
      </c>
      <c r="AA209" s="138"/>
      <c r="AB209" s="10"/>
      <c r="AI209" s="126" t="s">
        <v>394</v>
      </c>
      <c r="AJ209" s="127"/>
      <c r="AK209" s="138" t="str">
        <f>+IF(AND(AK208&gt;=[1]Parámetros!$C$122,AK208&lt;=[1]Parámetros!$D$122),[1]Parámetros!$B$122,IF(AND(AK208&gt;=[1]Parámetros!$C$121,AK208&lt;=[1]Parámetros!$D$121),[1]Parámetros!$B$121,IF(AND(AK208&gt;=[1]Parámetros!$C$120,AK208&lt;=[1]Parámetros!$D$120),[1]Parámetros!$B$120,"Error")))</f>
        <v>Débil</v>
      </c>
      <c r="AL209" s="138"/>
      <c r="AM209" s="10"/>
      <c r="AT209" s="126" t="s">
        <v>394</v>
      </c>
      <c r="AU209" s="127"/>
      <c r="AV209" s="138" t="str">
        <f>+IF(AND(AV208&gt;=[1]Parámetros!$C$122,AV208&lt;=[1]Parámetros!$D$122),[1]Parámetros!$B$122,IF(AND(AV208&gt;=[1]Parámetros!$C$121,AV208&lt;=[1]Parámetros!$D$121),[1]Parámetros!$B$121,IF(AND(AV208&gt;=[1]Parámetros!$C$120,AV208&lt;=[1]Parámetros!$D$120),[1]Parámetros!$B$120,"Error")))</f>
        <v>Débil</v>
      </c>
      <c r="AW209" s="138"/>
      <c r="AX209" s="10"/>
      <c r="BE209" s="126" t="s">
        <v>394</v>
      </c>
      <c r="BF209" s="127"/>
      <c r="BG209" s="138" t="str">
        <f>+IF(AND(BG208&gt;=[1]Parámetros!$C$122,BG208&lt;=[1]Parámetros!$D$122),[1]Parámetros!$B$122,IF(AND(BG208&gt;=[1]Parámetros!$C$121,BG208&lt;=[1]Parámetros!$D$121),[1]Parámetros!$B$121,IF(AND(BG208&gt;=[1]Parámetros!$C$120,BG208&lt;=[1]Parámetros!$D$120),[1]Parámetros!$B$120,"Error")))</f>
        <v>Débil</v>
      </c>
      <c r="BH209" s="138"/>
      <c r="BI209" s="10"/>
      <c r="BP209" s="126" t="s">
        <v>394</v>
      </c>
      <c r="BQ209" s="127"/>
      <c r="BR209" s="138" t="str">
        <f>+IF(AND(BR208&gt;=[1]Parámetros!$C$122,BR208&lt;=[1]Parámetros!$D$122),[1]Parámetros!$B$122,IF(AND(BR208&gt;=[1]Parámetros!$C$121,BR208&lt;=[1]Parámetros!$D$121),[1]Parámetros!$B$121,IF(AND(BR208&gt;=[1]Parámetros!$C$120,BR208&lt;=[1]Parámetros!$D$120),[1]Parámetros!$B$120,"Error")))</f>
        <v>Débil</v>
      </c>
      <c r="BS209" s="138"/>
      <c r="BT209" s="10"/>
      <c r="CA209" s="126" t="s">
        <v>394</v>
      </c>
      <c r="CB209" s="127"/>
      <c r="CC209" s="138" t="str">
        <f>+IF(AND(CC208&gt;=[1]Parámetros!$C$122,CC208&lt;=[1]Parámetros!$D$122),[1]Parámetros!$B$122,IF(AND(CC208&gt;=[1]Parámetros!$C$121,CC208&lt;=[1]Parámetros!$D$121),[1]Parámetros!$B$121,IF(AND(CC208&gt;=[1]Parámetros!$C$120,CC208&lt;=[1]Parámetros!$D$120),[1]Parámetros!$B$120,"Error")))</f>
        <v>Débil</v>
      </c>
      <c r="CD209" s="138"/>
      <c r="CE209" s="10"/>
      <c r="CL209" s="126" t="s">
        <v>394</v>
      </c>
      <c r="CM209" s="127"/>
      <c r="CN209" s="138" t="str">
        <f>+IF(AND(CN208&gt;=[1]Parámetros!$C$122,CN208&lt;=[1]Parámetros!$D$122),[1]Parámetros!$B$122,IF(AND(CN208&gt;=[1]Parámetros!$C$121,CN208&lt;=[1]Parámetros!$D$121),[1]Parámetros!$B$121,IF(AND(CN208&gt;=[1]Parámetros!$C$120,CN208&lt;=[1]Parámetros!$D$120),[1]Parámetros!$B$120,"Error")))</f>
        <v>Débil</v>
      </c>
      <c r="CO209" s="138"/>
      <c r="CP209" s="10"/>
      <c r="CW209" s="126" t="s">
        <v>394</v>
      </c>
      <c r="CX209" s="127"/>
      <c r="CY209" s="138" t="str">
        <f>+IF(AND(CY208&gt;=[1]Parámetros!$C$122,CY208&lt;=[1]Parámetros!$D$122),[1]Parámetros!$B$122,IF(AND(CY208&gt;=[1]Parámetros!$C$121,CY208&lt;=[1]Parámetros!$D$121),[1]Parámetros!$B$121,IF(AND(CY208&gt;=[1]Parámetros!$C$120,CY208&lt;=[1]Parámetros!$D$120),[1]Parámetros!$B$120,"Error")))</f>
        <v>Débil</v>
      </c>
      <c r="CZ209" s="138"/>
      <c r="DA209" s="10"/>
      <c r="DH209" s="126" t="s">
        <v>394</v>
      </c>
      <c r="DI209" s="127"/>
      <c r="DJ209" s="138" t="str">
        <f>+IF(AND(DJ208&gt;=[1]Parámetros!$C$122,DJ208&lt;=[1]Parámetros!$D$122),[1]Parámetros!$B$122,IF(AND(DJ208&gt;=[1]Parámetros!$C$121,DJ208&lt;=[1]Parámetros!$D$121),[1]Parámetros!$B$121,IF(AND(DJ208&gt;=[1]Parámetros!$C$120,DJ208&lt;=[1]Parámetros!$D$120),[1]Parámetros!$B$120,"Error")))</f>
        <v>Débil</v>
      </c>
      <c r="DK209" s="138"/>
      <c r="DL209" s="10"/>
      <c r="DS209" s="126" t="s">
        <v>394</v>
      </c>
      <c r="DT209" s="127"/>
      <c r="DU209" s="138" t="str">
        <f>+IF(AND(DU208&gt;=[1]Parámetros!$C$122,DU208&lt;=[1]Parámetros!$D$122),[1]Parámetros!$B$122,IF(AND(DU208&gt;=[1]Parámetros!$C$121,DU208&lt;=[1]Parámetros!$D$121),[1]Parámetros!$B$121,IF(AND(DU208&gt;=[1]Parámetros!$C$120,DU208&lt;=[1]Parámetros!$D$120),[1]Parámetros!$B$120,"Error")))</f>
        <v>Débil</v>
      </c>
      <c r="DV209" s="138"/>
      <c r="DW209" s="10"/>
      <c r="ED209" s="126" t="s">
        <v>394</v>
      </c>
      <c r="EE209" s="127"/>
      <c r="EF209" s="138" t="str">
        <f>+IF(AND(EF208&gt;=[1]Parámetros!$C$122,EF208&lt;=[1]Parámetros!$D$122),[1]Parámetros!$B$122,IF(AND(EF208&gt;=[1]Parámetros!$C$121,EF208&lt;=[1]Parámetros!$D$121),[1]Parámetros!$B$121,IF(AND(EF208&gt;=[1]Parámetros!$C$120,EF208&lt;=[1]Parámetros!$D$120),[1]Parámetros!$B$120,"Error")))</f>
        <v>Débil</v>
      </c>
      <c r="EG209" s="138"/>
      <c r="EH209" s="10"/>
      <c r="EO209" s="126" t="s">
        <v>394</v>
      </c>
      <c r="EP209" s="127"/>
      <c r="EQ209" s="138" t="str">
        <f>+IF(AND(EQ208&gt;=[1]Parámetros!$C$122,EQ208&lt;=[1]Parámetros!$D$122),[1]Parámetros!$B$122,IF(AND(EQ208&gt;=[1]Parámetros!$C$121,EQ208&lt;=[1]Parámetros!$D$121),[1]Parámetros!$B$121,IF(AND(EQ208&gt;=[1]Parámetros!$C$120,EQ208&lt;=[1]Parámetros!$D$120),[1]Parámetros!$B$120,"Error")))</f>
        <v>Débil</v>
      </c>
      <c r="ER209" s="138"/>
      <c r="ES209" s="10"/>
      <c r="EZ209" s="126" t="s">
        <v>394</v>
      </c>
      <c r="FA209" s="127"/>
      <c r="FB209" s="138" t="str">
        <f>+IF(AND(FB208&gt;=[1]Parámetros!$C$122,FB208&lt;=[1]Parámetros!$D$122),[1]Parámetros!$B$122,IF(AND(FB208&gt;=[1]Parámetros!$C$121,FB208&lt;=[1]Parámetros!$D$121),[1]Parámetros!$B$121,IF(AND(FB208&gt;=[1]Parámetros!$C$120,FB208&lt;=[1]Parámetros!$D$120),[1]Parámetros!$B$120,"Error")))</f>
        <v>Débil</v>
      </c>
      <c r="FC209" s="138"/>
      <c r="FD209" s="10"/>
      <c r="FK209" s="126" t="s">
        <v>394</v>
      </c>
      <c r="FL209" s="127"/>
      <c r="FM209" s="138" t="str">
        <f>+IF(AND(FM208&gt;=[1]Parámetros!$C$122,FM208&lt;=[1]Parámetros!$D$122),[1]Parámetros!$B$122,IF(AND(FM208&gt;=[1]Parámetros!$C$121,FM208&lt;=[1]Parámetros!$D$121),[1]Parámetros!$B$121,IF(AND(FM208&gt;=[1]Parámetros!$C$120,FM208&lt;=[1]Parámetros!$D$120),[1]Parámetros!$B$120,"Error")))</f>
        <v>Débil</v>
      </c>
      <c r="FN209" s="138"/>
      <c r="FO209" s="10"/>
      <c r="FV209" s="126" t="s">
        <v>394</v>
      </c>
      <c r="FW209" s="127"/>
      <c r="FX209" s="138" t="str">
        <f>+IF(AND(FX208&gt;=[1]Parámetros!$C$122,FX208&lt;=[1]Parámetros!$D$122),[1]Parámetros!$B$122,IF(AND(FX208&gt;=[1]Parámetros!$C$121,FX208&lt;=[1]Parámetros!$D$121),[1]Parámetros!$B$121,IF(AND(FX208&gt;=[1]Parámetros!$C$120,FX208&lt;=[1]Parámetros!$D$120),[1]Parámetros!$B$120,"Error")))</f>
        <v>Débil</v>
      </c>
      <c r="FY209" s="138"/>
      <c r="FZ209" s="10"/>
      <c r="GG209" s="126" t="s">
        <v>394</v>
      </c>
      <c r="GH209" s="127"/>
      <c r="GI209" s="138" t="str">
        <f>+IF(AND(GI208&gt;=[1]Parámetros!$C$122,GI208&lt;=[1]Parámetros!$D$122),[1]Parámetros!$B$122,IF(AND(GI208&gt;=[1]Parámetros!$C$121,GI208&lt;=[1]Parámetros!$D$121),[1]Parámetros!$B$121,IF(AND(GI208&gt;=[1]Parámetros!$C$120,GI208&lt;=[1]Parámetros!$D$120),[1]Parámetros!$B$120,"Error")))</f>
        <v>Débil</v>
      </c>
      <c r="GJ209" s="138"/>
      <c r="GK209" s="10"/>
      <c r="GR209" s="126" t="s">
        <v>394</v>
      </c>
      <c r="GS209" s="127"/>
      <c r="GT209" s="138" t="str">
        <f>+IF(AND(GT208&gt;=[1]Parámetros!$C$122,GT208&lt;=[1]Parámetros!$D$122),[1]Parámetros!$B$122,IF(AND(GT208&gt;=[1]Parámetros!$C$121,GT208&lt;=[1]Parámetros!$D$121),[1]Parámetros!$B$121,IF(AND(GT208&gt;=[1]Parámetros!$C$120,GT208&lt;=[1]Parámetros!$D$120),[1]Parámetros!$B$120,"Error")))</f>
        <v>Débil</v>
      </c>
      <c r="GU209" s="138"/>
      <c r="GV209" s="10"/>
      <c r="HC209" s="126" t="s">
        <v>394</v>
      </c>
      <c r="HD209" s="127"/>
      <c r="HE209" s="138" t="str">
        <f>+IF(AND(HE208&gt;=[1]Parámetros!$C$122,HE208&lt;=[1]Parámetros!$D$122),[1]Parámetros!$B$122,IF(AND(HE208&gt;=[1]Parámetros!$C$121,HE208&lt;=[1]Parámetros!$D$121),[1]Parámetros!$B$121,IF(AND(HE208&gt;=[1]Parámetros!$C$120,HE208&lt;=[1]Parámetros!$D$120),[1]Parámetros!$B$120,"Error")))</f>
        <v>Débil</v>
      </c>
      <c r="HF209" s="138"/>
      <c r="HG209" s="10"/>
    </row>
    <row r="210" spans="2:215" ht="15.75" thickBot="1" x14ac:dyDescent="0.3">
      <c r="C210"/>
      <c r="F210" s="10"/>
      <c r="G210" s="10"/>
      <c r="H210" s="10"/>
      <c r="I210" s="10"/>
      <c r="J210" s="10"/>
      <c r="K210" s="10"/>
      <c r="L210" s="10"/>
      <c r="N210"/>
      <c r="Q210" s="10"/>
      <c r="Y210"/>
      <c r="AB210" s="10"/>
      <c r="AJ210"/>
      <c r="AM210" s="10"/>
      <c r="AU210"/>
      <c r="AX210" s="10"/>
      <c r="BF210"/>
      <c r="BI210" s="10"/>
      <c r="BQ210"/>
      <c r="BT210" s="10"/>
      <c r="CB210"/>
      <c r="CE210" s="10"/>
      <c r="CM210"/>
      <c r="CP210" s="10"/>
      <c r="CX210"/>
      <c r="DA210" s="10"/>
      <c r="DI210"/>
      <c r="DL210" s="10"/>
      <c r="DT210"/>
      <c r="DW210" s="10"/>
      <c r="EE210"/>
      <c r="EH210" s="10"/>
      <c r="EP210"/>
      <c r="ES210" s="10"/>
      <c r="FA210"/>
      <c r="FD210" s="10"/>
      <c r="FL210"/>
      <c r="FO210" s="10"/>
      <c r="FW210"/>
      <c r="FZ210" s="10"/>
      <c r="GH210"/>
      <c r="GK210" s="10"/>
      <c r="GS210"/>
      <c r="GV210" s="10"/>
      <c r="HD210"/>
      <c r="HG210" s="10"/>
    </row>
    <row r="211" spans="2:215" ht="15.75" thickBot="1" x14ac:dyDescent="0.3">
      <c r="B211" s="18" t="s">
        <v>395</v>
      </c>
      <c r="C211" s="18" t="s">
        <v>396</v>
      </c>
      <c r="D211" s="18" t="s">
        <v>397</v>
      </c>
      <c r="F211" s="10"/>
      <c r="G211" s="10"/>
      <c r="H211" s="10"/>
      <c r="I211" s="10"/>
      <c r="J211" s="10"/>
      <c r="K211" s="10"/>
      <c r="L211" s="10"/>
      <c r="M211" s="18" t="s">
        <v>395</v>
      </c>
      <c r="N211" s="18" t="s">
        <v>396</v>
      </c>
      <c r="O211" s="18" t="s">
        <v>397</v>
      </c>
      <c r="Q211" s="10"/>
      <c r="X211" s="18" t="s">
        <v>395</v>
      </c>
      <c r="Y211" s="18" t="s">
        <v>396</v>
      </c>
      <c r="Z211" s="18" t="s">
        <v>397</v>
      </c>
      <c r="AB211" s="10"/>
      <c r="AI211" s="18" t="s">
        <v>395</v>
      </c>
      <c r="AJ211" s="18" t="s">
        <v>396</v>
      </c>
      <c r="AK211" s="18" t="s">
        <v>397</v>
      </c>
      <c r="AM211" s="10"/>
      <c r="AT211" s="18" t="s">
        <v>395</v>
      </c>
      <c r="AU211" s="18" t="s">
        <v>396</v>
      </c>
      <c r="AV211" s="18" t="s">
        <v>397</v>
      </c>
      <c r="AX211" s="10"/>
      <c r="BE211" s="18" t="s">
        <v>395</v>
      </c>
      <c r="BF211" s="18" t="s">
        <v>396</v>
      </c>
      <c r="BG211" s="18" t="s">
        <v>397</v>
      </c>
      <c r="BI211" s="10"/>
      <c r="BP211" s="18" t="s">
        <v>395</v>
      </c>
      <c r="BQ211" s="18" t="s">
        <v>396</v>
      </c>
      <c r="BR211" s="18" t="s">
        <v>397</v>
      </c>
      <c r="BT211" s="10"/>
      <c r="CA211" s="18" t="s">
        <v>395</v>
      </c>
      <c r="CB211" s="18" t="s">
        <v>396</v>
      </c>
      <c r="CC211" s="18" t="s">
        <v>397</v>
      </c>
      <c r="CE211" s="10"/>
      <c r="CL211" s="18" t="s">
        <v>395</v>
      </c>
      <c r="CM211" s="18" t="s">
        <v>396</v>
      </c>
      <c r="CN211" s="18" t="s">
        <v>397</v>
      </c>
      <c r="CP211" s="10"/>
      <c r="CW211" s="18" t="s">
        <v>395</v>
      </c>
      <c r="CX211" s="18" t="s">
        <v>396</v>
      </c>
      <c r="CY211" s="18" t="s">
        <v>397</v>
      </c>
      <c r="DA211" s="10"/>
      <c r="DH211" s="18" t="s">
        <v>395</v>
      </c>
      <c r="DI211" s="18" t="s">
        <v>396</v>
      </c>
      <c r="DJ211" s="18" t="s">
        <v>397</v>
      </c>
      <c r="DL211" s="10"/>
      <c r="DS211" s="18" t="s">
        <v>395</v>
      </c>
      <c r="DT211" s="18" t="s">
        <v>396</v>
      </c>
      <c r="DU211" s="18" t="s">
        <v>397</v>
      </c>
      <c r="DW211" s="10"/>
      <c r="ED211" s="18" t="s">
        <v>395</v>
      </c>
      <c r="EE211" s="18" t="s">
        <v>396</v>
      </c>
      <c r="EF211" s="18" t="s">
        <v>397</v>
      </c>
      <c r="EH211" s="10"/>
      <c r="EO211" s="18" t="s">
        <v>395</v>
      </c>
      <c r="EP211" s="18" t="s">
        <v>396</v>
      </c>
      <c r="EQ211" s="18" t="s">
        <v>397</v>
      </c>
      <c r="ES211" s="10"/>
      <c r="EZ211" s="18" t="s">
        <v>395</v>
      </c>
      <c r="FA211" s="18" t="s">
        <v>396</v>
      </c>
      <c r="FB211" s="18" t="s">
        <v>397</v>
      </c>
      <c r="FD211" s="10"/>
      <c r="FK211" s="18" t="s">
        <v>395</v>
      </c>
      <c r="FL211" s="18" t="s">
        <v>396</v>
      </c>
      <c r="FM211" s="18" t="s">
        <v>397</v>
      </c>
      <c r="FO211" s="10"/>
      <c r="FV211" s="18" t="s">
        <v>395</v>
      </c>
      <c r="FW211" s="18" t="s">
        <v>396</v>
      </c>
      <c r="FX211" s="18" t="s">
        <v>397</v>
      </c>
      <c r="FZ211" s="10"/>
      <c r="GG211" s="18" t="s">
        <v>395</v>
      </c>
      <c r="GH211" s="18" t="s">
        <v>396</v>
      </c>
      <c r="GI211" s="18" t="s">
        <v>397</v>
      </c>
      <c r="GK211" s="10"/>
      <c r="GR211" s="18" t="s">
        <v>395</v>
      </c>
      <c r="GS211" s="18" t="s">
        <v>396</v>
      </c>
      <c r="GT211" s="18" t="s">
        <v>397</v>
      </c>
      <c r="GV211" s="10"/>
      <c r="HC211" s="18" t="s">
        <v>395</v>
      </c>
      <c r="HD211" s="18" t="s">
        <v>396</v>
      </c>
      <c r="HE211" s="18" t="s">
        <v>397</v>
      </c>
      <c r="HG211" s="10"/>
    </row>
    <row r="212" spans="2:215" x14ac:dyDescent="0.25">
      <c r="B212" s="58" t="s">
        <v>398</v>
      </c>
      <c r="C212" s="58" t="s">
        <v>399</v>
      </c>
      <c r="D212" s="314"/>
      <c r="F212" s="10"/>
      <c r="G212" s="10"/>
      <c r="H212" s="10"/>
      <c r="I212" s="10"/>
      <c r="J212" s="10"/>
      <c r="K212" s="10"/>
      <c r="L212" s="10"/>
      <c r="M212" s="58" t="s">
        <v>398</v>
      </c>
      <c r="N212" s="58" t="s">
        <v>399</v>
      </c>
      <c r="O212" s="314"/>
      <c r="Q212" s="10"/>
      <c r="X212" s="58" t="s">
        <v>398</v>
      </c>
      <c r="Y212" s="58" t="s">
        <v>399</v>
      </c>
      <c r="Z212" s="314"/>
      <c r="AB212" s="10"/>
      <c r="AI212" s="58" t="s">
        <v>398</v>
      </c>
      <c r="AJ212" s="58" t="s">
        <v>399</v>
      </c>
      <c r="AK212" s="314"/>
      <c r="AM212" s="10"/>
      <c r="AT212" s="58" t="s">
        <v>398</v>
      </c>
      <c r="AU212" s="58" t="s">
        <v>399</v>
      </c>
      <c r="AV212" s="314"/>
      <c r="AX212" s="10"/>
      <c r="BE212" s="58" t="s">
        <v>398</v>
      </c>
      <c r="BF212" s="58" t="s">
        <v>399</v>
      </c>
      <c r="BG212" s="314"/>
      <c r="BI212" s="10"/>
      <c r="BP212" s="58" t="s">
        <v>398</v>
      </c>
      <c r="BQ212" s="58" t="s">
        <v>399</v>
      </c>
      <c r="BR212" s="314"/>
      <c r="BT212" s="10"/>
      <c r="CA212" s="58" t="s">
        <v>398</v>
      </c>
      <c r="CB212" s="58" t="s">
        <v>399</v>
      </c>
      <c r="CC212" s="314"/>
      <c r="CE212" s="10"/>
      <c r="CL212" s="58" t="s">
        <v>398</v>
      </c>
      <c r="CM212" s="58" t="s">
        <v>399</v>
      </c>
      <c r="CN212" s="314"/>
      <c r="CP212" s="10"/>
      <c r="CW212" s="58" t="s">
        <v>398</v>
      </c>
      <c r="CX212" s="58" t="s">
        <v>399</v>
      </c>
      <c r="CY212" s="314"/>
      <c r="DA212" s="10"/>
      <c r="DH212" s="58" t="s">
        <v>398</v>
      </c>
      <c r="DI212" s="58" t="s">
        <v>399</v>
      </c>
      <c r="DJ212" s="314"/>
      <c r="DL212" s="10"/>
      <c r="DS212" s="58" t="s">
        <v>398</v>
      </c>
      <c r="DT212" s="58" t="s">
        <v>399</v>
      </c>
      <c r="DU212" s="314"/>
      <c r="DW212" s="10"/>
      <c r="ED212" s="58" t="s">
        <v>398</v>
      </c>
      <c r="EE212" s="58" t="s">
        <v>399</v>
      </c>
      <c r="EF212" s="314"/>
      <c r="EH212" s="10"/>
      <c r="EO212" s="58" t="s">
        <v>398</v>
      </c>
      <c r="EP212" s="58" t="s">
        <v>399</v>
      </c>
      <c r="EQ212" s="314"/>
      <c r="ES212" s="10"/>
      <c r="EZ212" s="58" t="s">
        <v>398</v>
      </c>
      <c r="FA212" s="58" t="s">
        <v>399</v>
      </c>
      <c r="FB212" s="314"/>
      <c r="FD212" s="10"/>
      <c r="FK212" s="58" t="s">
        <v>398</v>
      </c>
      <c r="FL212" s="58" t="s">
        <v>399</v>
      </c>
      <c r="FM212" s="314"/>
      <c r="FO212" s="10"/>
      <c r="FV212" s="58" t="s">
        <v>398</v>
      </c>
      <c r="FW212" s="58" t="s">
        <v>399</v>
      </c>
      <c r="FX212" s="314"/>
      <c r="FZ212" s="10"/>
      <c r="GG212" s="58" t="s">
        <v>398</v>
      </c>
      <c r="GH212" s="58" t="s">
        <v>399</v>
      </c>
      <c r="GI212" s="314"/>
      <c r="GK212" s="10"/>
      <c r="GR212" s="58" t="s">
        <v>398</v>
      </c>
      <c r="GS212" s="58" t="s">
        <v>399</v>
      </c>
      <c r="GT212" s="314"/>
      <c r="GV212" s="10"/>
      <c r="HC212" s="58" t="s">
        <v>398</v>
      </c>
      <c r="HD212" s="58" t="s">
        <v>399</v>
      </c>
      <c r="HE212" s="314"/>
      <c r="HG212" s="10"/>
    </row>
    <row r="213" spans="2:215" x14ac:dyDescent="0.25">
      <c r="B213" s="56" t="s">
        <v>52</v>
      </c>
      <c r="C213" s="56" t="s">
        <v>400</v>
      </c>
      <c r="D213" s="315"/>
      <c r="F213" s="10"/>
      <c r="G213" s="10"/>
      <c r="H213" s="10"/>
      <c r="I213" s="10"/>
      <c r="J213" s="10"/>
      <c r="K213" s="10"/>
      <c r="L213" s="10"/>
      <c r="M213" s="56" t="s">
        <v>52</v>
      </c>
      <c r="N213" s="56" t="s">
        <v>400</v>
      </c>
      <c r="O213" s="315"/>
      <c r="Q213" s="10"/>
      <c r="X213" s="56" t="s">
        <v>52</v>
      </c>
      <c r="Y213" s="56" t="s">
        <v>400</v>
      </c>
      <c r="Z213" s="315"/>
      <c r="AB213" s="10"/>
      <c r="AI213" s="56" t="s">
        <v>52</v>
      </c>
      <c r="AJ213" s="56" t="s">
        <v>400</v>
      </c>
      <c r="AK213" s="315"/>
      <c r="AM213" s="10"/>
      <c r="AT213" s="56" t="s">
        <v>52</v>
      </c>
      <c r="AU213" s="56" t="s">
        <v>400</v>
      </c>
      <c r="AV213" s="315"/>
      <c r="AX213" s="10"/>
      <c r="BE213" s="56" t="s">
        <v>52</v>
      </c>
      <c r="BF213" s="56" t="s">
        <v>400</v>
      </c>
      <c r="BG213" s="315"/>
      <c r="BI213" s="10"/>
      <c r="BP213" s="56" t="s">
        <v>52</v>
      </c>
      <c r="BQ213" s="56" t="s">
        <v>400</v>
      </c>
      <c r="BR213" s="315"/>
      <c r="BT213" s="10"/>
      <c r="CA213" s="56" t="s">
        <v>52</v>
      </c>
      <c r="CB213" s="56" t="s">
        <v>400</v>
      </c>
      <c r="CC213" s="315"/>
      <c r="CE213" s="10"/>
      <c r="CL213" s="56" t="s">
        <v>52</v>
      </c>
      <c r="CM213" s="56" t="s">
        <v>400</v>
      </c>
      <c r="CN213" s="315"/>
      <c r="CP213" s="10"/>
      <c r="CW213" s="56" t="s">
        <v>52</v>
      </c>
      <c r="CX213" s="56" t="s">
        <v>400</v>
      </c>
      <c r="CY213" s="315"/>
      <c r="DA213" s="10"/>
      <c r="DH213" s="56" t="s">
        <v>52</v>
      </c>
      <c r="DI213" s="56" t="s">
        <v>400</v>
      </c>
      <c r="DJ213" s="315"/>
      <c r="DL213" s="10"/>
      <c r="DS213" s="56" t="s">
        <v>52</v>
      </c>
      <c r="DT213" s="56" t="s">
        <v>400</v>
      </c>
      <c r="DU213" s="315"/>
      <c r="DW213" s="10"/>
      <c r="ED213" s="56" t="s">
        <v>52</v>
      </c>
      <c r="EE213" s="56" t="s">
        <v>400</v>
      </c>
      <c r="EF213" s="315"/>
      <c r="EH213" s="10"/>
      <c r="EO213" s="56" t="s">
        <v>52</v>
      </c>
      <c r="EP213" s="56" t="s">
        <v>400</v>
      </c>
      <c r="EQ213" s="315"/>
      <c r="ES213" s="10"/>
      <c r="EZ213" s="56" t="s">
        <v>52</v>
      </c>
      <c r="FA213" s="56" t="s">
        <v>400</v>
      </c>
      <c r="FB213" s="315"/>
      <c r="FD213" s="10"/>
      <c r="FK213" s="56" t="s">
        <v>52</v>
      </c>
      <c r="FL213" s="56" t="s">
        <v>400</v>
      </c>
      <c r="FM213" s="315"/>
      <c r="FO213" s="10"/>
      <c r="FV213" s="56" t="s">
        <v>52</v>
      </c>
      <c r="FW213" s="56" t="s">
        <v>400</v>
      </c>
      <c r="FX213" s="315"/>
      <c r="FZ213" s="10"/>
      <c r="GG213" s="56" t="s">
        <v>52</v>
      </c>
      <c r="GH213" s="56" t="s">
        <v>400</v>
      </c>
      <c r="GI213" s="315"/>
      <c r="GK213" s="10"/>
      <c r="GR213" s="56" t="s">
        <v>52</v>
      </c>
      <c r="GS213" s="56" t="s">
        <v>400</v>
      </c>
      <c r="GT213" s="315"/>
      <c r="GV213" s="10"/>
      <c r="HC213" s="56" t="s">
        <v>52</v>
      </c>
      <c r="HD213" s="56" t="s">
        <v>400</v>
      </c>
      <c r="HE213" s="315"/>
      <c r="HG213" s="10"/>
    </row>
    <row r="214" spans="2:215" ht="15.75" thickBot="1" x14ac:dyDescent="0.3">
      <c r="B214" s="128" t="s">
        <v>401</v>
      </c>
      <c r="C214" s="128" t="s">
        <v>402</v>
      </c>
      <c r="D214" s="316"/>
      <c r="F214" s="10"/>
      <c r="G214" s="10"/>
      <c r="H214" s="10"/>
      <c r="I214" s="10"/>
      <c r="J214" s="10"/>
      <c r="K214" s="10"/>
      <c r="L214" s="10"/>
      <c r="M214" s="128" t="s">
        <v>401</v>
      </c>
      <c r="N214" s="128" t="s">
        <v>402</v>
      </c>
      <c r="O214" s="316"/>
      <c r="Q214" s="10"/>
      <c r="X214" s="128" t="s">
        <v>401</v>
      </c>
      <c r="Y214" s="128" t="s">
        <v>402</v>
      </c>
      <c r="Z214" s="316"/>
      <c r="AB214" s="10"/>
      <c r="AI214" s="128" t="s">
        <v>401</v>
      </c>
      <c r="AJ214" s="128" t="s">
        <v>402</v>
      </c>
      <c r="AK214" s="316"/>
      <c r="AM214" s="10"/>
      <c r="AT214" s="128" t="s">
        <v>401</v>
      </c>
      <c r="AU214" s="128" t="s">
        <v>402</v>
      </c>
      <c r="AV214" s="316"/>
      <c r="AX214" s="10"/>
      <c r="BE214" s="128" t="s">
        <v>401</v>
      </c>
      <c r="BF214" s="128" t="s">
        <v>402</v>
      </c>
      <c r="BG214" s="316"/>
      <c r="BI214" s="10"/>
      <c r="BP214" s="128" t="s">
        <v>401</v>
      </c>
      <c r="BQ214" s="128" t="s">
        <v>402</v>
      </c>
      <c r="BR214" s="316"/>
      <c r="BT214" s="10"/>
      <c r="CA214" s="128" t="s">
        <v>401</v>
      </c>
      <c r="CB214" s="128" t="s">
        <v>402</v>
      </c>
      <c r="CC214" s="316"/>
      <c r="CE214" s="10"/>
      <c r="CL214" s="128" t="s">
        <v>401</v>
      </c>
      <c r="CM214" s="128" t="s">
        <v>402</v>
      </c>
      <c r="CN214" s="316"/>
      <c r="CP214" s="10"/>
      <c r="CW214" s="128" t="s">
        <v>401</v>
      </c>
      <c r="CX214" s="128" t="s">
        <v>402</v>
      </c>
      <c r="CY214" s="316"/>
      <c r="DA214" s="10"/>
      <c r="DH214" s="128" t="s">
        <v>401</v>
      </c>
      <c r="DI214" s="128" t="s">
        <v>402</v>
      </c>
      <c r="DJ214" s="316"/>
      <c r="DL214" s="10"/>
      <c r="DS214" s="128" t="s">
        <v>401</v>
      </c>
      <c r="DT214" s="128" t="s">
        <v>402</v>
      </c>
      <c r="DU214" s="316"/>
      <c r="DW214" s="10"/>
      <c r="ED214" s="128" t="s">
        <v>401</v>
      </c>
      <c r="EE214" s="128" t="s">
        <v>402</v>
      </c>
      <c r="EF214" s="316"/>
      <c r="EH214" s="10"/>
      <c r="EO214" s="128" t="s">
        <v>401</v>
      </c>
      <c r="EP214" s="128" t="s">
        <v>402</v>
      </c>
      <c r="EQ214" s="316"/>
      <c r="ES214" s="10"/>
      <c r="EZ214" s="128" t="s">
        <v>401</v>
      </c>
      <c r="FA214" s="128" t="s">
        <v>402</v>
      </c>
      <c r="FB214" s="316"/>
      <c r="FD214" s="10"/>
      <c r="FK214" s="128" t="s">
        <v>401</v>
      </c>
      <c r="FL214" s="128" t="s">
        <v>402</v>
      </c>
      <c r="FM214" s="316"/>
      <c r="FO214" s="10"/>
      <c r="FV214" s="128" t="s">
        <v>401</v>
      </c>
      <c r="FW214" s="128" t="s">
        <v>402</v>
      </c>
      <c r="FX214" s="316"/>
      <c r="FZ214" s="10"/>
      <c r="GG214" s="128" t="s">
        <v>401</v>
      </c>
      <c r="GH214" s="128" t="s">
        <v>402</v>
      </c>
      <c r="GI214" s="316"/>
      <c r="GK214" s="10"/>
      <c r="GR214" s="128" t="s">
        <v>401</v>
      </c>
      <c r="GS214" s="128" t="s">
        <v>402</v>
      </c>
      <c r="GT214" s="316"/>
      <c r="GV214" s="10"/>
      <c r="HC214" s="128" t="s">
        <v>401</v>
      </c>
      <c r="HD214" s="128" t="s">
        <v>402</v>
      </c>
      <c r="HE214" s="316"/>
      <c r="HG214" s="10"/>
    </row>
    <row r="215" spans="2:215" ht="15.75" thickBot="1" x14ac:dyDescent="0.3">
      <c r="C215"/>
      <c r="F215" s="10"/>
      <c r="G215" s="10"/>
      <c r="H215" s="10"/>
      <c r="I215" s="10"/>
      <c r="J215" s="10"/>
      <c r="K215" s="10"/>
      <c r="L215" s="10"/>
      <c r="N215"/>
      <c r="Q215" s="10"/>
      <c r="Y215"/>
      <c r="AB215" s="10"/>
      <c r="AJ215"/>
      <c r="AM215" s="10"/>
      <c r="AU215"/>
      <c r="AX215" s="10"/>
      <c r="BF215"/>
      <c r="BI215" s="10"/>
      <c r="BQ215"/>
      <c r="BT215" s="10"/>
      <c r="CB215"/>
      <c r="CE215" s="10"/>
      <c r="CM215"/>
      <c r="CP215" s="10"/>
      <c r="CX215"/>
      <c r="DA215" s="10"/>
      <c r="DI215"/>
      <c r="DL215" s="10"/>
      <c r="DT215"/>
      <c r="DW215" s="10"/>
      <c r="EE215"/>
      <c r="EH215" s="10"/>
      <c r="EP215"/>
      <c r="ES215" s="10"/>
      <c r="FA215"/>
      <c r="FD215" s="10"/>
      <c r="FL215"/>
      <c r="FO215" s="10"/>
      <c r="FW215"/>
      <c r="FZ215" s="10"/>
      <c r="GH215"/>
      <c r="GK215" s="10"/>
      <c r="GS215"/>
      <c r="GV215" s="10"/>
      <c r="HD215"/>
      <c r="HG215" s="10"/>
    </row>
    <row r="216" spans="2:215" ht="15.75" thickBot="1" x14ac:dyDescent="0.3">
      <c r="B216" s="18" t="s">
        <v>395</v>
      </c>
      <c r="C216" s="18" t="s">
        <v>403</v>
      </c>
      <c r="D216" s="18" t="s">
        <v>397</v>
      </c>
      <c r="F216" s="10"/>
      <c r="G216" s="10"/>
      <c r="H216" s="10"/>
      <c r="I216" s="10"/>
      <c r="J216" s="10"/>
      <c r="K216" s="10"/>
      <c r="L216" s="10"/>
      <c r="M216" s="18" t="s">
        <v>395</v>
      </c>
      <c r="N216" s="18" t="s">
        <v>403</v>
      </c>
      <c r="O216" s="18" t="s">
        <v>397</v>
      </c>
      <c r="Q216" s="10"/>
      <c r="X216" s="18" t="s">
        <v>395</v>
      </c>
      <c r="Y216" s="18" t="s">
        <v>403</v>
      </c>
      <c r="Z216" s="18" t="s">
        <v>397</v>
      </c>
      <c r="AB216" s="10"/>
      <c r="AI216" s="18" t="s">
        <v>395</v>
      </c>
      <c r="AJ216" s="18" t="s">
        <v>403</v>
      </c>
      <c r="AK216" s="18" t="s">
        <v>397</v>
      </c>
      <c r="AM216" s="10"/>
      <c r="AT216" s="18" t="s">
        <v>395</v>
      </c>
      <c r="AU216" s="18" t="s">
        <v>403</v>
      </c>
      <c r="AV216" s="18" t="s">
        <v>397</v>
      </c>
      <c r="AX216" s="10"/>
      <c r="BE216" s="18" t="s">
        <v>395</v>
      </c>
      <c r="BF216" s="18" t="s">
        <v>403</v>
      </c>
      <c r="BG216" s="18" t="s">
        <v>397</v>
      </c>
      <c r="BI216" s="10"/>
      <c r="BP216" s="18" t="s">
        <v>395</v>
      </c>
      <c r="BQ216" s="18" t="s">
        <v>403</v>
      </c>
      <c r="BR216" s="18" t="s">
        <v>397</v>
      </c>
      <c r="BT216" s="10"/>
      <c r="CA216" s="18" t="s">
        <v>395</v>
      </c>
      <c r="CB216" s="18" t="s">
        <v>403</v>
      </c>
      <c r="CC216" s="18" t="s">
        <v>397</v>
      </c>
      <c r="CE216" s="10"/>
      <c r="CL216" s="18" t="s">
        <v>395</v>
      </c>
      <c r="CM216" s="18" t="s">
        <v>403</v>
      </c>
      <c r="CN216" s="18" t="s">
        <v>397</v>
      </c>
      <c r="CP216" s="10"/>
      <c r="CW216" s="18" t="s">
        <v>395</v>
      </c>
      <c r="CX216" s="18" t="s">
        <v>403</v>
      </c>
      <c r="CY216" s="18" t="s">
        <v>397</v>
      </c>
      <c r="DA216" s="10"/>
      <c r="DH216" s="18" t="s">
        <v>395</v>
      </c>
      <c r="DI216" s="18" t="s">
        <v>403</v>
      </c>
      <c r="DJ216" s="18" t="s">
        <v>397</v>
      </c>
      <c r="DL216" s="10"/>
      <c r="DS216" s="18" t="s">
        <v>395</v>
      </c>
      <c r="DT216" s="18" t="s">
        <v>403</v>
      </c>
      <c r="DU216" s="18" t="s">
        <v>397</v>
      </c>
      <c r="DW216" s="10"/>
      <c r="ED216" s="18" t="s">
        <v>395</v>
      </c>
      <c r="EE216" s="18" t="s">
        <v>403</v>
      </c>
      <c r="EF216" s="18" t="s">
        <v>397</v>
      </c>
      <c r="EH216" s="10"/>
      <c r="EO216" s="18" t="s">
        <v>395</v>
      </c>
      <c r="EP216" s="18" t="s">
        <v>403</v>
      </c>
      <c r="EQ216" s="18" t="s">
        <v>397</v>
      </c>
      <c r="ES216" s="10"/>
      <c r="EZ216" s="18" t="s">
        <v>395</v>
      </c>
      <c r="FA216" s="18" t="s">
        <v>403</v>
      </c>
      <c r="FB216" s="18" t="s">
        <v>397</v>
      </c>
      <c r="FD216" s="10"/>
      <c r="FK216" s="18" t="s">
        <v>395</v>
      </c>
      <c r="FL216" s="18" t="s">
        <v>403</v>
      </c>
      <c r="FM216" s="18" t="s">
        <v>397</v>
      </c>
      <c r="FO216" s="10"/>
      <c r="FV216" s="18" t="s">
        <v>395</v>
      </c>
      <c r="FW216" s="18" t="s">
        <v>403</v>
      </c>
      <c r="FX216" s="18" t="s">
        <v>397</v>
      </c>
      <c r="FZ216" s="10"/>
      <c r="GG216" s="18" t="s">
        <v>395</v>
      </c>
      <c r="GH216" s="18" t="s">
        <v>403</v>
      </c>
      <c r="GI216" s="18" t="s">
        <v>397</v>
      </c>
      <c r="GK216" s="10"/>
      <c r="GR216" s="18" t="s">
        <v>395</v>
      </c>
      <c r="GS216" s="18" t="s">
        <v>403</v>
      </c>
      <c r="GT216" s="18" t="s">
        <v>397</v>
      </c>
      <c r="GV216" s="10"/>
      <c r="HC216" s="18" t="s">
        <v>395</v>
      </c>
      <c r="HD216" s="18" t="s">
        <v>403</v>
      </c>
      <c r="HE216" s="18" t="s">
        <v>397</v>
      </c>
      <c r="HG216" s="10"/>
    </row>
    <row r="217" spans="2:215" x14ac:dyDescent="0.25">
      <c r="B217" s="317" t="s">
        <v>398</v>
      </c>
      <c r="C217" s="129" t="s">
        <v>404</v>
      </c>
      <c r="D217" s="314" t="b">
        <f>+IF(AND(D209=B212,D212=B212),B212,IF(AND(D209=B212,D212=B213),B220,IF(AND(D209=B212,D212=B214),B214,IF(AND(D209=B213,D212=B212),B220,IF(AND(D209=B213,D212=B213),B220,IF(AND(D209=B213,D212=B214),B223,IF(AND(D209=B214,D212=B212),B223,IF(AND(D209=B214,D212=B213),B223,IF(AND(D209=B214,D212=B214),B223)))))))))</f>
        <v>0</v>
      </c>
      <c r="F217" s="10"/>
      <c r="G217" s="10"/>
      <c r="H217" s="10"/>
      <c r="I217" s="10"/>
      <c r="J217" s="10"/>
      <c r="K217" s="10"/>
      <c r="L217" s="10"/>
      <c r="M217" s="317" t="s">
        <v>398</v>
      </c>
      <c r="N217" s="129" t="s">
        <v>404</v>
      </c>
      <c r="O217" s="314" t="b">
        <f>+IF(AND(O209=M212,O212=M212),M212,IF(AND(O209=M212,O212=M213),M220,IF(AND(O209=M212,O212=M214),M214,IF(AND(O209=M213,O212=M212),M220,IF(AND(O209=M213,O212=M213),M220,IF(AND(O209=M213,O212=M214),M223,IF(AND(O209=M214,O212=M212),M223,IF(AND(O209=M214,O212=M213),M223,IF(AND(O209=M214,O212=M214),M223)))))))))</f>
        <v>0</v>
      </c>
      <c r="Q217" s="10"/>
      <c r="X217" s="317" t="s">
        <v>398</v>
      </c>
      <c r="Y217" s="129" t="s">
        <v>404</v>
      </c>
      <c r="Z217" s="314" t="b">
        <f>+IF(AND(Z209=X212,Z212=X212),X212,IF(AND(Z209=X212,Z212=X213),X220,IF(AND(Z209=X212,Z212=X214),X214,IF(AND(Z209=X213,Z212=X212),X220,IF(AND(Z209=X213,Z212=X213),X220,IF(AND(Z209=X213,Z212=X214),X223,IF(AND(Z209=X214,Z212=X212),X223,IF(AND(Z209=X214,Z212=X213),X223,IF(AND(Z209=X214,Z212=X214),X223)))))))))</f>
        <v>0</v>
      </c>
      <c r="AB217" s="10"/>
      <c r="AI217" s="317" t="s">
        <v>398</v>
      </c>
      <c r="AJ217" s="129" t="s">
        <v>404</v>
      </c>
      <c r="AK217" s="314" t="b">
        <f>+IF(AND(AK209=AI212,AK212=AI212),AI212,IF(AND(AK209=AI212,AK212=AI213),AI220,IF(AND(AK209=AI212,AK212=AI214),AI214,IF(AND(AK209=AI213,AK212=AI212),AI220,IF(AND(AK209=AI213,AK212=AI213),AI220,IF(AND(AK209=AI213,AK212=AI214),AI223,IF(AND(AK209=AI214,AK212=AI212),AI223,IF(AND(AK209=AI214,AK212=AI213),AI223,IF(AND(AK209=AI214,AK212=AI214),AI223)))))))))</f>
        <v>0</v>
      </c>
      <c r="AM217" s="10"/>
      <c r="AT217" s="317" t="s">
        <v>398</v>
      </c>
      <c r="AU217" s="129" t="s">
        <v>404</v>
      </c>
      <c r="AV217" s="314" t="b">
        <f>+IF(AND(AV209=AT212,AV212=AT212),AT212,IF(AND(AV209=AT212,AV212=AT213),AT220,IF(AND(AV209=AT212,AV212=AT214),AT214,IF(AND(AV209=AT213,AV212=AT212),AT220,IF(AND(AV209=AT213,AV212=AT213),AT220,IF(AND(AV209=AT213,AV212=AT214),AT223,IF(AND(AV209=AT214,AV212=AT212),AT223,IF(AND(AV209=AT214,AV212=AT213),AT223,IF(AND(AV209=AT214,AV212=AT214),AT223)))))))))</f>
        <v>0</v>
      </c>
      <c r="AX217" s="10"/>
      <c r="BE217" s="317" t="s">
        <v>398</v>
      </c>
      <c r="BF217" s="129" t="s">
        <v>404</v>
      </c>
      <c r="BG217" s="314" t="b">
        <f>+IF(AND(BG209=BE212,BG212=BE212),BE212,IF(AND(BG209=BE212,BG212=BE213),BE220,IF(AND(BG209=BE212,BG212=BE214),BE214,IF(AND(BG209=BE213,BG212=BE212),BE220,IF(AND(BG209=BE213,BG212=BE213),BE220,IF(AND(BG209=BE213,BG212=BE214),BE223,IF(AND(BG209=BE214,BG212=BE212),BE223,IF(AND(BG209=BE214,BG212=BE213),BE223,IF(AND(BG209=BE214,BG212=BE214),BE223)))))))))</f>
        <v>0</v>
      </c>
      <c r="BI217" s="10"/>
      <c r="BP217" s="317" t="s">
        <v>398</v>
      </c>
      <c r="BQ217" s="129" t="s">
        <v>404</v>
      </c>
      <c r="BR217" s="314" t="b">
        <f>+IF(AND(BR209=BP212,BR212=BP212),BP212,IF(AND(BR209=BP212,BR212=BP213),BP220,IF(AND(BR209=BP212,BR212=BP214),BP214,IF(AND(BR209=BP213,BR212=BP212),BP220,IF(AND(BR209=BP213,BR212=BP213),BP220,IF(AND(BR209=BP213,BR212=BP214),BP223,IF(AND(BR209=BP214,BR212=BP212),BP223,IF(AND(BR209=BP214,BR212=BP213),BP223,IF(AND(BR209=BP214,BR212=BP214),BP223)))))))))</f>
        <v>0</v>
      </c>
      <c r="BT217" s="10"/>
      <c r="CA217" s="317" t="s">
        <v>398</v>
      </c>
      <c r="CB217" s="129" t="s">
        <v>404</v>
      </c>
      <c r="CC217" s="314" t="b">
        <f>+IF(AND(CC209=CA212,CC212=CA212),CA212,IF(AND(CC209=CA212,CC212=CA213),CA220,IF(AND(CC209=CA212,CC212=CA214),CA214,IF(AND(CC209=CA213,CC212=CA212),CA220,IF(AND(CC209=CA213,CC212=CA213),CA220,IF(AND(CC209=CA213,CC212=CA214),CA223,IF(AND(CC209=CA214,CC212=CA212),CA223,IF(AND(CC209=CA214,CC212=CA213),CA223,IF(AND(CC209=CA214,CC212=CA214),CA223)))))))))</f>
        <v>0</v>
      </c>
      <c r="CE217" s="10"/>
      <c r="CL217" s="317" t="s">
        <v>398</v>
      </c>
      <c r="CM217" s="129" t="s">
        <v>404</v>
      </c>
      <c r="CN217" s="314" t="b">
        <f>+IF(AND(CN209=CL212,CN212=CL212),CL212,IF(AND(CN209=CL212,CN212=CL213),CL220,IF(AND(CN209=CL212,CN212=CL214),CL214,IF(AND(CN209=CL213,CN212=CL212),CL220,IF(AND(CN209=CL213,CN212=CL213),CL220,IF(AND(CN209=CL213,CN212=CL214),CL223,IF(AND(CN209=CL214,CN212=CL212),CL223,IF(AND(CN209=CL214,CN212=CL213),CL223,IF(AND(CN209=CL214,CN212=CL214),CL223)))))))))</f>
        <v>0</v>
      </c>
      <c r="CP217" s="10"/>
      <c r="CW217" s="317" t="s">
        <v>398</v>
      </c>
      <c r="CX217" s="129" t="s">
        <v>404</v>
      </c>
      <c r="CY217" s="314" t="b">
        <f>+IF(AND(CY209=CW212,CY212=CW212),CW212,IF(AND(CY209=CW212,CY212=CW213),CW220,IF(AND(CY209=CW212,CY212=CW214),CW214,IF(AND(CY209=CW213,CY212=CW212),CW220,IF(AND(CY209=CW213,CY212=CW213),CW220,IF(AND(CY209=CW213,CY212=CW214),CW223,IF(AND(CY209=CW214,CY212=CW212),CW223,IF(AND(CY209=CW214,CY212=CW213),CW223,IF(AND(CY209=CW214,CY212=CW214),CW223)))))))))</f>
        <v>0</v>
      </c>
      <c r="DA217" s="10"/>
      <c r="DH217" s="317" t="s">
        <v>398</v>
      </c>
      <c r="DI217" s="129" t="s">
        <v>404</v>
      </c>
      <c r="DJ217" s="314" t="b">
        <f>+IF(AND(DJ209=DH212,DJ212=DH212),DH212,IF(AND(DJ209=DH212,DJ212=DH213),DH220,IF(AND(DJ209=DH212,DJ212=DH214),DH214,IF(AND(DJ209=DH213,DJ212=DH212),DH220,IF(AND(DJ209=DH213,DJ212=DH213),DH220,IF(AND(DJ209=DH213,DJ212=DH214),DH223,IF(AND(DJ209=DH214,DJ212=DH212),DH223,IF(AND(DJ209=DH214,DJ212=DH213),DH223,IF(AND(DJ209=DH214,DJ212=DH214),DH223)))))))))</f>
        <v>0</v>
      </c>
      <c r="DL217" s="10"/>
      <c r="DS217" s="317" t="s">
        <v>398</v>
      </c>
      <c r="DT217" s="129" t="s">
        <v>404</v>
      </c>
      <c r="DU217" s="314" t="b">
        <f>+IF(AND(DU209=DS212,DU212=DS212),DS212,IF(AND(DU209=DS212,DU212=DS213),DS220,IF(AND(DU209=DS212,DU212=DS214),DS214,IF(AND(DU209=DS213,DU212=DS212),DS220,IF(AND(DU209=DS213,DU212=DS213),DS220,IF(AND(DU209=DS213,DU212=DS214),DS223,IF(AND(DU209=DS214,DU212=DS212),DS223,IF(AND(DU209=DS214,DU212=DS213),DS223,IF(AND(DU209=DS214,DU212=DS214),DS223)))))))))</f>
        <v>0</v>
      </c>
      <c r="DW217" s="10"/>
      <c r="ED217" s="317" t="s">
        <v>398</v>
      </c>
      <c r="EE217" s="129" t="s">
        <v>404</v>
      </c>
      <c r="EF217" s="314" t="b">
        <f>+IF(AND(EF209=ED212,EF212=ED212),ED212,IF(AND(EF209=ED212,EF212=ED213),ED220,IF(AND(EF209=ED212,EF212=ED214),ED214,IF(AND(EF209=ED213,EF212=ED212),ED220,IF(AND(EF209=ED213,EF212=ED213),ED220,IF(AND(EF209=ED213,EF212=ED214),ED223,IF(AND(EF209=ED214,EF212=ED212),ED223,IF(AND(EF209=ED214,EF212=ED213),ED223,IF(AND(EF209=ED214,EF212=ED214),ED223)))))))))</f>
        <v>0</v>
      </c>
      <c r="EH217" s="10"/>
      <c r="EO217" s="317" t="s">
        <v>398</v>
      </c>
      <c r="EP217" s="129" t="s">
        <v>404</v>
      </c>
      <c r="EQ217" s="314" t="b">
        <f>+IF(AND(EQ209=EO212,EQ212=EO212),EO212,IF(AND(EQ209=EO212,EQ212=EO213),EO220,IF(AND(EQ209=EO212,EQ212=EO214),EO214,IF(AND(EQ209=EO213,EQ212=EO212),EO220,IF(AND(EQ209=EO213,EQ212=EO213),EO220,IF(AND(EQ209=EO213,EQ212=EO214),EO223,IF(AND(EQ209=EO214,EQ212=EO212),EO223,IF(AND(EQ209=EO214,EQ212=EO213),EO223,IF(AND(EQ209=EO214,EQ212=EO214),EO223)))))))))</f>
        <v>0</v>
      </c>
      <c r="ES217" s="10"/>
      <c r="EZ217" s="317" t="s">
        <v>398</v>
      </c>
      <c r="FA217" s="129" t="s">
        <v>404</v>
      </c>
      <c r="FB217" s="314" t="b">
        <f>+IF(AND(FB209=EZ212,FB212=EZ212),EZ212,IF(AND(FB209=EZ212,FB212=EZ213),EZ220,IF(AND(FB209=EZ212,FB212=EZ214),EZ214,IF(AND(FB209=EZ213,FB212=EZ212),EZ220,IF(AND(FB209=EZ213,FB212=EZ213),EZ220,IF(AND(FB209=EZ213,FB212=EZ214),EZ223,IF(AND(FB209=EZ214,FB212=EZ212),EZ223,IF(AND(FB209=EZ214,FB212=EZ213),EZ223,IF(AND(FB209=EZ214,FB212=EZ214),EZ223)))))))))</f>
        <v>0</v>
      </c>
      <c r="FD217" s="10"/>
      <c r="FK217" s="317" t="s">
        <v>398</v>
      </c>
      <c r="FL217" s="129" t="s">
        <v>404</v>
      </c>
      <c r="FM217" s="314" t="b">
        <f>+IF(AND(FM209=FK212,FM212=FK212),FK212,IF(AND(FM209=FK212,FM212=FK213),FK220,IF(AND(FM209=FK212,FM212=FK214),FK214,IF(AND(FM209=FK213,FM212=FK212),FK220,IF(AND(FM209=FK213,FM212=FK213),FK220,IF(AND(FM209=FK213,FM212=FK214),FK223,IF(AND(FM209=FK214,FM212=FK212),FK223,IF(AND(FM209=FK214,FM212=FK213),FK223,IF(AND(FM209=FK214,FM212=FK214),FK223)))))))))</f>
        <v>0</v>
      </c>
      <c r="FO217" s="10"/>
      <c r="FV217" s="317" t="s">
        <v>398</v>
      </c>
      <c r="FW217" s="129" t="s">
        <v>404</v>
      </c>
      <c r="FX217" s="314" t="b">
        <f>+IF(AND(FX209=FV212,FX212=FV212),FV212,IF(AND(FX209=FV212,FX212=FV213),FV220,IF(AND(FX209=FV212,FX212=FV214),FV214,IF(AND(FX209=FV213,FX212=FV212),FV220,IF(AND(FX209=FV213,FX212=FV213),FV220,IF(AND(FX209=FV213,FX212=FV214),FV223,IF(AND(FX209=FV214,FX212=FV212),FV223,IF(AND(FX209=FV214,FX212=FV213),FV223,IF(AND(FX209=FV214,FX212=FV214),FV223)))))))))</f>
        <v>0</v>
      </c>
      <c r="FZ217" s="10"/>
      <c r="GG217" s="317" t="s">
        <v>398</v>
      </c>
      <c r="GH217" s="129" t="s">
        <v>404</v>
      </c>
      <c r="GI217" s="314" t="b">
        <f>+IF(AND(GI209=GG212,GI212=GG212),GG212,IF(AND(GI209=GG212,GI212=GG213),GG220,IF(AND(GI209=GG212,GI212=GG214),GG214,IF(AND(GI209=GG213,GI212=GG212),GG220,IF(AND(GI209=GG213,GI212=GG213),GG220,IF(AND(GI209=GG213,GI212=GG214),GG223,IF(AND(GI209=GG214,GI212=GG212),GG223,IF(AND(GI209=GG214,GI212=GG213),GG223,IF(AND(GI209=GG214,GI212=GG214),GG223)))))))))</f>
        <v>0</v>
      </c>
      <c r="GK217" s="10"/>
      <c r="GR217" s="317" t="s">
        <v>398</v>
      </c>
      <c r="GS217" s="129" t="s">
        <v>404</v>
      </c>
      <c r="GT217" s="314" t="b">
        <f>+IF(AND(GT209=GR212,GT212=GR212),GR212,IF(AND(GT209=GR212,GT212=GR213),GR220,IF(AND(GT209=GR212,GT212=GR214),GR214,IF(AND(GT209=GR213,GT212=GR212),GR220,IF(AND(GT209=GR213,GT212=GR213),GR220,IF(AND(GT209=GR213,GT212=GR214),GR223,IF(AND(GT209=GR214,GT212=GR212),GR223,IF(AND(GT209=GR214,GT212=GR213),GR223,IF(AND(GT209=GR214,GT212=GR214),GR223)))))))))</f>
        <v>0</v>
      </c>
      <c r="GV217" s="10"/>
      <c r="HC217" s="317" t="s">
        <v>398</v>
      </c>
      <c r="HD217" s="129" t="s">
        <v>404</v>
      </c>
      <c r="HE217" s="314" t="b">
        <f>+IF(AND(HE209=HC212,HE212=HC212),HC212,IF(AND(HE209=HC212,HE212=HC213),HC220,IF(AND(HE209=HC212,HE212=HC214),HC214,IF(AND(HE209=HC213,HE212=HC212),HC220,IF(AND(HE209=HC213,HE212=HC213),HC220,IF(AND(HE209=HC213,HE212=HC214),HC223,IF(AND(HE209=HC214,HE212=HC212),HC223,IF(AND(HE209=HC214,HE212=HC213),HC223,IF(AND(HE209=HC214,HE212=HC214),HC223)))))))))</f>
        <v>0</v>
      </c>
      <c r="HG217" s="10"/>
    </row>
    <row r="218" spans="2:215" x14ac:dyDescent="0.25">
      <c r="B218" s="310"/>
      <c r="C218" s="58" t="s">
        <v>405</v>
      </c>
      <c r="D218" s="315"/>
      <c r="F218" s="10"/>
      <c r="G218" s="10"/>
      <c r="H218" s="10"/>
      <c r="I218" s="10"/>
      <c r="J218" s="10"/>
      <c r="K218" s="10"/>
      <c r="L218" s="10"/>
      <c r="M218" s="310"/>
      <c r="N218" s="58" t="s">
        <v>405</v>
      </c>
      <c r="O218" s="315"/>
      <c r="Q218" s="10"/>
      <c r="X218" s="310"/>
      <c r="Y218" s="58" t="s">
        <v>405</v>
      </c>
      <c r="Z218" s="315"/>
      <c r="AB218" s="10"/>
      <c r="AI218" s="310"/>
      <c r="AJ218" s="58" t="s">
        <v>405</v>
      </c>
      <c r="AK218" s="315"/>
      <c r="AM218" s="10"/>
      <c r="AT218" s="310"/>
      <c r="AU218" s="58" t="s">
        <v>405</v>
      </c>
      <c r="AV218" s="315"/>
      <c r="AX218" s="10"/>
      <c r="BE218" s="310"/>
      <c r="BF218" s="58" t="s">
        <v>405</v>
      </c>
      <c r="BG218" s="315"/>
      <c r="BI218" s="10"/>
      <c r="BP218" s="310"/>
      <c r="BQ218" s="58" t="s">
        <v>405</v>
      </c>
      <c r="BR218" s="315"/>
      <c r="BT218" s="10"/>
      <c r="CA218" s="310"/>
      <c r="CB218" s="58" t="s">
        <v>405</v>
      </c>
      <c r="CC218" s="315"/>
      <c r="CE218" s="10"/>
      <c r="CL218" s="310"/>
      <c r="CM218" s="58" t="s">
        <v>405</v>
      </c>
      <c r="CN218" s="315"/>
      <c r="CP218" s="10"/>
      <c r="CW218" s="310"/>
      <c r="CX218" s="58" t="s">
        <v>405</v>
      </c>
      <c r="CY218" s="315"/>
      <c r="DA218" s="10"/>
      <c r="DH218" s="310"/>
      <c r="DI218" s="58" t="s">
        <v>405</v>
      </c>
      <c r="DJ218" s="315"/>
      <c r="DL218" s="10"/>
      <c r="DS218" s="310"/>
      <c r="DT218" s="58" t="s">
        <v>405</v>
      </c>
      <c r="DU218" s="315"/>
      <c r="DW218" s="10"/>
      <c r="ED218" s="310"/>
      <c r="EE218" s="58" t="s">
        <v>405</v>
      </c>
      <c r="EF218" s="315"/>
      <c r="EH218" s="10"/>
      <c r="EO218" s="310"/>
      <c r="EP218" s="58" t="s">
        <v>405</v>
      </c>
      <c r="EQ218" s="315"/>
      <c r="ES218" s="10"/>
      <c r="EZ218" s="310"/>
      <c r="FA218" s="58" t="s">
        <v>405</v>
      </c>
      <c r="FB218" s="315"/>
      <c r="FD218" s="10"/>
      <c r="FK218" s="310"/>
      <c r="FL218" s="58" t="s">
        <v>405</v>
      </c>
      <c r="FM218" s="315"/>
      <c r="FO218" s="10"/>
      <c r="FV218" s="310"/>
      <c r="FW218" s="58" t="s">
        <v>405</v>
      </c>
      <c r="FX218" s="315"/>
      <c r="FZ218" s="10"/>
      <c r="GG218" s="310"/>
      <c r="GH218" s="58" t="s">
        <v>405</v>
      </c>
      <c r="GI218" s="315"/>
      <c r="GK218" s="10"/>
      <c r="GR218" s="310"/>
      <c r="GS218" s="58" t="s">
        <v>405</v>
      </c>
      <c r="GT218" s="315"/>
      <c r="GV218" s="10"/>
      <c r="HC218" s="310"/>
      <c r="HD218" s="58" t="s">
        <v>405</v>
      </c>
      <c r="HE218" s="315"/>
      <c r="HG218" s="10"/>
    </row>
    <row r="219" spans="2:215" x14ac:dyDescent="0.25">
      <c r="B219" s="311"/>
      <c r="C219" s="130" t="s">
        <v>406</v>
      </c>
      <c r="D219" s="315"/>
      <c r="F219" s="10"/>
      <c r="G219" s="10"/>
      <c r="H219" s="10"/>
      <c r="I219" s="10"/>
      <c r="J219" s="10"/>
      <c r="K219" s="10"/>
      <c r="L219" s="10"/>
      <c r="M219" s="311"/>
      <c r="N219" s="130" t="s">
        <v>406</v>
      </c>
      <c r="O219" s="315"/>
      <c r="Q219" s="10"/>
      <c r="X219" s="311"/>
      <c r="Y219" s="130" t="s">
        <v>406</v>
      </c>
      <c r="Z219" s="315"/>
      <c r="AB219" s="10"/>
      <c r="AI219" s="311"/>
      <c r="AJ219" s="130" t="s">
        <v>406</v>
      </c>
      <c r="AK219" s="315"/>
      <c r="AM219" s="10"/>
      <c r="AT219" s="311"/>
      <c r="AU219" s="130" t="s">
        <v>406</v>
      </c>
      <c r="AV219" s="315"/>
      <c r="AX219" s="10"/>
      <c r="BE219" s="311"/>
      <c r="BF219" s="130" t="s">
        <v>406</v>
      </c>
      <c r="BG219" s="315"/>
      <c r="BI219" s="10"/>
      <c r="BP219" s="311"/>
      <c r="BQ219" s="130" t="s">
        <v>406</v>
      </c>
      <c r="BR219" s="315"/>
      <c r="BT219" s="10"/>
      <c r="CA219" s="311"/>
      <c r="CB219" s="130" t="s">
        <v>406</v>
      </c>
      <c r="CC219" s="315"/>
      <c r="CE219" s="10"/>
      <c r="CL219" s="311"/>
      <c r="CM219" s="130" t="s">
        <v>406</v>
      </c>
      <c r="CN219" s="315"/>
      <c r="CP219" s="10"/>
      <c r="CW219" s="311"/>
      <c r="CX219" s="130" t="s">
        <v>406</v>
      </c>
      <c r="CY219" s="315"/>
      <c r="DA219" s="10"/>
      <c r="DH219" s="311"/>
      <c r="DI219" s="130" t="s">
        <v>406</v>
      </c>
      <c r="DJ219" s="315"/>
      <c r="DL219" s="10"/>
      <c r="DS219" s="311"/>
      <c r="DT219" s="130" t="s">
        <v>406</v>
      </c>
      <c r="DU219" s="315"/>
      <c r="DW219" s="10"/>
      <c r="ED219" s="311"/>
      <c r="EE219" s="130" t="s">
        <v>406</v>
      </c>
      <c r="EF219" s="315"/>
      <c r="EH219" s="10"/>
      <c r="EO219" s="311"/>
      <c r="EP219" s="130" t="s">
        <v>406</v>
      </c>
      <c r="EQ219" s="315"/>
      <c r="ES219" s="10"/>
      <c r="EZ219" s="311"/>
      <c r="FA219" s="130" t="s">
        <v>406</v>
      </c>
      <c r="FB219" s="315"/>
      <c r="FD219" s="10"/>
      <c r="FK219" s="311"/>
      <c r="FL219" s="130" t="s">
        <v>406</v>
      </c>
      <c r="FM219" s="315"/>
      <c r="FO219" s="10"/>
      <c r="FV219" s="311"/>
      <c r="FW219" s="130" t="s">
        <v>406</v>
      </c>
      <c r="FX219" s="315"/>
      <c r="FZ219" s="10"/>
      <c r="GG219" s="311"/>
      <c r="GH219" s="130" t="s">
        <v>406</v>
      </c>
      <c r="GI219" s="315"/>
      <c r="GK219" s="10"/>
      <c r="GR219" s="311"/>
      <c r="GS219" s="130" t="s">
        <v>406</v>
      </c>
      <c r="GT219" s="315"/>
      <c r="GV219" s="10"/>
      <c r="HC219" s="311"/>
      <c r="HD219" s="130" t="s">
        <v>406</v>
      </c>
      <c r="HE219" s="315"/>
      <c r="HG219" s="10"/>
    </row>
    <row r="220" spans="2:215" x14ac:dyDescent="0.25">
      <c r="B220" s="309" t="s">
        <v>52</v>
      </c>
      <c r="C220" s="131" t="s">
        <v>407</v>
      </c>
      <c r="D220" s="315"/>
      <c r="F220" s="10"/>
      <c r="G220" s="10"/>
      <c r="H220" s="10"/>
      <c r="I220" s="10"/>
      <c r="J220" s="10"/>
      <c r="K220" s="10"/>
      <c r="L220" s="10"/>
      <c r="M220" s="309" t="s">
        <v>52</v>
      </c>
      <c r="N220" s="131" t="s">
        <v>407</v>
      </c>
      <c r="O220" s="315"/>
      <c r="Q220" s="10"/>
      <c r="X220" s="309" t="s">
        <v>52</v>
      </c>
      <c r="Y220" s="131" t="s">
        <v>407</v>
      </c>
      <c r="Z220" s="315"/>
      <c r="AB220" s="10"/>
      <c r="AI220" s="309" t="s">
        <v>52</v>
      </c>
      <c r="AJ220" s="131" t="s">
        <v>407</v>
      </c>
      <c r="AK220" s="315"/>
      <c r="AM220" s="10"/>
      <c r="AT220" s="309" t="s">
        <v>52</v>
      </c>
      <c r="AU220" s="131" t="s">
        <v>407</v>
      </c>
      <c r="AV220" s="315"/>
      <c r="AX220" s="10"/>
      <c r="BE220" s="309" t="s">
        <v>52</v>
      </c>
      <c r="BF220" s="131" t="s">
        <v>407</v>
      </c>
      <c r="BG220" s="315"/>
      <c r="BI220" s="10"/>
      <c r="BP220" s="309" t="s">
        <v>52</v>
      </c>
      <c r="BQ220" s="131" t="s">
        <v>407</v>
      </c>
      <c r="BR220" s="315"/>
      <c r="BT220" s="10"/>
      <c r="CA220" s="309" t="s">
        <v>52</v>
      </c>
      <c r="CB220" s="131" t="s">
        <v>407</v>
      </c>
      <c r="CC220" s="315"/>
      <c r="CE220" s="10"/>
      <c r="CL220" s="309" t="s">
        <v>52</v>
      </c>
      <c r="CM220" s="131" t="s">
        <v>407</v>
      </c>
      <c r="CN220" s="315"/>
      <c r="CP220" s="10"/>
      <c r="CW220" s="309" t="s">
        <v>52</v>
      </c>
      <c r="CX220" s="131" t="s">
        <v>407</v>
      </c>
      <c r="CY220" s="315"/>
      <c r="DA220" s="10"/>
      <c r="DH220" s="309" t="s">
        <v>52</v>
      </c>
      <c r="DI220" s="131" t="s">
        <v>407</v>
      </c>
      <c r="DJ220" s="315"/>
      <c r="DL220" s="10"/>
      <c r="DS220" s="309" t="s">
        <v>52</v>
      </c>
      <c r="DT220" s="131" t="s">
        <v>407</v>
      </c>
      <c r="DU220" s="315"/>
      <c r="DW220" s="10"/>
      <c r="ED220" s="309" t="s">
        <v>52</v>
      </c>
      <c r="EE220" s="131" t="s">
        <v>407</v>
      </c>
      <c r="EF220" s="315"/>
      <c r="EH220" s="10"/>
      <c r="EO220" s="309" t="s">
        <v>52</v>
      </c>
      <c r="EP220" s="131" t="s">
        <v>407</v>
      </c>
      <c r="EQ220" s="315"/>
      <c r="ES220" s="10"/>
      <c r="EZ220" s="309" t="s">
        <v>52</v>
      </c>
      <c r="FA220" s="131" t="s">
        <v>407</v>
      </c>
      <c r="FB220" s="315"/>
      <c r="FD220" s="10"/>
      <c r="FK220" s="309" t="s">
        <v>52</v>
      </c>
      <c r="FL220" s="131" t="s">
        <v>407</v>
      </c>
      <c r="FM220" s="315"/>
      <c r="FO220" s="10"/>
      <c r="FV220" s="309" t="s">
        <v>52</v>
      </c>
      <c r="FW220" s="131" t="s">
        <v>407</v>
      </c>
      <c r="FX220" s="315"/>
      <c r="FZ220" s="10"/>
      <c r="GG220" s="309" t="s">
        <v>52</v>
      </c>
      <c r="GH220" s="131" t="s">
        <v>407</v>
      </c>
      <c r="GI220" s="315"/>
      <c r="GK220" s="10"/>
      <c r="GR220" s="309" t="s">
        <v>52</v>
      </c>
      <c r="GS220" s="131" t="s">
        <v>407</v>
      </c>
      <c r="GT220" s="315"/>
      <c r="GV220" s="10"/>
      <c r="HC220" s="309" t="s">
        <v>52</v>
      </c>
      <c r="HD220" s="131" t="s">
        <v>407</v>
      </c>
      <c r="HE220" s="315"/>
      <c r="HG220" s="10"/>
    </row>
    <row r="221" spans="2:215" x14ac:dyDescent="0.25">
      <c r="B221" s="310"/>
      <c r="C221" s="56" t="s">
        <v>408</v>
      </c>
      <c r="D221" s="315"/>
      <c r="F221" s="10"/>
      <c r="G221" s="10"/>
      <c r="H221" s="10"/>
      <c r="I221" s="10"/>
      <c r="J221" s="10"/>
      <c r="K221" s="10"/>
      <c r="L221" s="10"/>
      <c r="M221" s="310"/>
      <c r="N221" s="56" t="s">
        <v>408</v>
      </c>
      <c r="O221" s="315"/>
      <c r="Q221" s="10"/>
      <c r="X221" s="310"/>
      <c r="Y221" s="56" t="s">
        <v>408</v>
      </c>
      <c r="Z221" s="315"/>
      <c r="AB221" s="10"/>
      <c r="AI221" s="310"/>
      <c r="AJ221" s="56" t="s">
        <v>408</v>
      </c>
      <c r="AK221" s="315"/>
      <c r="AM221" s="10"/>
      <c r="AT221" s="310"/>
      <c r="AU221" s="56" t="s">
        <v>408</v>
      </c>
      <c r="AV221" s="315"/>
      <c r="AX221" s="10"/>
      <c r="BE221" s="310"/>
      <c r="BF221" s="56" t="s">
        <v>408</v>
      </c>
      <c r="BG221" s="315"/>
      <c r="BI221" s="10"/>
      <c r="BP221" s="310"/>
      <c r="BQ221" s="56" t="s">
        <v>408</v>
      </c>
      <c r="BR221" s="315"/>
      <c r="BT221" s="10"/>
      <c r="CA221" s="310"/>
      <c r="CB221" s="56" t="s">
        <v>408</v>
      </c>
      <c r="CC221" s="315"/>
      <c r="CE221" s="10"/>
      <c r="CL221" s="310"/>
      <c r="CM221" s="56" t="s">
        <v>408</v>
      </c>
      <c r="CN221" s="315"/>
      <c r="CP221" s="10"/>
      <c r="CW221" s="310"/>
      <c r="CX221" s="56" t="s">
        <v>408</v>
      </c>
      <c r="CY221" s="315"/>
      <c r="DA221" s="10"/>
      <c r="DH221" s="310"/>
      <c r="DI221" s="56" t="s">
        <v>408</v>
      </c>
      <c r="DJ221" s="315"/>
      <c r="DL221" s="10"/>
      <c r="DS221" s="310"/>
      <c r="DT221" s="56" t="s">
        <v>408</v>
      </c>
      <c r="DU221" s="315"/>
      <c r="DW221" s="10"/>
      <c r="ED221" s="310"/>
      <c r="EE221" s="56" t="s">
        <v>408</v>
      </c>
      <c r="EF221" s="315"/>
      <c r="EH221" s="10"/>
      <c r="EO221" s="310"/>
      <c r="EP221" s="56" t="s">
        <v>408</v>
      </c>
      <c r="EQ221" s="315"/>
      <c r="ES221" s="10"/>
      <c r="EZ221" s="310"/>
      <c r="FA221" s="56" t="s">
        <v>408</v>
      </c>
      <c r="FB221" s="315"/>
      <c r="FD221" s="10"/>
      <c r="FK221" s="310"/>
      <c r="FL221" s="56" t="s">
        <v>408</v>
      </c>
      <c r="FM221" s="315"/>
      <c r="FO221" s="10"/>
      <c r="FV221" s="310"/>
      <c r="FW221" s="56" t="s">
        <v>408</v>
      </c>
      <c r="FX221" s="315"/>
      <c r="FZ221" s="10"/>
      <c r="GG221" s="310"/>
      <c r="GH221" s="56" t="s">
        <v>408</v>
      </c>
      <c r="GI221" s="315"/>
      <c r="GK221" s="10"/>
      <c r="GR221" s="310"/>
      <c r="GS221" s="56" t="s">
        <v>408</v>
      </c>
      <c r="GT221" s="315"/>
      <c r="GV221" s="10"/>
      <c r="HC221" s="310"/>
      <c r="HD221" s="56" t="s">
        <v>408</v>
      </c>
      <c r="HE221" s="315"/>
      <c r="HG221" s="10"/>
    </row>
    <row r="222" spans="2:215" x14ac:dyDescent="0.25">
      <c r="B222" s="311"/>
      <c r="C222" s="132" t="s">
        <v>409</v>
      </c>
      <c r="D222" s="315"/>
      <c r="F222" s="10"/>
      <c r="G222" s="10"/>
      <c r="H222" s="10"/>
      <c r="I222" s="10"/>
      <c r="J222" s="10"/>
      <c r="K222" s="10"/>
      <c r="L222" s="10"/>
      <c r="M222" s="311"/>
      <c r="N222" s="132" t="s">
        <v>409</v>
      </c>
      <c r="O222" s="315"/>
      <c r="Q222" s="10"/>
      <c r="X222" s="311"/>
      <c r="Y222" s="132" t="s">
        <v>409</v>
      </c>
      <c r="Z222" s="315"/>
      <c r="AB222" s="10"/>
      <c r="AI222" s="311"/>
      <c r="AJ222" s="132" t="s">
        <v>409</v>
      </c>
      <c r="AK222" s="315"/>
      <c r="AM222" s="10"/>
      <c r="AT222" s="311"/>
      <c r="AU222" s="132" t="s">
        <v>409</v>
      </c>
      <c r="AV222" s="315"/>
      <c r="AX222" s="10"/>
      <c r="BE222" s="311"/>
      <c r="BF222" s="132" t="s">
        <v>409</v>
      </c>
      <c r="BG222" s="315"/>
      <c r="BI222" s="10"/>
      <c r="BP222" s="311"/>
      <c r="BQ222" s="132" t="s">
        <v>409</v>
      </c>
      <c r="BR222" s="315"/>
      <c r="BT222" s="10"/>
      <c r="CA222" s="311"/>
      <c r="CB222" s="132" t="s">
        <v>409</v>
      </c>
      <c r="CC222" s="315"/>
      <c r="CE222" s="10"/>
      <c r="CL222" s="311"/>
      <c r="CM222" s="132" t="s">
        <v>409</v>
      </c>
      <c r="CN222" s="315"/>
      <c r="CP222" s="10"/>
      <c r="CW222" s="311"/>
      <c r="CX222" s="132" t="s">
        <v>409</v>
      </c>
      <c r="CY222" s="315"/>
      <c r="DA222" s="10"/>
      <c r="DH222" s="311"/>
      <c r="DI222" s="132" t="s">
        <v>409</v>
      </c>
      <c r="DJ222" s="315"/>
      <c r="DL222" s="10"/>
      <c r="DS222" s="311"/>
      <c r="DT222" s="132" t="s">
        <v>409</v>
      </c>
      <c r="DU222" s="315"/>
      <c r="DW222" s="10"/>
      <c r="ED222" s="311"/>
      <c r="EE222" s="132" t="s">
        <v>409</v>
      </c>
      <c r="EF222" s="315"/>
      <c r="EH222" s="10"/>
      <c r="EO222" s="311"/>
      <c r="EP222" s="132" t="s">
        <v>409</v>
      </c>
      <c r="EQ222" s="315"/>
      <c r="ES222" s="10"/>
      <c r="EZ222" s="311"/>
      <c r="FA222" s="132" t="s">
        <v>409</v>
      </c>
      <c r="FB222" s="315"/>
      <c r="FD222" s="10"/>
      <c r="FK222" s="311"/>
      <c r="FL222" s="132" t="s">
        <v>409</v>
      </c>
      <c r="FM222" s="315"/>
      <c r="FO222" s="10"/>
      <c r="FV222" s="311"/>
      <c r="FW222" s="132" t="s">
        <v>409</v>
      </c>
      <c r="FX222" s="315"/>
      <c r="FZ222" s="10"/>
      <c r="GG222" s="311"/>
      <c r="GH222" s="132" t="s">
        <v>409</v>
      </c>
      <c r="GI222" s="315"/>
      <c r="GK222" s="10"/>
      <c r="GR222" s="311"/>
      <c r="GS222" s="132" t="s">
        <v>409</v>
      </c>
      <c r="GT222" s="315"/>
      <c r="GV222" s="10"/>
      <c r="HC222" s="311"/>
      <c r="HD222" s="132" t="s">
        <v>409</v>
      </c>
      <c r="HE222" s="315"/>
      <c r="HG222" s="10"/>
    </row>
    <row r="223" spans="2:215" x14ac:dyDescent="0.25">
      <c r="B223" s="312" t="s">
        <v>401</v>
      </c>
      <c r="C223" s="58" t="s">
        <v>410</v>
      </c>
      <c r="D223" s="315"/>
      <c r="F223" s="10"/>
      <c r="G223" s="10"/>
      <c r="H223" s="10"/>
      <c r="I223" s="10"/>
      <c r="J223" s="10"/>
      <c r="K223" s="10"/>
      <c r="L223" s="10"/>
      <c r="M223" s="312" t="s">
        <v>401</v>
      </c>
      <c r="N223" s="58" t="s">
        <v>410</v>
      </c>
      <c r="O223" s="315"/>
      <c r="Q223" s="10"/>
      <c r="X223" s="312" t="s">
        <v>401</v>
      </c>
      <c r="Y223" s="58" t="s">
        <v>410</v>
      </c>
      <c r="Z223" s="315"/>
      <c r="AB223" s="10"/>
      <c r="AI223" s="312" t="s">
        <v>401</v>
      </c>
      <c r="AJ223" s="58" t="s">
        <v>410</v>
      </c>
      <c r="AK223" s="315"/>
      <c r="AM223" s="10"/>
      <c r="AT223" s="312" t="s">
        <v>401</v>
      </c>
      <c r="AU223" s="58" t="s">
        <v>410</v>
      </c>
      <c r="AV223" s="315"/>
      <c r="AX223" s="10"/>
      <c r="BE223" s="312" t="s">
        <v>401</v>
      </c>
      <c r="BF223" s="58" t="s">
        <v>410</v>
      </c>
      <c r="BG223" s="315"/>
      <c r="BI223" s="10"/>
      <c r="BP223" s="312" t="s">
        <v>401</v>
      </c>
      <c r="BQ223" s="58" t="s">
        <v>410</v>
      </c>
      <c r="BR223" s="315"/>
      <c r="BT223" s="10"/>
      <c r="CA223" s="312" t="s">
        <v>401</v>
      </c>
      <c r="CB223" s="58" t="s">
        <v>410</v>
      </c>
      <c r="CC223" s="315"/>
      <c r="CE223" s="10"/>
      <c r="CL223" s="312" t="s">
        <v>401</v>
      </c>
      <c r="CM223" s="58" t="s">
        <v>410</v>
      </c>
      <c r="CN223" s="315"/>
      <c r="CP223" s="10"/>
      <c r="CW223" s="312" t="s">
        <v>401</v>
      </c>
      <c r="CX223" s="58" t="s">
        <v>410</v>
      </c>
      <c r="CY223" s="315"/>
      <c r="DA223" s="10"/>
      <c r="DH223" s="312" t="s">
        <v>401</v>
      </c>
      <c r="DI223" s="58" t="s">
        <v>410</v>
      </c>
      <c r="DJ223" s="315"/>
      <c r="DL223" s="10"/>
      <c r="DS223" s="312" t="s">
        <v>401</v>
      </c>
      <c r="DT223" s="58" t="s">
        <v>410</v>
      </c>
      <c r="DU223" s="315"/>
      <c r="DW223" s="10"/>
      <c r="ED223" s="312" t="s">
        <v>401</v>
      </c>
      <c r="EE223" s="58" t="s">
        <v>410</v>
      </c>
      <c r="EF223" s="315"/>
      <c r="EH223" s="10"/>
      <c r="EO223" s="312" t="s">
        <v>401</v>
      </c>
      <c r="EP223" s="58" t="s">
        <v>410</v>
      </c>
      <c r="EQ223" s="315"/>
      <c r="ES223" s="10"/>
      <c r="EZ223" s="312" t="s">
        <v>401</v>
      </c>
      <c r="FA223" s="58" t="s">
        <v>410</v>
      </c>
      <c r="FB223" s="315"/>
      <c r="FD223" s="10"/>
      <c r="FK223" s="312" t="s">
        <v>401</v>
      </c>
      <c r="FL223" s="58" t="s">
        <v>410</v>
      </c>
      <c r="FM223" s="315"/>
      <c r="FO223" s="10"/>
      <c r="FV223" s="312" t="s">
        <v>401</v>
      </c>
      <c r="FW223" s="58" t="s">
        <v>410</v>
      </c>
      <c r="FX223" s="315"/>
      <c r="FZ223" s="10"/>
      <c r="GG223" s="312" t="s">
        <v>401</v>
      </c>
      <c r="GH223" s="58" t="s">
        <v>410</v>
      </c>
      <c r="GI223" s="315"/>
      <c r="GK223" s="10"/>
      <c r="GR223" s="312" t="s">
        <v>401</v>
      </c>
      <c r="GS223" s="58" t="s">
        <v>410</v>
      </c>
      <c r="GT223" s="315"/>
      <c r="GV223" s="10"/>
      <c r="HC223" s="312" t="s">
        <v>401</v>
      </c>
      <c r="HD223" s="58" t="s">
        <v>410</v>
      </c>
      <c r="HE223" s="315"/>
      <c r="HG223" s="10"/>
    </row>
    <row r="224" spans="2:215" x14ac:dyDescent="0.25">
      <c r="B224" s="312"/>
      <c r="C224" s="133" t="s">
        <v>411</v>
      </c>
      <c r="D224" s="315"/>
      <c r="F224" s="10"/>
      <c r="G224" s="10"/>
      <c r="H224" s="10"/>
      <c r="I224" s="10"/>
      <c r="J224" s="10"/>
      <c r="K224" s="10"/>
      <c r="L224" s="10"/>
      <c r="M224" s="312"/>
      <c r="N224" s="133" t="s">
        <v>411</v>
      </c>
      <c r="O224" s="315"/>
      <c r="Q224" s="10"/>
      <c r="X224" s="312"/>
      <c r="Y224" s="133" t="s">
        <v>411</v>
      </c>
      <c r="Z224" s="315"/>
      <c r="AB224" s="10"/>
      <c r="AI224" s="312"/>
      <c r="AJ224" s="133" t="s">
        <v>411</v>
      </c>
      <c r="AK224" s="315"/>
      <c r="AM224" s="10"/>
      <c r="AT224" s="312"/>
      <c r="AU224" s="133" t="s">
        <v>411</v>
      </c>
      <c r="AV224" s="315"/>
      <c r="AX224" s="10"/>
      <c r="BE224" s="312"/>
      <c r="BF224" s="133" t="s">
        <v>411</v>
      </c>
      <c r="BG224" s="315"/>
      <c r="BI224" s="10"/>
      <c r="BP224" s="312"/>
      <c r="BQ224" s="133" t="s">
        <v>411</v>
      </c>
      <c r="BR224" s="315"/>
      <c r="BT224" s="10"/>
      <c r="CA224" s="312"/>
      <c r="CB224" s="133" t="s">
        <v>411</v>
      </c>
      <c r="CC224" s="315"/>
      <c r="CE224" s="10"/>
      <c r="CL224" s="312"/>
      <c r="CM224" s="133" t="s">
        <v>411</v>
      </c>
      <c r="CN224" s="315"/>
      <c r="CP224" s="10"/>
      <c r="CW224" s="312"/>
      <c r="CX224" s="133" t="s">
        <v>411</v>
      </c>
      <c r="CY224" s="315"/>
      <c r="DA224" s="10"/>
      <c r="DH224" s="312"/>
      <c r="DI224" s="133" t="s">
        <v>411</v>
      </c>
      <c r="DJ224" s="315"/>
      <c r="DL224" s="10"/>
      <c r="DS224" s="312"/>
      <c r="DT224" s="133" t="s">
        <v>411</v>
      </c>
      <c r="DU224" s="315"/>
      <c r="DW224" s="10"/>
      <c r="ED224" s="312"/>
      <c r="EE224" s="133" t="s">
        <v>411</v>
      </c>
      <c r="EF224" s="315"/>
      <c r="EH224" s="10"/>
      <c r="EO224" s="312"/>
      <c r="EP224" s="133" t="s">
        <v>411</v>
      </c>
      <c r="EQ224" s="315"/>
      <c r="ES224" s="10"/>
      <c r="EZ224" s="312"/>
      <c r="FA224" s="133" t="s">
        <v>411</v>
      </c>
      <c r="FB224" s="315"/>
      <c r="FD224" s="10"/>
      <c r="FK224" s="312"/>
      <c r="FL224" s="133" t="s">
        <v>411</v>
      </c>
      <c r="FM224" s="315"/>
      <c r="FO224" s="10"/>
      <c r="FV224" s="312"/>
      <c r="FW224" s="133" t="s">
        <v>411</v>
      </c>
      <c r="FX224" s="315"/>
      <c r="FZ224" s="10"/>
      <c r="GG224" s="312"/>
      <c r="GH224" s="133" t="s">
        <v>411</v>
      </c>
      <c r="GI224" s="315"/>
      <c r="GK224" s="10"/>
      <c r="GR224" s="312"/>
      <c r="GS224" s="133" t="s">
        <v>411</v>
      </c>
      <c r="GT224" s="315"/>
      <c r="GV224" s="10"/>
      <c r="HC224" s="312"/>
      <c r="HD224" s="133" t="s">
        <v>411</v>
      </c>
      <c r="HE224" s="315"/>
      <c r="HG224" s="10"/>
    </row>
    <row r="225" spans="2:215" ht="15.75" thickBot="1" x14ac:dyDescent="0.3">
      <c r="B225" s="313"/>
      <c r="C225" s="6" t="s">
        <v>412</v>
      </c>
      <c r="D225" s="316"/>
      <c r="F225" s="10"/>
      <c r="G225" s="10"/>
      <c r="H225" s="10"/>
      <c r="I225" s="10"/>
      <c r="J225" s="10"/>
      <c r="K225" s="10"/>
      <c r="L225" s="10"/>
      <c r="M225" s="313"/>
      <c r="N225" s="6" t="s">
        <v>412</v>
      </c>
      <c r="O225" s="316"/>
      <c r="Q225" s="10"/>
      <c r="X225" s="313"/>
      <c r="Y225" s="6" t="s">
        <v>412</v>
      </c>
      <c r="Z225" s="316"/>
      <c r="AB225" s="10"/>
      <c r="AI225" s="313"/>
      <c r="AJ225" s="6" t="s">
        <v>412</v>
      </c>
      <c r="AK225" s="316"/>
      <c r="AM225" s="10"/>
      <c r="AT225" s="313"/>
      <c r="AU225" s="6" t="s">
        <v>412</v>
      </c>
      <c r="AV225" s="316"/>
      <c r="AX225" s="10"/>
      <c r="BE225" s="313"/>
      <c r="BF225" s="6" t="s">
        <v>412</v>
      </c>
      <c r="BG225" s="316"/>
      <c r="BI225" s="10"/>
      <c r="BP225" s="313"/>
      <c r="BQ225" s="6" t="s">
        <v>412</v>
      </c>
      <c r="BR225" s="316"/>
      <c r="BT225" s="10"/>
      <c r="CA225" s="313"/>
      <c r="CB225" s="6" t="s">
        <v>412</v>
      </c>
      <c r="CC225" s="316"/>
      <c r="CE225" s="10"/>
      <c r="CL225" s="313"/>
      <c r="CM225" s="6" t="s">
        <v>412</v>
      </c>
      <c r="CN225" s="316"/>
      <c r="CP225" s="10"/>
      <c r="CW225" s="313"/>
      <c r="CX225" s="6" t="s">
        <v>412</v>
      </c>
      <c r="CY225" s="316"/>
      <c r="DA225" s="10"/>
      <c r="DH225" s="313"/>
      <c r="DI225" s="6" t="s">
        <v>412</v>
      </c>
      <c r="DJ225" s="316"/>
      <c r="DL225" s="10"/>
      <c r="DS225" s="313"/>
      <c r="DT225" s="6" t="s">
        <v>412</v>
      </c>
      <c r="DU225" s="316"/>
      <c r="DW225" s="10"/>
      <c r="ED225" s="313"/>
      <c r="EE225" s="6" t="s">
        <v>412</v>
      </c>
      <c r="EF225" s="316"/>
      <c r="EH225" s="10"/>
      <c r="EO225" s="313"/>
      <c r="EP225" s="6" t="s">
        <v>412</v>
      </c>
      <c r="EQ225" s="316"/>
      <c r="ES225" s="10"/>
      <c r="EZ225" s="313"/>
      <c r="FA225" s="6" t="s">
        <v>412</v>
      </c>
      <c r="FB225" s="316"/>
      <c r="FD225" s="10"/>
      <c r="FK225" s="313"/>
      <c r="FL225" s="6" t="s">
        <v>412</v>
      </c>
      <c r="FM225" s="316"/>
      <c r="FO225" s="10"/>
      <c r="FV225" s="313"/>
      <c r="FW225" s="6" t="s">
        <v>412</v>
      </c>
      <c r="FX225" s="316"/>
      <c r="FZ225" s="10"/>
      <c r="GG225" s="313"/>
      <c r="GH225" s="6" t="s">
        <v>412</v>
      </c>
      <c r="GI225" s="316"/>
      <c r="GK225" s="10"/>
      <c r="GR225" s="313"/>
      <c r="GS225" s="6" t="s">
        <v>412</v>
      </c>
      <c r="GT225" s="316"/>
      <c r="GV225" s="10"/>
      <c r="HC225" s="313"/>
      <c r="HD225" s="6" t="s">
        <v>412</v>
      </c>
      <c r="HE225" s="316"/>
      <c r="HG225" s="10"/>
    </row>
    <row r="226" spans="2:215" x14ac:dyDescent="0.25">
      <c r="D226" s="10"/>
      <c r="E226" s="10"/>
      <c r="F226" s="10"/>
      <c r="G226" s="10"/>
      <c r="H226" s="10"/>
      <c r="I226" s="10"/>
      <c r="J226" s="10"/>
      <c r="K226" s="10"/>
      <c r="L226" s="10"/>
      <c r="O226" s="10"/>
      <c r="P226" s="10"/>
      <c r="Q226" s="10"/>
      <c r="Z226" s="10"/>
      <c r="AA226" s="10"/>
      <c r="AB226" s="10"/>
      <c r="AK226" s="10"/>
      <c r="AL226" s="10"/>
      <c r="AM226" s="10"/>
      <c r="AV226" s="10"/>
      <c r="AW226" s="10"/>
      <c r="AX226" s="10"/>
      <c r="BG226" s="10"/>
      <c r="BH226" s="10"/>
      <c r="BI226" s="10"/>
      <c r="BR226" s="10"/>
      <c r="BS226" s="10"/>
      <c r="BT226" s="10"/>
      <c r="CC226" s="10"/>
      <c r="CD226" s="10"/>
      <c r="CE226" s="10"/>
      <c r="CN226" s="10"/>
      <c r="CO226" s="10"/>
      <c r="CP226" s="10"/>
      <c r="CY226" s="10"/>
      <c r="CZ226" s="10"/>
      <c r="DA226" s="10"/>
      <c r="DJ226" s="10"/>
      <c r="DK226" s="10"/>
      <c r="DL226" s="10"/>
      <c r="DU226" s="10"/>
      <c r="DV226" s="10"/>
      <c r="DW226" s="10"/>
      <c r="EF226" s="10"/>
      <c r="EG226" s="10"/>
      <c r="EH226" s="10"/>
      <c r="EQ226" s="10"/>
      <c r="ER226" s="10"/>
      <c r="ES226" s="10"/>
      <c r="FB226" s="10"/>
      <c r="FC226" s="10"/>
      <c r="FD226" s="10"/>
      <c r="FM226" s="10"/>
      <c r="FN226" s="10"/>
      <c r="FO226" s="10"/>
      <c r="FX226" s="10"/>
      <c r="FY226" s="10"/>
      <c r="FZ226" s="10"/>
      <c r="GI226" s="10"/>
      <c r="GJ226" s="10"/>
      <c r="GK226" s="10"/>
      <c r="GT226" s="10"/>
      <c r="GU226" s="10"/>
      <c r="GV226" s="10"/>
      <c r="HE226" s="10"/>
      <c r="HF226" s="10"/>
      <c r="HG226" s="10"/>
    </row>
    <row r="227" spans="2:215" ht="15.75" thickBot="1" x14ac:dyDescent="0.3">
      <c r="D227" s="10"/>
      <c r="E227" s="10"/>
      <c r="F227" s="10"/>
      <c r="G227" s="10"/>
      <c r="H227" s="10"/>
      <c r="I227" s="10"/>
      <c r="J227" s="10"/>
      <c r="K227" s="10"/>
      <c r="L227" s="10"/>
      <c r="O227" s="10"/>
      <c r="P227" s="10"/>
      <c r="Q227" s="10"/>
      <c r="Z227" s="10"/>
      <c r="AA227" s="10"/>
      <c r="AB227" s="10"/>
      <c r="AK227" s="10"/>
      <c r="AL227" s="10"/>
      <c r="AM227" s="10"/>
      <c r="AV227" s="10"/>
      <c r="AW227" s="10"/>
      <c r="AX227" s="10"/>
      <c r="BG227" s="10"/>
      <c r="BH227" s="10"/>
      <c r="BI227" s="10"/>
      <c r="BR227" s="10"/>
      <c r="BS227" s="10"/>
      <c r="BT227" s="10"/>
      <c r="CC227" s="10"/>
      <c r="CD227" s="10"/>
      <c r="CE227" s="10"/>
      <c r="CN227" s="10"/>
      <c r="CO227" s="10"/>
      <c r="CP227" s="10"/>
      <c r="CY227" s="10"/>
      <c r="CZ227" s="10"/>
      <c r="DA227" s="10"/>
      <c r="DJ227" s="10"/>
      <c r="DK227" s="10"/>
      <c r="DL227" s="10"/>
      <c r="DU227" s="10"/>
      <c r="DV227" s="10"/>
      <c r="DW227" s="10"/>
      <c r="EF227" s="10"/>
      <c r="EG227" s="10"/>
      <c r="EH227" s="10"/>
      <c r="EQ227" s="10"/>
      <c r="ER227" s="10"/>
      <c r="ES227" s="10"/>
      <c r="FB227" s="10"/>
      <c r="FC227" s="10"/>
      <c r="FD227" s="10"/>
      <c r="FM227" s="10"/>
      <c r="FN227" s="10"/>
      <c r="FO227" s="10"/>
      <c r="FX227" s="10"/>
      <c r="FY227" s="10"/>
      <c r="FZ227" s="10"/>
      <c r="GI227" s="10"/>
      <c r="GJ227" s="10"/>
      <c r="GK227" s="10"/>
      <c r="GT227" s="10"/>
      <c r="GU227" s="10"/>
      <c r="GV227" s="10"/>
      <c r="HE227" s="10"/>
      <c r="HF227" s="10"/>
      <c r="HG227" s="10"/>
    </row>
    <row r="228" spans="2:215" ht="15.75" thickBot="1" x14ac:dyDescent="0.3">
      <c r="B228" s="18" t="s">
        <v>353</v>
      </c>
      <c r="C228" s="3" t="s">
        <v>481</v>
      </c>
      <c r="D228" s="21"/>
      <c r="E228" s="21"/>
      <c r="F228" s="10"/>
      <c r="G228" s="10"/>
      <c r="H228" s="10"/>
      <c r="I228" s="10"/>
      <c r="J228" s="10"/>
      <c r="K228" s="10"/>
      <c r="L228" s="10"/>
      <c r="M228" s="18" t="s">
        <v>353</v>
      </c>
      <c r="N228" s="3" t="s">
        <v>481</v>
      </c>
      <c r="O228" s="21"/>
      <c r="P228" s="21"/>
      <c r="Q228" s="10"/>
      <c r="X228" s="18" t="s">
        <v>353</v>
      </c>
      <c r="Y228" s="3" t="s">
        <v>481</v>
      </c>
      <c r="Z228" s="21"/>
      <c r="AA228" s="21"/>
      <c r="AB228" s="10"/>
      <c r="AI228" s="18" t="s">
        <v>353</v>
      </c>
      <c r="AJ228" s="3" t="s">
        <v>481</v>
      </c>
      <c r="AK228" s="21"/>
      <c r="AL228" s="21"/>
      <c r="AM228" s="10"/>
      <c r="AT228" s="18" t="s">
        <v>353</v>
      </c>
      <c r="AU228" s="3" t="s">
        <v>481</v>
      </c>
      <c r="AV228" s="21"/>
      <c r="AW228" s="21"/>
      <c r="AX228" s="10"/>
      <c r="BE228" s="18" t="s">
        <v>353</v>
      </c>
      <c r="BF228" s="3" t="s">
        <v>481</v>
      </c>
      <c r="BG228" s="21"/>
      <c r="BH228" s="21"/>
      <c r="BI228" s="10"/>
      <c r="BP228" s="18" t="s">
        <v>353</v>
      </c>
      <c r="BQ228" s="3" t="s">
        <v>481</v>
      </c>
      <c r="BR228" s="21"/>
      <c r="BS228" s="21"/>
      <c r="BT228" s="10"/>
      <c r="CA228" s="18" t="s">
        <v>353</v>
      </c>
      <c r="CB228" s="3" t="s">
        <v>481</v>
      </c>
      <c r="CC228" s="21"/>
      <c r="CD228" s="21"/>
      <c r="CE228" s="10"/>
      <c r="CL228" s="18" t="s">
        <v>353</v>
      </c>
      <c r="CM228" s="3" t="s">
        <v>481</v>
      </c>
      <c r="CN228" s="21"/>
      <c r="CO228" s="21"/>
      <c r="CP228" s="10"/>
      <c r="CW228" s="18" t="s">
        <v>353</v>
      </c>
      <c r="CX228" s="3" t="s">
        <v>481</v>
      </c>
      <c r="CY228" s="21"/>
      <c r="CZ228" s="21"/>
      <c r="DA228" s="10"/>
      <c r="DH228" s="18" t="s">
        <v>353</v>
      </c>
      <c r="DI228" s="3" t="s">
        <v>481</v>
      </c>
      <c r="DJ228" s="21"/>
      <c r="DK228" s="21"/>
      <c r="DL228" s="10"/>
      <c r="DS228" s="18" t="s">
        <v>353</v>
      </c>
      <c r="DT228" s="3" t="s">
        <v>481</v>
      </c>
      <c r="DU228" s="21"/>
      <c r="DV228" s="21"/>
      <c r="DW228" s="10"/>
      <c r="ED228" s="18" t="s">
        <v>353</v>
      </c>
      <c r="EE228" s="3" t="s">
        <v>481</v>
      </c>
      <c r="EF228" s="21"/>
      <c r="EG228" s="21"/>
      <c r="EH228" s="10"/>
      <c r="EO228" s="18" t="s">
        <v>353</v>
      </c>
      <c r="EP228" s="3" t="s">
        <v>481</v>
      </c>
      <c r="EQ228" s="21"/>
      <c r="ER228" s="21"/>
      <c r="ES228" s="10"/>
      <c r="EZ228" s="18" t="s">
        <v>353</v>
      </c>
      <c r="FA228" s="3" t="s">
        <v>481</v>
      </c>
      <c r="FB228" s="21"/>
      <c r="FC228" s="21"/>
      <c r="FD228" s="10"/>
      <c r="FK228" s="18" t="s">
        <v>353</v>
      </c>
      <c r="FL228" s="3" t="s">
        <v>481</v>
      </c>
      <c r="FM228" s="21"/>
      <c r="FN228" s="21"/>
      <c r="FO228" s="10"/>
      <c r="FV228" s="18" t="s">
        <v>353</v>
      </c>
      <c r="FW228" s="3" t="s">
        <v>481</v>
      </c>
      <c r="FX228" s="21"/>
      <c r="FY228" s="21"/>
      <c r="FZ228" s="10"/>
      <c r="GG228" s="18" t="s">
        <v>353</v>
      </c>
      <c r="GH228" s="3" t="s">
        <v>481</v>
      </c>
      <c r="GI228" s="21"/>
      <c r="GJ228" s="21"/>
      <c r="GK228" s="10"/>
      <c r="GR228" s="18" t="s">
        <v>353</v>
      </c>
      <c r="GS228" s="3" t="s">
        <v>481</v>
      </c>
      <c r="GT228" s="21"/>
      <c r="GU228" s="21"/>
      <c r="GV228" s="10"/>
      <c r="HC228" s="18" t="s">
        <v>353</v>
      </c>
      <c r="HD228" s="3" t="s">
        <v>481</v>
      </c>
      <c r="HE228" s="21"/>
      <c r="HF228" s="21"/>
      <c r="HG228" s="10"/>
    </row>
    <row r="229" spans="2:215" ht="15.75" thickBot="1" x14ac:dyDescent="0.3">
      <c r="B229" s="110">
        <f>+B198+1</f>
        <v>7</v>
      </c>
      <c r="C229" s="111"/>
      <c r="F229" s="10"/>
      <c r="G229" s="10"/>
      <c r="H229" s="10"/>
      <c r="I229" s="10"/>
      <c r="J229" s="10"/>
      <c r="K229" s="10"/>
      <c r="L229" s="10"/>
      <c r="M229" s="110">
        <f>+M198+1</f>
        <v>7</v>
      </c>
      <c r="N229" s="111"/>
      <c r="Q229" s="10"/>
      <c r="X229" s="110">
        <f>+X198+1</f>
        <v>7</v>
      </c>
      <c r="Y229" s="111"/>
      <c r="AB229" s="10"/>
      <c r="AI229" s="110">
        <f>+AI198+1</f>
        <v>7</v>
      </c>
      <c r="AJ229" s="111"/>
      <c r="AM229" s="10"/>
      <c r="AT229" s="110">
        <f>+AT198+1</f>
        <v>7</v>
      </c>
      <c r="AU229" s="111"/>
      <c r="AX229" s="10"/>
      <c r="BE229" s="110">
        <f>+BE198+1</f>
        <v>7</v>
      </c>
      <c r="BF229" s="111"/>
      <c r="BI229" s="10"/>
      <c r="BP229" s="110">
        <f>+BP198+1</f>
        <v>7</v>
      </c>
      <c r="BQ229" s="111"/>
      <c r="BT229" s="10"/>
      <c r="CA229" s="110">
        <f>+CA198+1</f>
        <v>7</v>
      </c>
      <c r="CB229" s="111"/>
      <c r="CE229" s="10"/>
      <c r="CL229" s="110">
        <f>+CL198+1</f>
        <v>7</v>
      </c>
      <c r="CM229" s="111"/>
      <c r="CP229" s="10"/>
      <c r="CW229" s="110">
        <f>+CW198+1</f>
        <v>7</v>
      </c>
      <c r="CX229" s="111"/>
      <c r="DA229" s="10"/>
      <c r="DH229" s="110">
        <f>+DH198+1</f>
        <v>7</v>
      </c>
      <c r="DI229" s="111"/>
      <c r="DL229" s="10"/>
      <c r="DS229" s="110">
        <f>+DS198+1</f>
        <v>7</v>
      </c>
      <c r="DT229" s="111"/>
      <c r="DW229" s="10"/>
      <c r="ED229" s="110">
        <f>+ED198+1</f>
        <v>7</v>
      </c>
      <c r="EE229" s="111"/>
      <c r="EH229" s="10"/>
      <c r="EO229" s="110">
        <f>+EO198+1</f>
        <v>7</v>
      </c>
      <c r="EP229" s="111"/>
      <c r="ES229" s="10"/>
      <c r="EZ229" s="110">
        <f>+EZ198+1</f>
        <v>7</v>
      </c>
      <c r="FA229" s="111"/>
      <c r="FD229" s="10"/>
      <c r="FK229" s="110">
        <f>+FK198+1</f>
        <v>7</v>
      </c>
      <c r="FL229" s="111"/>
      <c r="FO229" s="10"/>
      <c r="FV229" s="110">
        <f>+FV198+1</f>
        <v>7</v>
      </c>
      <c r="FW229" s="111"/>
      <c r="FZ229" s="10"/>
      <c r="GG229" s="110">
        <f>+GG198+1</f>
        <v>7</v>
      </c>
      <c r="GH229" s="111"/>
      <c r="GK229" s="10"/>
      <c r="GR229" s="110">
        <f>+GR198+1</f>
        <v>7</v>
      </c>
      <c r="GS229" s="111"/>
      <c r="GV229" s="10"/>
      <c r="HC229" s="110">
        <f>+HC198+1</f>
        <v>7</v>
      </c>
      <c r="HD229" s="111"/>
      <c r="HG229" s="10"/>
    </row>
    <row r="230" spans="2:215" ht="15.75" thickBot="1" x14ac:dyDescent="0.3">
      <c r="B230" s="166"/>
      <c r="C230" s="167"/>
      <c r="F230" s="10"/>
      <c r="G230" s="10"/>
      <c r="H230" s="10"/>
      <c r="I230" s="10"/>
      <c r="J230" s="10"/>
      <c r="K230" s="10"/>
      <c r="L230" s="10"/>
      <c r="M230" s="166"/>
      <c r="N230" s="167"/>
      <c r="Q230" s="10"/>
      <c r="X230" s="166"/>
      <c r="Y230" s="167"/>
      <c r="AB230" s="10"/>
      <c r="AI230" s="166"/>
      <c r="AJ230" s="167"/>
      <c r="AM230" s="10"/>
      <c r="AT230" s="166"/>
      <c r="AU230" s="167"/>
      <c r="AX230" s="10"/>
      <c r="BE230" s="166"/>
      <c r="BF230" s="167"/>
      <c r="BI230" s="10"/>
      <c r="BP230" s="166"/>
      <c r="BQ230" s="167"/>
      <c r="BT230" s="10"/>
      <c r="CA230" s="166"/>
      <c r="CB230" s="167"/>
      <c r="CE230" s="10"/>
      <c r="CL230" s="166"/>
      <c r="CM230" s="167"/>
      <c r="CP230" s="10"/>
      <c r="CW230" s="166"/>
      <c r="CX230" s="167"/>
      <c r="DA230" s="10"/>
      <c r="DH230" s="166"/>
      <c r="DI230" s="167"/>
      <c r="DL230" s="10"/>
      <c r="DS230" s="166"/>
      <c r="DT230" s="167"/>
      <c r="DW230" s="10"/>
      <c r="ED230" s="166"/>
      <c r="EE230" s="167"/>
      <c r="EH230" s="10"/>
      <c r="EO230" s="166"/>
      <c r="EP230" s="167"/>
      <c r="ES230" s="10"/>
      <c r="EZ230" s="166"/>
      <c r="FA230" s="167"/>
      <c r="FD230" s="10"/>
      <c r="FK230" s="166"/>
      <c r="FL230" s="167"/>
      <c r="FO230" s="10"/>
      <c r="FV230" s="166"/>
      <c r="FW230" s="167"/>
      <c r="FZ230" s="10"/>
      <c r="GG230" s="166"/>
      <c r="GH230" s="167"/>
      <c r="GK230" s="10"/>
      <c r="GR230" s="166"/>
      <c r="GS230" s="167"/>
      <c r="GV230" s="10"/>
      <c r="HC230" s="166"/>
      <c r="HD230" s="167"/>
      <c r="HG230" s="10"/>
    </row>
    <row r="231" spans="2:215" ht="15.75" thickBot="1" x14ac:dyDescent="0.3">
      <c r="B231" s="18" t="s">
        <v>370</v>
      </c>
      <c r="C231" s="18" t="s">
        <v>371</v>
      </c>
      <c r="D231" s="18" t="s">
        <v>372</v>
      </c>
      <c r="E231" s="18" t="s">
        <v>6</v>
      </c>
      <c r="F231" s="10"/>
      <c r="G231" s="10"/>
      <c r="H231" s="10"/>
      <c r="I231" s="10"/>
      <c r="J231" s="10"/>
      <c r="K231" s="10"/>
      <c r="L231" s="10"/>
      <c r="M231" s="18" t="s">
        <v>370</v>
      </c>
      <c r="N231" s="18" t="s">
        <v>371</v>
      </c>
      <c r="O231" s="18" t="s">
        <v>372</v>
      </c>
      <c r="P231" s="18" t="s">
        <v>6</v>
      </c>
      <c r="Q231" s="10"/>
      <c r="X231" s="18" t="s">
        <v>370</v>
      </c>
      <c r="Y231" s="18" t="s">
        <v>371</v>
      </c>
      <c r="Z231" s="18" t="s">
        <v>372</v>
      </c>
      <c r="AA231" s="18" t="s">
        <v>6</v>
      </c>
      <c r="AB231" s="10"/>
      <c r="AI231" s="18" t="s">
        <v>370</v>
      </c>
      <c r="AJ231" s="18" t="s">
        <v>371</v>
      </c>
      <c r="AK231" s="18" t="s">
        <v>372</v>
      </c>
      <c r="AL231" s="18" t="s">
        <v>6</v>
      </c>
      <c r="AM231" s="10"/>
      <c r="AT231" s="18" t="s">
        <v>370</v>
      </c>
      <c r="AU231" s="18" t="s">
        <v>371</v>
      </c>
      <c r="AV231" s="18" t="s">
        <v>372</v>
      </c>
      <c r="AW231" s="18" t="s">
        <v>6</v>
      </c>
      <c r="AX231" s="10"/>
      <c r="BE231" s="18" t="s">
        <v>370</v>
      </c>
      <c r="BF231" s="18" t="s">
        <v>371</v>
      </c>
      <c r="BG231" s="18" t="s">
        <v>372</v>
      </c>
      <c r="BH231" s="18" t="s">
        <v>6</v>
      </c>
      <c r="BI231" s="10"/>
      <c r="BP231" s="18" t="s">
        <v>370</v>
      </c>
      <c r="BQ231" s="18" t="s">
        <v>371</v>
      </c>
      <c r="BR231" s="18" t="s">
        <v>372</v>
      </c>
      <c r="BS231" s="18" t="s">
        <v>6</v>
      </c>
      <c r="BT231" s="10"/>
      <c r="CA231" s="18" t="s">
        <v>370</v>
      </c>
      <c r="CB231" s="18" t="s">
        <v>371</v>
      </c>
      <c r="CC231" s="18" t="s">
        <v>372</v>
      </c>
      <c r="CD231" s="18" t="s">
        <v>6</v>
      </c>
      <c r="CE231" s="10"/>
      <c r="CL231" s="18" t="s">
        <v>370</v>
      </c>
      <c r="CM231" s="18" t="s">
        <v>371</v>
      </c>
      <c r="CN231" s="18" t="s">
        <v>372</v>
      </c>
      <c r="CO231" s="18" t="s">
        <v>6</v>
      </c>
      <c r="CP231" s="10"/>
      <c r="CW231" s="18" t="s">
        <v>370</v>
      </c>
      <c r="CX231" s="18" t="s">
        <v>371</v>
      </c>
      <c r="CY231" s="18" t="s">
        <v>372</v>
      </c>
      <c r="CZ231" s="18" t="s">
        <v>6</v>
      </c>
      <c r="DA231" s="10"/>
      <c r="DH231" s="18" t="s">
        <v>370</v>
      </c>
      <c r="DI231" s="18" t="s">
        <v>371</v>
      </c>
      <c r="DJ231" s="18" t="s">
        <v>372</v>
      </c>
      <c r="DK231" s="18" t="s">
        <v>6</v>
      </c>
      <c r="DL231" s="10"/>
      <c r="DS231" s="18" t="s">
        <v>370</v>
      </c>
      <c r="DT231" s="18" t="s">
        <v>371</v>
      </c>
      <c r="DU231" s="18" t="s">
        <v>372</v>
      </c>
      <c r="DV231" s="18" t="s">
        <v>6</v>
      </c>
      <c r="DW231" s="10"/>
      <c r="ED231" s="18" t="s">
        <v>370</v>
      </c>
      <c r="EE231" s="18" t="s">
        <v>371</v>
      </c>
      <c r="EF231" s="18" t="s">
        <v>372</v>
      </c>
      <c r="EG231" s="18" t="s">
        <v>6</v>
      </c>
      <c r="EH231" s="10"/>
      <c r="EO231" s="18" t="s">
        <v>370</v>
      </c>
      <c r="EP231" s="18" t="s">
        <v>371</v>
      </c>
      <c r="EQ231" s="18" t="s">
        <v>372</v>
      </c>
      <c r="ER231" s="18" t="s">
        <v>6</v>
      </c>
      <c r="ES231" s="10"/>
      <c r="EZ231" s="18" t="s">
        <v>370</v>
      </c>
      <c r="FA231" s="18" t="s">
        <v>371</v>
      </c>
      <c r="FB231" s="18" t="s">
        <v>372</v>
      </c>
      <c r="FC231" s="18" t="s">
        <v>6</v>
      </c>
      <c r="FD231" s="10"/>
      <c r="FK231" s="18" t="s">
        <v>370</v>
      </c>
      <c r="FL231" s="18" t="s">
        <v>371</v>
      </c>
      <c r="FM231" s="18" t="s">
        <v>372</v>
      </c>
      <c r="FN231" s="18" t="s">
        <v>6</v>
      </c>
      <c r="FO231" s="10"/>
      <c r="FV231" s="18" t="s">
        <v>370</v>
      </c>
      <c r="FW231" s="18" t="s">
        <v>371</v>
      </c>
      <c r="FX231" s="18" t="s">
        <v>372</v>
      </c>
      <c r="FY231" s="18" t="s">
        <v>6</v>
      </c>
      <c r="FZ231" s="10"/>
      <c r="GG231" s="18" t="s">
        <v>370</v>
      </c>
      <c r="GH231" s="18" t="s">
        <v>371</v>
      </c>
      <c r="GI231" s="18" t="s">
        <v>372</v>
      </c>
      <c r="GJ231" s="18" t="s">
        <v>6</v>
      </c>
      <c r="GK231" s="10"/>
      <c r="GR231" s="18" t="s">
        <v>370</v>
      </c>
      <c r="GS231" s="18" t="s">
        <v>371</v>
      </c>
      <c r="GT231" s="18" t="s">
        <v>372</v>
      </c>
      <c r="GU231" s="18" t="s">
        <v>6</v>
      </c>
      <c r="GV231" s="10"/>
      <c r="HC231" s="18" t="s">
        <v>370</v>
      </c>
      <c r="HD231" s="18" t="s">
        <v>371</v>
      </c>
      <c r="HE231" s="18" t="s">
        <v>372</v>
      </c>
      <c r="HF231" s="18" t="s">
        <v>6</v>
      </c>
      <c r="HG231" s="10"/>
    </row>
    <row r="232" spans="2:215" x14ac:dyDescent="0.25">
      <c r="B232" s="318" t="s">
        <v>373</v>
      </c>
      <c r="C232" s="58" t="s">
        <v>374</v>
      </c>
      <c r="D232" s="245"/>
      <c r="E232" s="134" t="str">
        <f>+IF(D232="","",VLOOKUP(D232,[1]Parámetros!$B$100:$C$116,2,0))</f>
        <v/>
      </c>
      <c r="F232" s="10"/>
      <c r="G232" s="10"/>
      <c r="H232" s="10"/>
      <c r="I232" s="10"/>
      <c r="J232" s="10"/>
      <c r="K232" s="10"/>
      <c r="L232" s="10"/>
      <c r="M232" s="318" t="s">
        <v>373</v>
      </c>
      <c r="N232" s="58" t="s">
        <v>374</v>
      </c>
      <c r="O232" s="245"/>
      <c r="P232" s="134" t="str">
        <f>+IF(O232="","",VLOOKUP(O232,[1]Parámetros!$B$100:$C$116,2,0))</f>
        <v/>
      </c>
      <c r="Q232" s="10"/>
      <c r="X232" s="318" t="s">
        <v>373</v>
      </c>
      <c r="Y232" s="58" t="s">
        <v>374</v>
      </c>
      <c r="Z232" s="245"/>
      <c r="AA232" s="134" t="str">
        <f>+IF(Z232="","",VLOOKUP(Z232,[1]Parámetros!$B$100:$C$116,2,0))</f>
        <v/>
      </c>
      <c r="AB232" s="10"/>
      <c r="AI232" s="318" t="s">
        <v>373</v>
      </c>
      <c r="AJ232" s="58" t="s">
        <v>374</v>
      </c>
      <c r="AK232" s="245"/>
      <c r="AL232" s="134" t="str">
        <f>+IF(AK232="","",VLOOKUP(AK232,[1]Parámetros!$B$100:$C$116,2,0))</f>
        <v/>
      </c>
      <c r="AM232" s="10"/>
      <c r="AT232" s="318" t="s">
        <v>373</v>
      </c>
      <c r="AU232" s="58" t="s">
        <v>374</v>
      </c>
      <c r="AV232" s="245"/>
      <c r="AW232" s="134" t="str">
        <f>+IF(AV232="","",VLOOKUP(AV232,[1]Parámetros!$B$100:$C$116,2,0))</f>
        <v/>
      </c>
      <c r="AX232" s="10"/>
      <c r="BE232" s="318" t="s">
        <v>373</v>
      </c>
      <c r="BF232" s="58" t="s">
        <v>374</v>
      </c>
      <c r="BG232" s="245"/>
      <c r="BH232" s="134" t="str">
        <f>+IF(BG232="","",VLOOKUP(BG232,[1]Parámetros!$B$100:$C$116,2,0))</f>
        <v/>
      </c>
      <c r="BI232" s="10"/>
      <c r="BP232" s="318" t="s">
        <v>373</v>
      </c>
      <c r="BQ232" s="58" t="s">
        <v>374</v>
      </c>
      <c r="BR232" s="245"/>
      <c r="BS232" s="134" t="str">
        <f>+IF(BR232="","",VLOOKUP(BR232,[1]Parámetros!$B$100:$C$116,2,0))</f>
        <v/>
      </c>
      <c r="BT232" s="10"/>
      <c r="CA232" s="318" t="s">
        <v>373</v>
      </c>
      <c r="CB232" s="58" t="s">
        <v>374</v>
      </c>
      <c r="CC232" s="245"/>
      <c r="CD232" s="134" t="str">
        <f>+IF(CC232="","",VLOOKUP(CC232,[1]Parámetros!$B$100:$C$116,2,0))</f>
        <v/>
      </c>
      <c r="CE232" s="10"/>
      <c r="CL232" s="318" t="s">
        <v>373</v>
      </c>
      <c r="CM232" s="58" t="s">
        <v>374</v>
      </c>
      <c r="CN232" s="245"/>
      <c r="CO232" s="134" t="str">
        <f>+IF(CN232="","",VLOOKUP(CN232,[1]Parámetros!$B$100:$C$116,2,0))</f>
        <v/>
      </c>
      <c r="CP232" s="10"/>
      <c r="CW232" s="318" t="s">
        <v>373</v>
      </c>
      <c r="CX232" s="58" t="s">
        <v>374</v>
      </c>
      <c r="CY232" s="245"/>
      <c r="CZ232" s="134" t="str">
        <f>+IF(CY232="","",VLOOKUP(CY232,[1]Parámetros!$B$100:$C$116,2,0))</f>
        <v/>
      </c>
      <c r="DA232" s="10"/>
      <c r="DH232" s="318" t="s">
        <v>373</v>
      </c>
      <c r="DI232" s="58" t="s">
        <v>374</v>
      </c>
      <c r="DJ232" s="245"/>
      <c r="DK232" s="134" t="str">
        <f>+IF(DJ232="","",VLOOKUP(DJ232,[1]Parámetros!$B$100:$C$116,2,0))</f>
        <v/>
      </c>
      <c r="DL232" s="10"/>
      <c r="DS232" s="318" t="s">
        <v>373</v>
      </c>
      <c r="DT232" s="58" t="s">
        <v>374</v>
      </c>
      <c r="DU232" s="245"/>
      <c r="DV232" s="134" t="str">
        <f>+IF(DU232="","",VLOOKUP(DU232,[1]Parámetros!$B$100:$C$116,2,0))</f>
        <v/>
      </c>
      <c r="DW232" s="10"/>
      <c r="ED232" s="318" t="s">
        <v>373</v>
      </c>
      <c r="EE232" s="58" t="s">
        <v>374</v>
      </c>
      <c r="EF232" s="245"/>
      <c r="EG232" s="134" t="str">
        <f>+IF(EF232="","",VLOOKUP(EF232,[1]Parámetros!$B$100:$C$116,2,0))</f>
        <v/>
      </c>
      <c r="EH232" s="10"/>
      <c r="EO232" s="318" t="s">
        <v>373</v>
      </c>
      <c r="EP232" s="58" t="s">
        <v>374</v>
      </c>
      <c r="EQ232" s="245"/>
      <c r="ER232" s="134" t="str">
        <f>+IF(EQ232="","",VLOOKUP(EQ232,[1]Parámetros!$B$100:$C$116,2,0))</f>
        <v/>
      </c>
      <c r="ES232" s="10"/>
      <c r="EZ232" s="318" t="s">
        <v>373</v>
      </c>
      <c r="FA232" s="58" t="s">
        <v>374</v>
      </c>
      <c r="FB232" s="245"/>
      <c r="FC232" s="134" t="str">
        <f>+IF(FB232="","",VLOOKUP(FB232,[1]Parámetros!$B$100:$C$116,2,0))</f>
        <v/>
      </c>
      <c r="FD232" s="10"/>
      <c r="FK232" s="318" t="s">
        <v>373</v>
      </c>
      <c r="FL232" s="58" t="s">
        <v>374</v>
      </c>
      <c r="FM232" s="245"/>
      <c r="FN232" s="134" t="str">
        <f>+IF(FM232="","",VLOOKUP(FM232,[1]Parámetros!$B$100:$C$116,2,0))</f>
        <v/>
      </c>
      <c r="FO232" s="10"/>
      <c r="FV232" s="318" t="s">
        <v>373</v>
      </c>
      <c r="FW232" s="58" t="s">
        <v>374</v>
      </c>
      <c r="FX232" s="245"/>
      <c r="FY232" s="134" t="str">
        <f>+IF(FX232="","",VLOOKUP(FX232,[1]Parámetros!$B$100:$C$116,2,0))</f>
        <v/>
      </c>
      <c r="FZ232" s="10"/>
      <c r="GG232" s="318" t="s">
        <v>373</v>
      </c>
      <c r="GH232" s="58" t="s">
        <v>374</v>
      </c>
      <c r="GI232" s="245"/>
      <c r="GJ232" s="134" t="str">
        <f>+IF(GI232="","",VLOOKUP(GI232,[1]Parámetros!$B$100:$C$116,2,0))</f>
        <v/>
      </c>
      <c r="GK232" s="10"/>
      <c r="GR232" s="318" t="s">
        <v>373</v>
      </c>
      <c r="GS232" s="58" t="s">
        <v>374</v>
      </c>
      <c r="GT232" s="245"/>
      <c r="GU232" s="134" t="str">
        <f>+IF(GT232="","",VLOOKUP(GT232,[1]Parámetros!$B$100:$C$116,2,0))</f>
        <v/>
      </c>
      <c r="GV232" s="10"/>
      <c r="HC232" s="318" t="s">
        <v>373</v>
      </c>
      <c r="HD232" s="58" t="s">
        <v>374</v>
      </c>
      <c r="HE232" s="245"/>
      <c r="HF232" s="134" t="str">
        <f>+IF(HE232="","",VLOOKUP(HE232,[1]Parámetros!$B$100:$C$116,2,0))</f>
        <v/>
      </c>
      <c r="HG232" s="10"/>
    </row>
    <row r="233" spans="2:215" ht="30" x14ac:dyDescent="0.25">
      <c r="B233" s="319"/>
      <c r="C233" s="56" t="s">
        <v>376</v>
      </c>
      <c r="D233" s="246"/>
      <c r="E233" s="134" t="str">
        <f>+IF(D233="","",VLOOKUP(D233,[1]Parámetros!$B$100:$C$116,2,0))</f>
        <v/>
      </c>
      <c r="F233" s="10"/>
      <c r="G233" s="10"/>
      <c r="H233" s="10"/>
      <c r="I233" s="10"/>
      <c r="J233" s="10"/>
      <c r="K233" s="10"/>
      <c r="L233" s="10"/>
      <c r="M233" s="319"/>
      <c r="N233" s="56" t="s">
        <v>376</v>
      </c>
      <c r="O233" s="246"/>
      <c r="P233" s="134" t="str">
        <f>+IF(O233="","",VLOOKUP(O233,[1]Parámetros!$B$100:$C$116,2,0))</f>
        <v/>
      </c>
      <c r="Q233" s="10"/>
      <c r="X233" s="319"/>
      <c r="Y233" s="56" t="s">
        <v>376</v>
      </c>
      <c r="Z233" s="246"/>
      <c r="AA233" s="134" t="str">
        <f>+IF(Z233="","",VLOOKUP(Z233,[1]Parámetros!$B$100:$C$116,2,0))</f>
        <v/>
      </c>
      <c r="AB233" s="10"/>
      <c r="AI233" s="319"/>
      <c r="AJ233" s="56" t="s">
        <v>376</v>
      </c>
      <c r="AK233" s="246"/>
      <c r="AL233" s="134" t="str">
        <f>+IF(AK233="","",VLOOKUP(AK233,[1]Parámetros!$B$100:$C$116,2,0))</f>
        <v/>
      </c>
      <c r="AM233" s="10"/>
      <c r="AT233" s="319"/>
      <c r="AU233" s="56" t="s">
        <v>376</v>
      </c>
      <c r="AV233" s="246"/>
      <c r="AW233" s="134" t="str">
        <f>+IF(AV233="","",VLOOKUP(AV233,[1]Parámetros!$B$100:$C$116,2,0))</f>
        <v/>
      </c>
      <c r="AX233" s="10"/>
      <c r="BE233" s="319"/>
      <c r="BF233" s="56" t="s">
        <v>376</v>
      </c>
      <c r="BG233" s="246"/>
      <c r="BH233" s="134" t="str">
        <f>+IF(BG233="","",VLOOKUP(BG233,[1]Parámetros!$B$100:$C$116,2,0))</f>
        <v/>
      </c>
      <c r="BI233" s="10"/>
      <c r="BP233" s="319"/>
      <c r="BQ233" s="56" t="s">
        <v>376</v>
      </c>
      <c r="BR233" s="246"/>
      <c r="BS233" s="134" t="str">
        <f>+IF(BR233="","",VLOOKUP(BR233,[1]Parámetros!$B$100:$C$116,2,0))</f>
        <v/>
      </c>
      <c r="BT233" s="10"/>
      <c r="CA233" s="319"/>
      <c r="CB233" s="56" t="s">
        <v>376</v>
      </c>
      <c r="CC233" s="246"/>
      <c r="CD233" s="134" t="str">
        <f>+IF(CC233="","",VLOOKUP(CC233,[1]Parámetros!$B$100:$C$116,2,0))</f>
        <v/>
      </c>
      <c r="CE233" s="10"/>
      <c r="CL233" s="319"/>
      <c r="CM233" s="56" t="s">
        <v>376</v>
      </c>
      <c r="CN233" s="246"/>
      <c r="CO233" s="134" t="str">
        <f>+IF(CN233="","",VLOOKUP(CN233,[1]Parámetros!$B$100:$C$116,2,0))</f>
        <v/>
      </c>
      <c r="CP233" s="10"/>
      <c r="CW233" s="319"/>
      <c r="CX233" s="56" t="s">
        <v>376</v>
      </c>
      <c r="CY233" s="246"/>
      <c r="CZ233" s="134" t="str">
        <f>+IF(CY233="","",VLOOKUP(CY233,[1]Parámetros!$B$100:$C$116,2,0))</f>
        <v/>
      </c>
      <c r="DA233" s="10"/>
      <c r="DH233" s="319"/>
      <c r="DI233" s="56" t="s">
        <v>376</v>
      </c>
      <c r="DJ233" s="246"/>
      <c r="DK233" s="134" t="str">
        <f>+IF(DJ233="","",VLOOKUP(DJ233,[1]Parámetros!$B$100:$C$116,2,0))</f>
        <v/>
      </c>
      <c r="DL233" s="10"/>
      <c r="DS233" s="319"/>
      <c r="DT233" s="56" t="s">
        <v>376</v>
      </c>
      <c r="DU233" s="246"/>
      <c r="DV233" s="134" t="str">
        <f>+IF(DU233="","",VLOOKUP(DU233,[1]Parámetros!$B$100:$C$116,2,0))</f>
        <v/>
      </c>
      <c r="DW233" s="10"/>
      <c r="ED233" s="319"/>
      <c r="EE233" s="56" t="s">
        <v>376</v>
      </c>
      <c r="EF233" s="246"/>
      <c r="EG233" s="134" t="str">
        <f>+IF(EF233="","",VLOOKUP(EF233,[1]Parámetros!$B$100:$C$116,2,0))</f>
        <v/>
      </c>
      <c r="EH233" s="10"/>
      <c r="EO233" s="319"/>
      <c r="EP233" s="56" t="s">
        <v>376</v>
      </c>
      <c r="EQ233" s="246"/>
      <c r="ER233" s="134" t="str">
        <f>+IF(EQ233="","",VLOOKUP(EQ233,[1]Parámetros!$B$100:$C$116,2,0))</f>
        <v/>
      </c>
      <c r="ES233" s="10"/>
      <c r="EZ233" s="319"/>
      <c r="FA233" s="56" t="s">
        <v>376</v>
      </c>
      <c r="FB233" s="246"/>
      <c r="FC233" s="134" t="str">
        <f>+IF(FB233="","",VLOOKUP(FB233,[1]Parámetros!$B$100:$C$116,2,0))</f>
        <v/>
      </c>
      <c r="FD233" s="10"/>
      <c r="FK233" s="319"/>
      <c r="FL233" s="56" t="s">
        <v>376</v>
      </c>
      <c r="FM233" s="246"/>
      <c r="FN233" s="134" t="str">
        <f>+IF(FM233="","",VLOOKUP(FM233,[1]Parámetros!$B$100:$C$116,2,0))</f>
        <v/>
      </c>
      <c r="FO233" s="10"/>
      <c r="FV233" s="319"/>
      <c r="FW233" s="56" t="s">
        <v>376</v>
      </c>
      <c r="FX233" s="246"/>
      <c r="FY233" s="134" t="str">
        <f>+IF(FX233="","",VLOOKUP(FX233,[1]Parámetros!$B$100:$C$116,2,0))</f>
        <v/>
      </c>
      <c r="FZ233" s="10"/>
      <c r="GG233" s="319"/>
      <c r="GH233" s="56" t="s">
        <v>376</v>
      </c>
      <c r="GI233" s="246"/>
      <c r="GJ233" s="134" t="str">
        <f>+IF(GI233="","",VLOOKUP(GI233,[1]Parámetros!$B$100:$C$116,2,0))</f>
        <v/>
      </c>
      <c r="GK233" s="10"/>
      <c r="GR233" s="319"/>
      <c r="GS233" s="56" t="s">
        <v>376</v>
      </c>
      <c r="GT233" s="246"/>
      <c r="GU233" s="134" t="str">
        <f>+IF(GT233="","",VLOOKUP(GT233,[1]Parámetros!$B$100:$C$116,2,0))</f>
        <v/>
      </c>
      <c r="GV233" s="10"/>
      <c r="HC233" s="319"/>
      <c r="HD233" s="56" t="s">
        <v>376</v>
      </c>
      <c r="HE233" s="246"/>
      <c r="HF233" s="134" t="str">
        <f>+IF(HE233="","",VLOOKUP(HE233,[1]Parámetros!$B$100:$C$116,2,0))</f>
        <v/>
      </c>
      <c r="HG233" s="10"/>
    </row>
    <row r="234" spans="2:215" ht="30" x14ac:dyDescent="0.25">
      <c r="B234" s="56" t="s">
        <v>378</v>
      </c>
      <c r="C234" s="56" t="s">
        <v>379</v>
      </c>
      <c r="D234" s="246"/>
      <c r="E234" s="134" t="str">
        <f>+IF(D234="","",VLOOKUP(D234,[1]Parámetros!$B$100:$C$116,2,0))</f>
        <v/>
      </c>
      <c r="F234" s="10"/>
      <c r="G234" s="10"/>
      <c r="H234" s="10"/>
      <c r="I234" s="10"/>
      <c r="J234" s="10"/>
      <c r="K234" s="10"/>
      <c r="L234" s="10"/>
      <c r="M234" s="56" t="s">
        <v>378</v>
      </c>
      <c r="N234" s="56" t="s">
        <v>379</v>
      </c>
      <c r="O234" s="246"/>
      <c r="P234" s="134" t="str">
        <f>+IF(O234="","",VLOOKUP(O234,[1]Parámetros!$B$100:$C$116,2,0))</f>
        <v/>
      </c>
      <c r="Q234" s="10"/>
      <c r="X234" s="56" t="s">
        <v>378</v>
      </c>
      <c r="Y234" s="56" t="s">
        <v>379</v>
      </c>
      <c r="Z234" s="246"/>
      <c r="AA234" s="134" t="str">
        <f>+IF(Z234="","",VLOOKUP(Z234,[1]Parámetros!$B$100:$C$116,2,0))</f>
        <v/>
      </c>
      <c r="AB234" s="10"/>
      <c r="AI234" s="56" t="s">
        <v>378</v>
      </c>
      <c r="AJ234" s="56" t="s">
        <v>379</v>
      </c>
      <c r="AK234" s="246"/>
      <c r="AL234" s="134" t="str">
        <f>+IF(AK234="","",VLOOKUP(AK234,[1]Parámetros!$B$100:$C$116,2,0))</f>
        <v/>
      </c>
      <c r="AM234" s="10"/>
      <c r="AT234" s="56" t="s">
        <v>378</v>
      </c>
      <c r="AU234" s="56" t="s">
        <v>379</v>
      </c>
      <c r="AV234" s="246"/>
      <c r="AW234" s="134" t="str">
        <f>+IF(AV234="","",VLOOKUP(AV234,[1]Parámetros!$B$100:$C$116,2,0))</f>
        <v/>
      </c>
      <c r="AX234" s="10"/>
      <c r="BE234" s="56" t="s">
        <v>378</v>
      </c>
      <c r="BF234" s="56" t="s">
        <v>379</v>
      </c>
      <c r="BG234" s="246"/>
      <c r="BH234" s="134" t="str">
        <f>+IF(BG234="","",VLOOKUP(BG234,[1]Parámetros!$B$100:$C$116,2,0))</f>
        <v/>
      </c>
      <c r="BI234" s="10"/>
      <c r="BP234" s="56" t="s">
        <v>378</v>
      </c>
      <c r="BQ234" s="56" t="s">
        <v>379</v>
      </c>
      <c r="BR234" s="246"/>
      <c r="BS234" s="134" t="str">
        <f>+IF(BR234="","",VLOOKUP(BR234,[1]Parámetros!$B$100:$C$116,2,0))</f>
        <v/>
      </c>
      <c r="BT234" s="10"/>
      <c r="CA234" s="56" t="s">
        <v>378</v>
      </c>
      <c r="CB234" s="56" t="s">
        <v>379</v>
      </c>
      <c r="CC234" s="246"/>
      <c r="CD234" s="134" t="str">
        <f>+IF(CC234="","",VLOOKUP(CC234,[1]Parámetros!$B$100:$C$116,2,0))</f>
        <v/>
      </c>
      <c r="CE234" s="10"/>
      <c r="CL234" s="56" t="s">
        <v>378</v>
      </c>
      <c r="CM234" s="56" t="s">
        <v>379</v>
      </c>
      <c r="CN234" s="246"/>
      <c r="CO234" s="134" t="str">
        <f>+IF(CN234="","",VLOOKUP(CN234,[1]Parámetros!$B$100:$C$116,2,0))</f>
        <v/>
      </c>
      <c r="CP234" s="10"/>
      <c r="CW234" s="56" t="s">
        <v>378</v>
      </c>
      <c r="CX234" s="56" t="s">
        <v>379</v>
      </c>
      <c r="CY234" s="246"/>
      <c r="CZ234" s="134" t="str">
        <f>+IF(CY234="","",VLOOKUP(CY234,[1]Parámetros!$B$100:$C$116,2,0))</f>
        <v/>
      </c>
      <c r="DA234" s="10"/>
      <c r="DH234" s="56" t="s">
        <v>378</v>
      </c>
      <c r="DI234" s="56" t="s">
        <v>379</v>
      </c>
      <c r="DJ234" s="246"/>
      <c r="DK234" s="134" t="str">
        <f>+IF(DJ234="","",VLOOKUP(DJ234,[1]Parámetros!$B$100:$C$116,2,0))</f>
        <v/>
      </c>
      <c r="DL234" s="10"/>
      <c r="DS234" s="56" t="s">
        <v>378</v>
      </c>
      <c r="DT234" s="56" t="s">
        <v>379</v>
      </c>
      <c r="DU234" s="246"/>
      <c r="DV234" s="134" t="str">
        <f>+IF(DU234="","",VLOOKUP(DU234,[1]Parámetros!$B$100:$C$116,2,0))</f>
        <v/>
      </c>
      <c r="DW234" s="10"/>
      <c r="ED234" s="56" t="s">
        <v>378</v>
      </c>
      <c r="EE234" s="56" t="s">
        <v>379</v>
      </c>
      <c r="EF234" s="246"/>
      <c r="EG234" s="134" t="str">
        <f>+IF(EF234="","",VLOOKUP(EF234,[1]Parámetros!$B$100:$C$116,2,0))</f>
        <v/>
      </c>
      <c r="EH234" s="10"/>
      <c r="EO234" s="56" t="s">
        <v>378</v>
      </c>
      <c r="EP234" s="56" t="s">
        <v>379</v>
      </c>
      <c r="EQ234" s="246"/>
      <c r="ER234" s="134" t="str">
        <f>+IF(EQ234="","",VLOOKUP(EQ234,[1]Parámetros!$B$100:$C$116,2,0))</f>
        <v/>
      </c>
      <c r="ES234" s="10"/>
      <c r="EZ234" s="56" t="s">
        <v>378</v>
      </c>
      <c r="FA234" s="56" t="s">
        <v>379</v>
      </c>
      <c r="FB234" s="246"/>
      <c r="FC234" s="134" t="str">
        <f>+IF(FB234="","",VLOOKUP(FB234,[1]Parámetros!$B$100:$C$116,2,0))</f>
        <v/>
      </c>
      <c r="FD234" s="10"/>
      <c r="FK234" s="56" t="s">
        <v>378</v>
      </c>
      <c r="FL234" s="56" t="s">
        <v>379</v>
      </c>
      <c r="FM234" s="246"/>
      <c r="FN234" s="134" t="str">
        <f>+IF(FM234="","",VLOOKUP(FM234,[1]Parámetros!$B$100:$C$116,2,0))</f>
        <v/>
      </c>
      <c r="FO234" s="10"/>
      <c r="FV234" s="56" t="s">
        <v>378</v>
      </c>
      <c r="FW234" s="56" t="s">
        <v>379</v>
      </c>
      <c r="FX234" s="246"/>
      <c r="FY234" s="134" t="str">
        <f>+IF(FX234="","",VLOOKUP(FX234,[1]Parámetros!$B$100:$C$116,2,0))</f>
        <v/>
      </c>
      <c r="FZ234" s="10"/>
      <c r="GG234" s="56" t="s">
        <v>378</v>
      </c>
      <c r="GH234" s="56" t="s">
        <v>379</v>
      </c>
      <c r="GI234" s="246"/>
      <c r="GJ234" s="134" t="str">
        <f>+IF(GI234="","",VLOOKUP(GI234,[1]Parámetros!$B$100:$C$116,2,0))</f>
        <v/>
      </c>
      <c r="GK234" s="10"/>
      <c r="GR234" s="56" t="s">
        <v>378</v>
      </c>
      <c r="GS234" s="56" t="s">
        <v>379</v>
      </c>
      <c r="GT234" s="246"/>
      <c r="GU234" s="134" t="str">
        <f>+IF(GT234="","",VLOOKUP(GT234,[1]Parámetros!$B$100:$C$116,2,0))</f>
        <v/>
      </c>
      <c r="GV234" s="10"/>
      <c r="HC234" s="56" t="s">
        <v>378</v>
      </c>
      <c r="HD234" s="56" t="s">
        <v>379</v>
      </c>
      <c r="HE234" s="246"/>
      <c r="HF234" s="134" t="str">
        <f>+IF(HE234="","",VLOOKUP(HE234,[1]Parámetros!$B$100:$C$116,2,0))</f>
        <v/>
      </c>
      <c r="HG234" s="10"/>
    </row>
    <row r="235" spans="2:215" ht="45" x14ac:dyDescent="0.25">
      <c r="B235" s="56" t="s">
        <v>381</v>
      </c>
      <c r="C235" s="56" t="s">
        <v>382</v>
      </c>
      <c r="D235" s="246"/>
      <c r="E235" s="134" t="str">
        <f>+IF(D235="","",VLOOKUP(D235,[1]Parámetros!$B$100:$C$116,2,0))</f>
        <v/>
      </c>
      <c r="F235" s="10"/>
      <c r="G235" s="10"/>
      <c r="H235" s="10"/>
      <c r="I235" s="10"/>
      <c r="J235" s="10"/>
      <c r="K235" s="10"/>
      <c r="L235" s="10"/>
      <c r="M235" s="56" t="s">
        <v>381</v>
      </c>
      <c r="N235" s="56" t="s">
        <v>382</v>
      </c>
      <c r="O235" s="246"/>
      <c r="P235" s="134" t="str">
        <f>+IF(O235="","",VLOOKUP(O235,[1]Parámetros!$B$100:$C$116,2,0))</f>
        <v/>
      </c>
      <c r="Q235" s="10"/>
      <c r="X235" s="56" t="s">
        <v>381</v>
      </c>
      <c r="Y235" s="56" t="s">
        <v>382</v>
      </c>
      <c r="Z235" s="246"/>
      <c r="AA235" s="134" t="str">
        <f>+IF(Z235="","",VLOOKUP(Z235,[1]Parámetros!$B$100:$C$116,2,0))</f>
        <v/>
      </c>
      <c r="AB235" s="10"/>
      <c r="AI235" s="56" t="s">
        <v>381</v>
      </c>
      <c r="AJ235" s="56" t="s">
        <v>382</v>
      </c>
      <c r="AK235" s="246"/>
      <c r="AL235" s="134" t="str">
        <f>+IF(AK235="","",VLOOKUP(AK235,[1]Parámetros!$B$100:$C$116,2,0))</f>
        <v/>
      </c>
      <c r="AM235" s="10"/>
      <c r="AT235" s="56" t="s">
        <v>381</v>
      </c>
      <c r="AU235" s="56" t="s">
        <v>382</v>
      </c>
      <c r="AV235" s="246"/>
      <c r="AW235" s="134" t="str">
        <f>+IF(AV235="","",VLOOKUP(AV235,[1]Parámetros!$B$100:$C$116,2,0))</f>
        <v/>
      </c>
      <c r="AX235" s="10"/>
      <c r="BE235" s="56" t="s">
        <v>381</v>
      </c>
      <c r="BF235" s="56" t="s">
        <v>382</v>
      </c>
      <c r="BG235" s="246"/>
      <c r="BH235" s="134" t="str">
        <f>+IF(BG235="","",VLOOKUP(BG235,[1]Parámetros!$B$100:$C$116,2,0))</f>
        <v/>
      </c>
      <c r="BI235" s="10"/>
      <c r="BP235" s="56" t="s">
        <v>381</v>
      </c>
      <c r="BQ235" s="56" t="s">
        <v>382</v>
      </c>
      <c r="BR235" s="246"/>
      <c r="BS235" s="134" t="str">
        <f>+IF(BR235="","",VLOOKUP(BR235,[1]Parámetros!$B$100:$C$116,2,0))</f>
        <v/>
      </c>
      <c r="BT235" s="10"/>
      <c r="CA235" s="56" t="s">
        <v>381</v>
      </c>
      <c r="CB235" s="56" t="s">
        <v>382</v>
      </c>
      <c r="CC235" s="246"/>
      <c r="CD235" s="134" t="str">
        <f>+IF(CC235="","",VLOOKUP(CC235,[1]Parámetros!$B$100:$C$116,2,0))</f>
        <v/>
      </c>
      <c r="CE235" s="10"/>
      <c r="CL235" s="56" t="s">
        <v>381</v>
      </c>
      <c r="CM235" s="56" t="s">
        <v>382</v>
      </c>
      <c r="CN235" s="246"/>
      <c r="CO235" s="134" t="str">
        <f>+IF(CN235="","",VLOOKUP(CN235,[1]Parámetros!$B$100:$C$116,2,0))</f>
        <v/>
      </c>
      <c r="CP235" s="10"/>
      <c r="CW235" s="56" t="s">
        <v>381</v>
      </c>
      <c r="CX235" s="56" t="s">
        <v>382</v>
      </c>
      <c r="CY235" s="246"/>
      <c r="CZ235" s="134" t="str">
        <f>+IF(CY235="","",VLOOKUP(CY235,[1]Parámetros!$B$100:$C$116,2,0))</f>
        <v/>
      </c>
      <c r="DA235" s="10"/>
      <c r="DH235" s="56" t="s">
        <v>381</v>
      </c>
      <c r="DI235" s="56" t="s">
        <v>382</v>
      </c>
      <c r="DJ235" s="246"/>
      <c r="DK235" s="134" t="str">
        <f>+IF(DJ235="","",VLOOKUP(DJ235,[1]Parámetros!$B$100:$C$116,2,0))</f>
        <v/>
      </c>
      <c r="DL235" s="10"/>
      <c r="DS235" s="56" t="s">
        <v>381</v>
      </c>
      <c r="DT235" s="56" t="s">
        <v>382</v>
      </c>
      <c r="DU235" s="246"/>
      <c r="DV235" s="134" t="str">
        <f>+IF(DU235="","",VLOOKUP(DU235,[1]Parámetros!$B$100:$C$116,2,0))</f>
        <v/>
      </c>
      <c r="DW235" s="10"/>
      <c r="ED235" s="56" t="s">
        <v>381</v>
      </c>
      <c r="EE235" s="56" t="s">
        <v>382</v>
      </c>
      <c r="EF235" s="246"/>
      <c r="EG235" s="134" t="str">
        <f>+IF(EF235="","",VLOOKUP(EF235,[1]Parámetros!$B$100:$C$116,2,0))</f>
        <v/>
      </c>
      <c r="EH235" s="10"/>
      <c r="EO235" s="56" t="s">
        <v>381</v>
      </c>
      <c r="EP235" s="56" t="s">
        <v>382</v>
      </c>
      <c r="EQ235" s="246"/>
      <c r="ER235" s="134" t="str">
        <f>+IF(EQ235="","",VLOOKUP(EQ235,[1]Parámetros!$B$100:$C$116,2,0))</f>
        <v/>
      </c>
      <c r="ES235" s="10"/>
      <c r="EZ235" s="56" t="s">
        <v>381</v>
      </c>
      <c r="FA235" s="56" t="s">
        <v>382</v>
      </c>
      <c r="FB235" s="246"/>
      <c r="FC235" s="134" t="str">
        <f>+IF(FB235="","",VLOOKUP(FB235,[1]Parámetros!$B$100:$C$116,2,0))</f>
        <v/>
      </c>
      <c r="FD235" s="10"/>
      <c r="FK235" s="56" t="s">
        <v>381</v>
      </c>
      <c r="FL235" s="56" t="s">
        <v>382</v>
      </c>
      <c r="FM235" s="246"/>
      <c r="FN235" s="134" t="str">
        <f>+IF(FM235="","",VLOOKUP(FM235,[1]Parámetros!$B$100:$C$116,2,0))</f>
        <v/>
      </c>
      <c r="FO235" s="10"/>
      <c r="FV235" s="56" t="s">
        <v>381</v>
      </c>
      <c r="FW235" s="56" t="s">
        <v>382</v>
      </c>
      <c r="FX235" s="246"/>
      <c r="FY235" s="134" t="str">
        <f>+IF(FX235="","",VLOOKUP(FX235,[1]Parámetros!$B$100:$C$116,2,0))</f>
        <v/>
      </c>
      <c r="FZ235" s="10"/>
      <c r="GG235" s="56" t="s">
        <v>381</v>
      </c>
      <c r="GH235" s="56" t="s">
        <v>382</v>
      </c>
      <c r="GI235" s="246"/>
      <c r="GJ235" s="134" t="str">
        <f>+IF(GI235="","",VLOOKUP(GI235,[1]Parámetros!$B$100:$C$116,2,0))</f>
        <v/>
      </c>
      <c r="GK235" s="10"/>
      <c r="GR235" s="56" t="s">
        <v>381</v>
      </c>
      <c r="GS235" s="56" t="s">
        <v>382</v>
      </c>
      <c r="GT235" s="246"/>
      <c r="GU235" s="134" t="str">
        <f>+IF(GT235="","",VLOOKUP(GT235,[1]Parámetros!$B$100:$C$116,2,0))</f>
        <v/>
      </c>
      <c r="GV235" s="10"/>
      <c r="HC235" s="56" t="s">
        <v>381</v>
      </c>
      <c r="HD235" s="56" t="s">
        <v>382</v>
      </c>
      <c r="HE235" s="246"/>
      <c r="HF235" s="134" t="str">
        <f>+IF(HE235="","",VLOOKUP(HE235,[1]Parámetros!$B$100:$C$116,2,0))</f>
        <v/>
      </c>
      <c r="HG235" s="10"/>
    </row>
    <row r="236" spans="2:215" ht="30" x14ac:dyDescent="0.25">
      <c r="B236" s="56" t="s">
        <v>384</v>
      </c>
      <c r="C236" s="56" t="s">
        <v>385</v>
      </c>
      <c r="D236" s="246"/>
      <c r="E236" s="134" t="str">
        <f>+IF(D236="","",VLOOKUP(D236,[1]Parámetros!$B$100:$C$116,2,0))</f>
        <v/>
      </c>
      <c r="F236" s="10"/>
      <c r="G236" s="10"/>
      <c r="H236" s="10"/>
      <c r="I236" s="10"/>
      <c r="J236" s="10"/>
      <c r="K236" s="10"/>
      <c r="L236" s="10"/>
      <c r="M236" s="56" t="s">
        <v>384</v>
      </c>
      <c r="N236" s="56" t="s">
        <v>385</v>
      </c>
      <c r="O236" s="246"/>
      <c r="P236" s="134" t="str">
        <f>+IF(O236="","",VLOOKUP(O236,[1]Parámetros!$B$100:$C$116,2,0))</f>
        <v/>
      </c>
      <c r="Q236" s="10"/>
      <c r="X236" s="56" t="s">
        <v>384</v>
      </c>
      <c r="Y236" s="56" t="s">
        <v>385</v>
      </c>
      <c r="Z236" s="246"/>
      <c r="AA236" s="134" t="str">
        <f>+IF(Z236="","",VLOOKUP(Z236,[1]Parámetros!$B$100:$C$116,2,0))</f>
        <v/>
      </c>
      <c r="AB236" s="10"/>
      <c r="AI236" s="56" t="s">
        <v>384</v>
      </c>
      <c r="AJ236" s="56" t="s">
        <v>385</v>
      </c>
      <c r="AK236" s="246"/>
      <c r="AL236" s="134" t="str">
        <f>+IF(AK236="","",VLOOKUP(AK236,[1]Parámetros!$B$100:$C$116,2,0))</f>
        <v/>
      </c>
      <c r="AM236" s="10"/>
      <c r="AT236" s="56" t="s">
        <v>384</v>
      </c>
      <c r="AU236" s="56" t="s">
        <v>385</v>
      </c>
      <c r="AV236" s="246"/>
      <c r="AW236" s="134" t="str">
        <f>+IF(AV236="","",VLOOKUP(AV236,[1]Parámetros!$B$100:$C$116,2,0))</f>
        <v/>
      </c>
      <c r="AX236" s="10"/>
      <c r="BE236" s="56" t="s">
        <v>384</v>
      </c>
      <c r="BF236" s="56" t="s">
        <v>385</v>
      </c>
      <c r="BG236" s="246"/>
      <c r="BH236" s="134" t="str">
        <f>+IF(BG236="","",VLOOKUP(BG236,[1]Parámetros!$B$100:$C$116,2,0))</f>
        <v/>
      </c>
      <c r="BI236" s="10"/>
      <c r="BP236" s="56" t="s">
        <v>384</v>
      </c>
      <c r="BQ236" s="56" t="s">
        <v>385</v>
      </c>
      <c r="BR236" s="246"/>
      <c r="BS236" s="134" t="str">
        <f>+IF(BR236="","",VLOOKUP(BR236,[1]Parámetros!$B$100:$C$116,2,0))</f>
        <v/>
      </c>
      <c r="BT236" s="10"/>
      <c r="CA236" s="56" t="s">
        <v>384</v>
      </c>
      <c r="CB236" s="56" t="s">
        <v>385</v>
      </c>
      <c r="CC236" s="246"/>
      <c r="CD236" s="134" t="str">
        <f>+IF(CC236="","",VLOOKUP(CC236,[1]Parámetros!$B$100:$C$116,2,0))</f>
        <v/>
      </c>
      <c r="CE236" s="10"/>
      <c r="CL236" s="56" t="s">
        <v>384</v>
      </c>
      <c r="CM236" s="56" t="s">
        <v>385</v>
      </c>
      <c r="CN236" s="246"/>
      <c r="CO236" s="134" t="str">
        <f>+IF(CN236="","",VLOOKUP(CN236,[1]Parámetros!$B$100:$C$116,2,0))</f>
        <v/>
      </c>
      <c r="CP236" s="10"/>
      <c r="CW236" s="56" t="s">
        <v>384</v>
      </c>
      <c r="CX236" s="56" t="s">
        <v>385</v>
      </c>
      <c r="CY236" s="246"/>
      <c r="CZ236" s="134" t="str">
        <f>+IF(CY236="","",VLOOKUP(CY236,[1]Parámetros!$B$100:$C$116,2,0))</f>
        <v/>
      </c>
      <c r="DA236" s="10"/>
      <c r="DH236" s="56" t="s">
        <v>384</v>
      </c>
      <c r="DI236" s="56" t="s">
        <v>385</v>
      </c>
      <c r="DJ236" s="246"/>
      <c r="DK236" s="134" t="str">
        <f>+IF(DJ236="","",VLOOKUP(DJ236,[1]Parámetros!$B$100:$C$116,2,0))</f>
        <v/>
      </c>
      <c r="DL236" s="10"/>
      <c r="DS236" s="56" t="s">
        <v>384</v>
      </c>
      <c r="DT236" s="56" t="s">
        <v>385</v>
      </c>
      <c r="DU236" s="246"/>
      <c r="DV236" s="134" t="str">
        <f>+IF(DU236="","",VLOOKUP(DU236,[1]Parámetros!$B$100:$C$116,2,0))</f>
        <v/>
      </c>
      <c r="DW236" s="10"/>
      <c r="ED236" s="56" t="s">
        <v>384</v>
      </c>
      <c r="EE236" s="56" t="s">
        <v>385</v>
      </c>
      <c r="EF236" s="246"/>
      <c r="EG236" s="134" t="str">
        <f>+IF(EF236="","",VLOOKUP(EF236,[1]Parámetros!$B$100:$C$116,2,0))</f>
        <v/>
      </c>
      <c r="EH236" s="10"/>
      <c r="EO236" s="56" t="s">
        <v>384</v>
      </c>
      <c r="EP236" s="56" t="s">
        <v>385</v>
      </c>
      <c r="EQ236" s="246"/>
      <c r="ER236" s="134" t="str">
        <f>+IF(EQ236="","",VLOOKUP(EQ236,[1]Parámetros!$B$100:$C$116,2,0))</f>
        <v/>
      </c>
      <c r="ES236" s="10"/>
      <c r="EZ236" s="56" t="s">
        <v>384</v>
      </c>
      <c r="FA236" s="56" t="s">
        <v>385</v>
      </c>
      <c r="FB236" s="246"/>
      <c r="FC236" s="134" t="str">
        <f>+IF(FB236="","",VLOOKUP(FB236,[1]Parámetros!$B$100:$C$116,2,0))</f>
        <v/>
      </c>
      <c r="FD236" s="10"/>
      <c r="FK236" s="56" t="s">
        <v>384</v>
      </c>
      <c r="FL236" s="56" t="s">
        <v>385</v>
      </c>
      <c r="FM236" s="246"/>
      <c r="FN236" s="134" t="str">
        <f>+IF(FM236="","",VLOOKUP(FM236,[1]Parámetros!$B$100:$C$116,2,0))</f>
        <v/>
      </c>
      <c r="FO236" s="10"/>
      <c r="FV236" s="56" t="s">
        <v>384</v>
      </c>
      <c r="FW236" s="56" t="s">
        <v>385</v>
      </c>
      <c r="FX236" s="246"/>
      <c r="FY236" s="134" t="str">
        <f>+IF(FX236="","",VLOOKUP(FX236,[1]Parámetros!$B$100:$C$116,2,0))</f>
        <v/>
      </c>
      <c r="FZ236" s="10"/>
      <c r="GG236" s="56" t="s">
        <v>384</v>
      </c>
      <c r="GH236" s="56" t="s">
        <v>385</v>
      </c>
      <c r="GI236" s="246"/>
      <c r="GJ236" s="134" t="str">
        <f>+IF(GI236="","",VLOOKUP(GI236,[1]Parámetros!$B$100:$C$116,2,0))</f>
        <v/>
      </c>
      <c r="GK236" s="10"/>
      <c r="GR236" s="56" t="s">
        <v>384</v>
      </c>
      <c r="GS236" s="56" t="s">
        <v>385</v>
      </c>
      <c r="GT236" s="246"/>
      <c r="GU236" s="134" t="str">
        <f>+IF(GT236="","",VLOOKUP(GT236,[1]Parámetros!$B$100:$C$116,2,0))</f>
        <v/>
      </c>
      <c r="GV236" s="10"/>
      <c r="HC236" s="56" t="s">
        <v>384</v>
      </c>
      <c r="HD236" s="56" t="s">
        <v>385</v>
      </c>
      <c r="HE236" s="246"/>
      <c r="HF236" s="134" t="str">
        <f>+IF(HE236="","",VLOOKUP(HE236,[1]Parámetros!$B$100:$C$116,2,0))</f>
        <v/>
      </c>
      <c r="HG236" s="10"/>
    </row>
    <row r="237" spans="2:215" ht="45" x14ac:dyDescent="0.25">
      <c r="B237" s="56" t="s">
        <v>387</v>
      </c>
      <c r="C237" s="56" t="s">
        <v>388</v>
      </c>
      <c r="D237" s="246"/>
      <c r="E237" s="134" t="str">
        <f>+IF(D237="","",VLOOKUP(D237,[1]Parámetros!$B$100:$C$116,2,0))</f>
        <v/>
      </c>
      <c r="F237" s="10"/>
      <c r="G237" s="10"/>
      <c r="H237" s="10"/>
      <c r="I237" s="10"/>
      <c r="J237" s="10"/>
      <c r="K237" s="10"/>
      <c r="L237" s="10"/>
      <c r="M237" s="56" t="s">
        <v>387</v>
      </c>
      <c r="N237" s="56" t="s">
        <v>388</v>
      </c>
      <c r="O237" s="246"/>
      <c r="P237" s="134" t="str">
        <f>+IF(O237="","",VLOOKUP(O237,[1]Parámetros!$B$100:$C$116,2,0))</f>
        <v/>
      </c>
      <c r="Q237" s="10"/>
      <c r="X237" s="56" t="s">
        <v>387</v>
      </c>
      <c r="Y237" s="56" t="s">
        <v>388</v>
      </c>
      <c r="Z237" s="246"/>
      <c r="AA237" s="134" t="str">
        <f>+IF(Z237="","",VLOOKUP(Z237,[1]Parámetros!$B$100:$C$116,2,0))</f>
        <v/>
      </c>
      <c r="AB237" s="10"/>
      <c r="AI237" s="56" t="s">
        <v>387</v>
      </c>
      <c r="AJ237" s="56" t="s">
        <v>388</v>
      </c>
      <c r="AK237" s="246"/>
      <c r="AL237" s="134" t="str">
        <f>+IF(AK237="","",VLOOKUP(AK237,[1]Parámetros!$B$100:$C$116,2,0))</f>
        <v/>
      </c>
      <c r="AM237" s="10"/>
      <c r="AT237" s="56" t="s">
        <v>387</v>
      </c>
      <c r="AU237" s="56" t="s">
        <v>388</v>
      </c>
      <c r="AV237" s="246"/>
      <c r="AW237" s="134" t="str">
        <f>+IF(AV237="","",VLOOKUP(AV237,[1]Parámetros!$B$100:$C$116,2,0))</f>
        <v/>
      </c>
      <c r="AX237" s="10"/>
      <c r="BE237" s="56" t="s">
        <v>387</v>
      </c>
      <c r="BF237" s="56" t="s">
        <v>388</v>
      </c>
      <c r="BG237" s="246"/>
      <c r="BH237" s="134" t="str">
        <f>+IF(BG237="","",VLOOKUP(BG237,[1]Parámetros!$B$100:$C$116,2,0))</f>
        <v/>
      </c>
      <c r="BI237" s="10"/>
      <c r="BP237" s="56" t="s">
        <v>387</v>
      </c>
      <c r="BQ237" s="56" t="s">
        <v>388</v>
      </c>
      <c r="BR237" s="246"/>
      <c r="BS237" s="134" t="str">
        <f>+IF(BR237="","",VLOOKUP(BR237,[1]Parámetros!$B$100:$C$116,2,0))</f>
        <v/>
      </c>
      <c r="BT237" s="10"/>
      <c r="CA237" s="56" t="s">
        <v>387</v>
      </c>
      <c r="CB237" s="56" t="s">
        <v>388</v>
      </c>
      <c r="CC237" s="246"/>
      <c r="CD237" s="134" t="str">
        <f>+IF(CC237="","",VLOOKUP(CC237,[1]Parámetros!$B$100:$C$116,2,0))</f>
        <v/>
      </c>
      <c r="CE237" s="10"/>
      <c r="CL237" s="56" t="s">
        <v>387</v>
      </c>
      <c r="CM237" s="56" t="s">
        <v>388</v>
      </c>
      <c r="CN237" s="246"/>
      <c r="CO237" s="134" t="str">
        <f>+IF(CN237="","",VLOOKUP(CN237,[1]Parámetros!$B$100:$C$116,2,0))</f>
        <v/>
      </c>
      <c r="CP237" s="10"/>
      <c r="CW237" s="56" t="s">
        <v>387</v>
      </c>
      <c r="CX237" s="56" t="s">
        <v>388</v>
      </c>
      <c r="CY237" s="246"/>
      <c r="CZ237" s="134" t="str">
        <f>+IF(CY237="","",VLOOKUP(CY237,[1]Parámetros!$B$100:$C$116,2,0))</f>
        <v/>
      </c>
      <c r="DA237" s="10"/>
      <c r="DH237" s="56" t="s">
        <v>387</v>
      </c>
      <c r="DI237" s="56" t="s">
        <v>388</v>
      </c>
      <c r="DJ237" s="246"/>
      <c r="DK237" s="134" t="str">
        <f>+IF(DJ237="","",VLOOKUP(DJ237,[1]Parámetros!$B$100:$C$116,2,0))</f>
        <v/>
      </c>
      <c r="DL237" s="10"/>
      <c r="DS237" s="56" t="s">
        <v>387</v>
      </c>
      <c r="DT237" s="56" t="s">
        <v>388</v>
      </c>
      <c r="DU237" s="246"/>
      <c r="DV237" s="134" t="str">
        <f>+IF(DU237="","",VLOOKUP(DU237,[1]Parámetros!$B$100:$C$116,2,0))</f>
        <v/>
      </c>
      <c r="DW237" s="10"/>
      <c r="ED237" s="56" t="s">
        <v>387</v>
      </c>
      <c r="EE237" s="56" t="s">
        <v>388</v>
      </c>
      <c r="EF237" s="246"/>
      <c r="EG237" s="134" t="str">
        <f>+IF(EF237="","",VLOOKUP(EF237,[1]Parámetros!$B$100:$C$116,2,0))</f>
        <v/>
      </c>
      <c r="EH237" s="10"/>
      <c r="EO237" s="56" t="s">
        <v>387</v>
      </c>
      <c r="EP237" s="56" t="s">
        <v>388</v>
      </c>
      <c r="EQ237" s="246"/>
      <c r="ER237" s="134" t="str">
        <f>+IF(EQ237="","",VLOOKUP(EQ237,[1]Parámetros!$B$100:$C$116,2,0))</f>
        <v/>
      </c>
      <c r="ES237" s="10"/>
      <c r="EZ237" s="56" t="s">
        <v>387</v>
      </c>
      <c r="FA237" s="56" t="s">
        <v>388</v>
      </c>
      <c r="FB237" s="246"/>
      <c r="FC237" s="134" t="str">
        <f>+IF(FB237="","",VLOOKUP(FB237,[1]Parámetros!$B$100:$C$116,2,0))</f>
        <v/>
      </c>
      <c r="FD237" s="10"/>
      <c r="FK237" s="56" t="s">
        <v>387</v>
      </c>
      <c r="FL237" s="56" t="s">
        <v>388</v>
      </c>
      <c r="FM237" s="246"/>
      <c r="FN237" s="134" t="str">
        <f>+IF(FM237="","",VLOOKUP(FM237,[1]Parámetros!$B$100:$C$116,2,0))</f>
        <v/>
      </c>
      <c r="FO237" s="10"/>
      <c r="FV237" s="56" t="s">
        <v>387</v>
      </c>
      <c r="FW237" s="56" t="s">
        <v>388</v>
      </c>
      <c r="FX237" s="246"/>
      <c r="FY237" s="134" t="str">
        <f>+IF(FX237="","",VLOOKUP(FX237,[1]Parámetros!$B$100:$C$116,2,0))</f>
        <v/>
      </c>
      <c r="FZ237" s="10"/>
      <c r="GG237" s="56" t="s">
        <v>387</v>
      </c>
      <c r="GH237" s="56" t="s">
        <v>388</v>
      </c>
      <c r="GI237" s="246"/>
      <c r="GJ237" s="134" t="str">
        <f>+IF(GI237="","",VLOOKUP(GI237,[1]Parámetros!$B$100:$C$116,2,0))</f>
        <v/>
      </c>
      <c r="GK237" s="10"/>
      <c r="GR237" s="56" t="s">
        <v>387</v>
      </c>
      <c r="GS237" s="56" t="s">
        <v>388</v>
      </c>
      <c r="GT237" s="246"/>
      <c r="GU237" s="134" t="str">
        <f>+IF(GT237="","",VLOOKUP(GT237,[1]Parámetros!$B$100:$C$116,2,0))</f>
        <v/>
      </c>
      <c r="GV237" s="10"/>
      <c r="HC237" s="56" t="s">
        <v>387</v>
      </c>
      <c r="HD237" s="56" t="s">
        <v>388</v>
      </c>
      <c r="HE237" s="246"/>
      <c r="HF237" s="134" t="str">
        <f>+IF(HE237="","",VLOOKUP(HE237,[1]Parámetros!$B$100:$C$116,2,0))</f>
        <v/>
      </c>
      <c r="HG237" s="10"/>
    </row>
    <row r="238" spans="2:215" ht="30.75" thickBot="1" x14ac:dyDescent="0.3">
      <c r="B238" s="57" t="s">
        <v>390</v>
      </c>
      <c r="C238" s="14" t="s">
        <v>391</v>
      </c>
      <c r="D238" s="123"/>
      <c r="E238" s="135" t="str">
        <f>+IF(D238="","",VLOOKUP(D238,[1]Parámetros!$B$100:$C$116,2,0))</f>
        <v/>
      </c>
      <c r="F238" s="10"/>
      <c r="G238" s="10"/>
      <c r="H238" s="10"/>
      <c r="I238" s="10"/>
      <c r="J238" s="10"/>
      <c r="K238" s="10"/>
      <c r="L238" s="10"/>
      <c r="M238" s="57" t="s">
        <v>390</v>
      </c>
      <c r="N238" s="14" t="s">
        <v>391</v>
      </c>
      <c r="O238" s="123"/>
      <c r="P238" s="135" t="str">
        <f>+IF(O238="","",VLOOKUP(O238,[1]Parámetros!$B$100:$C$116,2,0))</f>
        <v/>
      </c>
      <c r="Q238" s="10"/>
      <c r="X238" s="57" t="s">
        <v>390</v>
      </c>
      <c r="Y238" s="14" t="s">
        <v>391</v>
      </c>
      <c r="Z238" s="123"/>
      <c r="AA238" s="135" t="str">
        <f>+IF(Z238="","",VLOOKUP(Z238,[1]Parámetros!$B$100:$C$116,2,0))</f>
        <v/>
      </c>
      <c r="AB238" s="10"/>
      <c r="AI238" s="57" t="s">
        <v>390</v>
      </c>
      <c r="AJ238" s="14" t="s">
        <v>391</v>
      </c>
      <c r="AK238" s="123"/>
      <c r="AL238" s="135" t="str">
        <f>+IF(AK238="","",VLOOKUP(AK238,[1]Parámetros!$B$100:$C$116,2,0))</f>
        <v/>
      </c>
      <c r="AM238" s="10"/>
      <c r="AT238" s="57" t="s">
        <v>390</v>
      </c>
      <c r="AU238" s="14" t="s">
        <v>391</v>
      </c>
      <c r="AV238" s="123"/>
      <c r="AW238" s="135" t="str">
        <f>+IF(AV238="","",VLOOKUP(AV238,[1]Parámetros!$B$100:$C$116,2,0))</f>
        <v/>
      </c>
      <c r="AX238" s="10"/>
      <c r="BE238" s="57" t="s">
        <v>390</v>
      </c>
      <c r="BF238" s="14" t="s">
        <v>391</v>
      </c>
      <c r="BG238" s="123"/>
      <c r="BH238" s="135" t="str">
        <f>+IF(BG238="","",VLOOKUP(BG238,[1]Parámetros!$B$100:$C$116,2,0))</f>
        <v/>
      </c>
      <c r="BI238" s="10"/>
      <c r="BP238" s="57" t="s">
        <v>390</v>
      </c>
      <c r="BQ238" s="14" t="s">
        <v>391</v>
      </c>
      <c r="BR238" s="123"/>
      <c r="BS238" s="135" t="str">
        <f>+IF(BR238="","",VLOOKUP(BR238,[1]Parámetros!$B$100:$C$116,2,0))</f>
        <v/>
      </c>
      <c r="BT238" s="10"/>
      <c r="CA238" s="57" t="s">
        <v>390</v>
      </c>
      <c r="CB238" s="14" t="s">
        <v>391</v>
      </c>
      <c r="CC238" s="123"/>
      <c r="CD238" s="135" t="str">
        <f>+IF(CC238="","",VLOOKUP(CC238,[1]Parámetros!$B$100:$C$116,2,0))</f>
        <v/>
      </c>
      <c r="CE238" s="10"/>
      <c r="CL238" s="57" t="s">
        <v>390</v>
      </c>
      <c r="CM238" s="14" t="s">
        <v>391</v>
      </c>
      <c r="CN238" s="123"/>
      <c r="CO238" s="135" t="str">
        <f>+IF(CN238="","",VLOOKUP(CN238,[1]Parámetros!$B$100:$C$116,2,0))</f>
        <v/>
      </c>
      <c r="CP238" s="10"/>
      <c r="CW238" s="57" t="s">
        <v>390</v>
      </c>
      <c r="CX238" s="14" t="s">
        <v>391</v>
      </c>
      <c r="CY238" s="123"/>
      <c r="CZ238" s="135" t="str">
        <f>+IF(CY238="","",VLOOKUP(CY238,[1]Parámetros!$B$100:$C$116,2,0))</f>
        <v/>
      </c>
      <c r="DA238" s="10"/>
      <c r="DH238" s="57" t="s">
        <v>390</v>
      </c>
      <c r="DI238" s="14" t="s">
        <v>391</v>
      </c>
      <c r="DJ238" s="123"/>
      <c r="DK238" s="135" t="str">
        <f>+IF(DJ238="","",VLOOKUP(DJ238,[1]Parámetros!$B$100:$C$116,2,0))</f>
        <v/>
      </c>
      <c r="DL238" s="10"/>
      <c r="DS238" s="57" t="s">
        <v>390</v>
      </c>
      <c r="DT238" s="14" t="s">
        <v>391</v>
      </c>
      <c r="DU238" s="123"/>
      <c r="DV238" s="135" t="str">
        <f>+IF(DU238="","",VLOOKUP(DU238,[1]Parámetros!$B$100:$C$116,2,0))</f>
        <v/>
      </c>
      <c r="DW238" s="10"/>
      <c r="ED238" s="57" t="s">
        <v>390</v>
      </c>
      <c r="EE238" s="14" t="s">
        <v>391</v>
      </c>
      <c r="EF238" s="123"/>
      <c r="EG238" s="135" t="str">
        <f>+IF(EF238="","",VLOOKUP(EF238,[1]Parámetros!$B$100:$C$116,2,0))</f>
        <v/>
      </c>
      <c r="EH238" s="10"/>
      <c r="EO238" s="57" t="s">
        <v>390</v>
      </c>
      <c r="EP238" s="14" t="s">
        <v>391</v>
      </c>
      <c r="EQ238" s="123"/>
      <c r="ER238" s="135" t="str">
        <f>+IF(EQ238="","",VLOOKUP(EQ238,[1]Parámetros!$B$100:$C$116,2,0))</f>
        <v/>
      </c>
      <c r="ES238" s="10"/>
      <c r="EZ238" s="57" t="s">
        <v>390</v>
      </c>
      <c r="FA238" s="14" t="s">
        <v>391</v>
      </c>
      <c r="FB238" s="123"/>
      <c r="FC238" s="135" t="str">
        <f>+IF(FB238="","",VLOOKUP(FB238,[1]Parámetros!$B$100:$C$116,2,0))</f>
        <v/>
      </c>
      <c r="FD238" s="10"/>
      <c r="FK238" s="57" t="s">
        <v>390</v>
      </c>
      <c r="FL238" s="14" t="s">
        <v>391</v>
      </c>
      <c r="FM238" s="123"/>
      <c r="FN238" s="135" t="str">
        <f>+IF(FM238="","",VLOOKUP(FM238,[1]Parámetros!$B$100:$C$116,2,0))</f>
        <v/>
      </c>
      <c r="FO238" s="10"/>
      <c r="FV238" s="57" t="s">
        <v>390</v>
      </c>
      <c r="FW238" s="14" t="s">
        <v>391</v>
      </c>
      <c r="FX238" s="123"/>
      <c r="FY238" s="135" t="str">
        <f>+IF(FX238="","",VLOOKUP(FX238,[1]Parámetros!$B$100:$C$116,2,0))</f>
        <v/>
      </c>
      <c r="FZ238" s="10"/>
      <c r="GG238" s="57" t="s">
        <v>390</v>
      </c>
      <c r="GH238" s="14" t="s">
        <v>391</v>
      </c>
      <c r="GI238" s="123"/>
      <c r="GJ238" s="135" t="str">
        <f>+IF(GI238="","",VLOOKUP(GI238,[1]Parámetros!$B$100:$C$116,2,0))</f>
        <v/>
      </c>
      <c r="GK238" s="10"/>
      <c r="GR238" s="57" t="s">
        <v>390</v>
      </c>
      <c r="GS238" s="14" t="s">
        <v>391</v>
      </c>
      <c r="GT238" s="123"/>
      <c r="GU238" s="135" t="str">
        <f>+IF(GT238="","",VLOOKUP(GT238,[1]Parámetros!$B$100:$C$116,2,0))</f>
        <v/>
      </c>
      <c r="GV238" s="10"/>
      <c r="HC238" s="57" t="s">
        <v>390</v>
      </c>
      <c r="HD238" s="14" t="s">
        <v>391</v>
      </c>
      <c r="HE238" s="123"/>
      <c r="HF238" s="135" t="str">
        <f>+IF(HE238="","",VLOOKUP(HE238,[1]Parámetros!$B$100:$C$116,2,0))</f>
        <v/>
      </c>
      <c r="HG238" s="10"/>
    </row>
    <row r="239" spans="2:215" ht="15.75" thickBot="1" x14ac:dyDescent="0.3">
      <c r="B239" s="124" t="s">
        <v>393</v>
      </c>
      <c r="C239" s="125"/>
      <c r="D239" s="136">
        <f>+SUM(E232:E238)</f>
        <v>0</v>
      </c>
      <c r="E239" s="137"/>
      <c r="F239" s="10"/>
      <c r="G239" s="10"/>
      <c r="H239" s="10"/>
      <c r="I239" s="10"/>
      <c r="J239" s="10"/>
      <c r="K239" s="10"/>
      <c r="L239" s="10"/>
      <c r="M239" s="124" t="s">
        <v>393</v>
      </c>
      <c r="N239" s="125"/>
      <c r="O239" s="136">
        <f>+SUM(P232:P238)</f>
        <v>0</v>
      </c>
      <c r="P239" s="137"/>
      <c r="Q239" s="10"/>
      <c r="X239" s="124" t="s">
        <v>393</v>
      </c>
      <c r="Y239" s="125"/>
      <c r="Z239" s="136">
        <f>+SUM(AA232:AA238)</f>
        <v>0</v>
      </c>
      <c r="AA239" s="137"/>
      <c r="AB239" s="10"/>
      <c r="AI239" s="124" t="s">
        <v>393</v>
      </c>
      <c r="AJ239" s="125"/>
      <c r="AK239" s="136">
        <f>+SUM(AL232:AL238)</f>
        <v>0</v>
      </c>
      <c r="AL239" s="137"/>
      <c r="AM239" s="10"/>
      <c r="AT239" s="124" t="s">
        <v>393</v>
      </c>
      <c r="AU239" s="125"/>
      <c r="AV239" s="136">
        <f>+SUM(AW232:AW238)</f>
        <v>0</v>
      </c>
      <c r="AW239" s="137"/>
      <c r="AX239" s="10"/>
      <c r="BE239" s="124" t="s">
        <v>393</v>
      </c>
      <c r="BF239" s="125"/>
      <c r="BG239" s="136">
        <f>+SUM(BH232:BH238)</f>
        <v>0</v>
      </c>
      <c r="BH239" s="137"/>
      <c r="BI239" s="10"/>
      <c r="BP239" s="124" t="s">
        <v>393</v>
      </c>
      <c r="BQ239" s="125"/>
      <c r="BR239" s="136">
        <f>+SUM(BS232:BS238)</f>
        <v>0</v>
      </c>
      <c r="BS239" s="137"/>
      <c r="BT239" s="10"/>
      <c r="CA239" s="124" t="s">
        <v>393</v>
      </c>
      <c r="CB239" s="125"/>
      <c r="CC239" s="136">
        <f>+SUM(CD232:CD238)</f>
        <v>0</v>
      </c>
      <c r="CD239" s="137"/>
      <c r="CE239" s="10"/>
      <c r="CL239" s="124" t="s">
        <v>393</v>
      </c>
      <c r="CM239" s="125"/>
      <c r="CN239" s="136">
        <f>+SUM(CO232:CO238)</f>
        <v>0</v>
      </c>
      <c r="CO239" s="137"/>
      <c r="CP239" s="10"/>
      <c r="CW239" s="124" t="s">
        <v>393</v>
      </c>
      <c r="CX239" s="125"/>
      <c r="CY239" s="136">
        <f>+SUM(CZ232:CZ238)</f>
        <v>0</v>
      </c>
      <c r="CZ239" s="137"/>
      <c r="DA239" s="10"/>
      <c r="DH239" s="124" t="s">
        <v>393</v>
      </c>
      <c r="DI239" s="125"/>
      <c r="DJ239" s="136">
        <f>+SUM(DK232:DK238)</f>
        <v>0</v>
      </c>
      <c r="DK239" s="137"/>
      <c r="DL239" s="10"/>
      <c r="DS239" s="124" t="s">
        <v>393</v>
      </c>
      <c r="DT239" s="125"/>
      <c r="DU239" s="136">
        <f>+SUM(DV232:DV238)</f>
        <v>0</v>
      </c>
      <c r="DV239" s="137"/>
      <c r="DW239" s="10"/>
      <c r="ED239" s="124" t="s">
        <v>393</v>
      </c>
      <c r="EE239" s="125"/>
      <c r="EF239" s="136">
        <f>+SUM(EG232:EG238)</f>
        <v>0</v>
      </c>
      <c r="EG239" s="137"/>
      <c r="EH239" s="10"/>
      <c r="EO239" s="124" t="s">
        <v>393</v>
      </c>
      <c r="EP239" s="125"/>
      <c r="EQ239" s="136">
        <f>+SUM(ER232:ER238)</f>
        <v>0</v>
      </c>
      <c r="ER239" s="137"/>
      <c r="ES239" s="10"/>
      <c r="EZ239" s="124" t="s">
        <v>393</v>
      </c>
      <c r="FA239" s="125"/>
      <c r="FB239" s="136">
        <f>+SUM(FC232:FC238)</f>
        <v>0</v>
      </c>
      <c r="FC239" s="137"/>
      <c r="FD239" s="10"/>
      <c r="FK239" s="124" t="s">
        <v>393</v>
      </c>
      <c r="FL239" s="125"/>
      <c r="FM239" s="136">
        <f>+SUM(FN232:FN238)</f>
        <v>0</v>
      </c>
      <c r="FN239" s="137"/>
      <c r="FO239" s="10"/>
      <c r="FV239" s="124" t="s">
        <v>393</v>
      </c>
      <c r="FW239" s="125"/>
      <c r="FX239" s="136">
        <f>+SUM(FY232:FY238)</f>
        <v>0</v>
      </c>
      <c r="FY239" s="137"/>
      <c r="FZ239" s="10"/>
      <c r="GG239" s="124" t="s">
        <v>393</v>
      </c>
      <c r="GH239" s="125"/>
      <c r="GI239" s="136">
        <f>+SUM(GJ232:GJ238)</f>
        <v>0</v>
      </c>
      <c r="GJ239" s="137"/>
      <c r="GK239" s="10"/>
      <c r="GR239" s="124" t="s">
        <v>393</v>
      </c>
      <c r="GS239" s="125"/>
      <c r="GT239" s="136">
        <f>+SUM(GU232:GU238)</f>
        <v>0</v>
      </c>
      <c r="GU239" s="137"/>
      <c r="GV239" s="10"/>
      <c r="HC239" s="124" t="s">
        <v>393</v>
      </c>
      <c r="HD239" s="125"/>
      <c r="HE239" s="136">
        <f>+SUM(HF232:HF238)</f>
        <v>0</v>
      </c>
      <c r="HF239" s="137"/>
      <c r="HG239" s="10"/>
    </row>
    <row r="240" spans="2:215" ht="15.75" thickBot="1" x14ac:dyDescent="0.3">
      <c r="B240" s="126" t="s">
        <v>394</v>
      </c>
      <c r="C240" s="127"/>
      <c r="D240" s="138" t="str">
        <f>+IF(AND(D239&gt;=[1]Parámetros!$C$122,D239&lt;=[1]Parámetros!$D$122),[1]Parámetros!$B$122,IF(AND(D239&gt;=[1]Parámetros!$C$121,D239&lt;=[1]Parámetros!$D$121),[1]Parámetros!$B$121,IF(AND(D239&gt;=[1]Parámetros!$C$120,D239&lt;=[1]Parámetros!$D$120),[1]Parámetros!$B$120,"Error")))</f>
        <v>Débil</v>
      </c>
      <c r="E240" s="138"/>
      <c r="F240" s="10"/>
      <c r="G240" s="10"/>
      <c r="H240" s="10"/>
      <c r="I240" s="10"/>
      <c r="J240" s="10"/>
      <c r="K240" s="10"/>
      <c r="L240" s="10"/>
      <c r="M240" s="126" t="s">
        <v>394</v>
      </c>
      <c r="N240" s="127"/>
      <c r="O240" s="138" t="str">
        <f>+IF(AND(O239&gt;=[1]Parámetros!$C$122,O239&lt;=[1]Parámetros!$D$122),[1]Parámetros!$B$122,IF(AND(O239&gt;=[1]Parámetros!$C$121,O239&lt;=[1]Parámetros!$D$121),[1]Parámetros!$B$121,IF(AND(O239&gt;=[1]Parámetros!$C$120,O239&lt;=[1]Parámetros!$D$120),[1]Parámetros!$B$120,"Error")))</f>
        <v>Débil</v>
      </c>
      <c r="P240" s="138"/>
      <c r="Q240" s="10"/>
      <c r="X240" s="126" t="s">
        <v>394</v>
      </c>
      <c r="Y240" s="127"/>
      <c r="Z240" s="138" t="str">
        <f>+IF(AND(Z239&gt;=[1]Parámetros!$C$122,Z239&lt;=[1]Parámetros!$D$122),[1]Parámetros!$B$122,IF(AND(Z239&gt;=[1]Parámetros!$C$121,Z239&lt;=[1]Parámetros!$D$121),[1]Parámetros!$B$121,IF(AND(Z239&gt;=[1]Parámetros!$C$120,Z239&lt;=[1]Parámetros!$D$120),[1]Parámetros!$B$120,"Error")))</f>
        <v>Débil</v>
      </c>
      <c r="AA240" s="138"/>
      <c r="AB240" s="10"/>
      <c r="AI240" s="126" t="s">
        <v>394</v>
      </c>
      <c r="AJ240" s="127"/>
      <c r="AK240" s="138" t="str">
        <f>+IF(AND(AK239&gt;=[1]Parámetros!$C$122,AK239&lt;=[1]Parámetros!$D$122),[1]Parámetros!$B$122,IF(AND(AK239&gt;=[1]Parámetros!$C$121,AK239&lt;=[1]Parámetros!$D$121),[1]Parámetros!$B$121,IF(AND(AK239&gt;=[1]Parámetros!$C$120,AK239&lt;=[1]Parámetros!$D$120),[1]Parámetros!$B$120,"Error")))</f>
        <v>Débil</v>
      </c>
      <c r="AL240" s="138"/>
      <c r="AM240" s="10"/>
      <c r="AT240" s="126" t="s">
        <v>394</v>
      </c>
      <c r="AU240" s="127"/>
      <c r="AV240" s="138" t="str">
        <f>+IF(AND(AV239&gt;=[1]Parámetros!$C$122,AV239&lt;=[1]Parámetros!$D$122),[1]Parámetros!$B$122,IF(AND(AV239&gt;=[1]Parámetros!$C$121,AV239&lt;=[1]Parámetros!$D$121),[1]Parámetros!$B$121,IF(AND(AV239&gt;=[1]Parámetros!$C$120,AV239&lt;=[1]Parámetros!$D$120),[1]Parámetros!$B$120,"Error")))</f>
        <v>Débil</v>
      </c>
      <c r="AW240" s="138"/>
      <c r="AX240" s="10"/>
      <c r="BE240" s="126" t="s">
        <v>394</v>
      </c>
      <c r="BF240" s="127"/>
      <c r="BG240" s="138" t="str">
        <f>+IF(AND(BG239&gt;=[1]Parámetros!$C$122,BG239&lt;=[1]Parámetros!$D$122),[1]Parámetros!$B$122,IF(AND(BG239&gt;=[1]Parámetros!$C$121,BG239&lt;=[1]Parámetros!$D$121),[1]Parámetros!$B$121,IF(AND(BG239&gt;=[1]Parámetros!$C$120,BG239&lt;=[1]Parámetros!$D$120),[1]Parámetros!$B$120,"Error")))</f>
        <v>Débil</v>
      </c>
      <c r="BH240" s="138"/>
      <c r="BI240" s="10"/>
      <c r="BP240" s="126" t="s">
        <v>394</v>
      </c>
      <c r="BQ240" s="127"/>
      <c r="BR240" s="138" t="str">
        <f>+IF(AND(BR239&gt;=[1]Parámetros!$C$122,BR239&lt;=[1]Parámetros!$D$122),[1]Parámetros!$B$122,IF(AND(BR239&gt;=[1]Parámetros!$C$121,BR239&lt;=[1]Parámetros!$D$121),[1]Parámetros!$B$121,IF(AND(BR239&gt;=[1]Parámetros!$C$120,BR239&lt;=[1]Parámetros!$D$120),[1]Parámetros!$B$120,"Error")))</f>
        <v>Débil</v>
      </c>
      <c r="BS240" s="138"/>
      <c r="BT240" s="10"/>
      <c r="CA240" s="126" t="s">
        <v>394</v>
      </c>
      <c r="CB240" s="127"/>
      <c r="CC240" s="138" t="str">
        <f>+IF(AND(CC239&gt;=[1]Parámetros!$C$122,CC239&lt;=[1]Parámetros!$D$122),[1]Parámetros!$B$122,IF(AND(CC239&gt;=[1]Parámetros!$C$121,CC239&lt;=[1]Parámetros!$D$121),[1]Parámetros!$B$121,IF(AND(CC239&gt;=[1]Parámetros!$C$120,CC239&lt;=[1]Parámetros!$D$120),[1]Parámetros!$B$120,"Error")))</f>
        <v>Débil</v>
      </c>
      <c r="CD240" s="138"/>
      <c r="CE240" s="10"/>
      <c r="CL240" s="126" t="s">
        <v>394</v>
      </c>
      <c r="CM240" s="127"/>
      <c r="CN240" s="138" t="str">
        <f>+IF(AND(CN239&gt;=[1]Parámetros!$C$122,CN239&lt;=[1]Parámetros!$D$122),[1]Parámetros!$B$122,IF(AND(CN239&gt;=[1]Parámetros!$C$121,CN239&lt;=[1]Parámetros!$D$121),[1]Parámetros!$B$121,IF(AND(CN239&gt;=[1]Parámetros!$C$120,CN239&lt;=[1]Parámetros!$D$120),[1]Parámetros!$B$120,"Error")))</f>
        <v>Débil</v>
      </c>
      <c r="CO240" s="138"/>
      <c r="CP240" s="10"/>
      <c r="CW240" s="126" t="s">
        <v>394</v>
      </c>
      <c r="CX240" s="127"/>
      <c r="CY240" s="138" t="str">
        <f>+IF(AND(CY239&gt;=[1]Parámetros!$C$122,CY239&lt;=[1]Parámetros!$D$122),[1]Parámetros!$B$122,IF(AND(CY239&gt;=[1]Parámetros!$C$121,CY239&lt;=[1]Parámetros!$D$121),[1]Parámetros!$B$121,IF(AND(CY239&gt;=[1]Parámetros!$C$120,CY239&lt;=[1]Parámetros!$D$120),[1]Parámetros!$B$120,"Error")))</f>
        <v>Débil</v>
      </c>
      <c r="CZ240" s="138"/>
      <c r="DA240" s="10"/>
      <c r="DH240" s="126" t="s">
        <v>394</v>
      </c>
      <c r="DI240" s="127"/>
      <c r="DJ240" s="138" t="str">
        <f>+IF(AND(DJ239&gt;=[1]Parámetros!$C$122,DJ239&lt;=[1]Parámetros!$D$122),[1]Parámetros!$B$122,IF(AND(DJ239&gt;=[1]Parámetros!$C$121,DJ239&lt;=[1]Parámetros!$D$121),[1]Parámetros!$B$121,IF(AND(DJ239&gt;=[1]Parámetros!$C$120,DJ239&lt;=[1]Parámetros!$D$120),[1]Parámetros!$B$120,"Error")))</f>
        <v>Débil</v>
      </c>
      <c r="DK240" s="138"/>
      <c r="DL240" s="10"/>
      <c r="DS240" s="126" t="s">
        <v>394</v>
      </c>
      <c r="DT240" s="127"/>
      <c r="DU240" s="138" t="str">
        <f>+IF(AND(DU239&gt;=[1]Parámetros!$C$122,DU239&lt;=[1]Parámetros!$D$122),[1]Parámetros!$B$122,IF(AND(DU239&gt;=[1]Parámetros!$C$121,DU239&lt;=[1]Parámetros!$D$121),[1]Parámetros!$B$121,IF(AND(DU239&gt;=[1]Parámetros!$C$120,DU239&lt;=[1]Parámetros!$D$120),[1]Parámetros!$B$120,"Error")))</f>
        <v>Débil</v>
      </c>
      <c r="DV240" s="138"/>
      <c r="DW240" s="10"/>
      <c r="ED240" s="126" t="s">
        <v>394</v>
      </c>
      <c r="EE240" s="127"/>
      <c r="EF240" s="138" t="str">
        <f>+IF(AND(EF239&gt;=[1]Parámetros!$C$122,EF239&lt;=[1]Parámetros!$D$122),[1]Parámetros!$B$122,IF(AND(EF239&gt;=[1]Parámetros!$C$121,EF239&lt;=[1]Parámetros!$D$121),[1]Parámetros!$B$121,IF(AND(EF239&gt;=[1]Parámetros!$C$120,EF239&lt;=[1]Parámetros!$D$120),[1]Parámetros!$B$120,"Error")))</f>
        <v>Débil</v>
      </c>
      <c r="EG240" s="138"/>
      <c r="EH240" s="10"/>
      <c r="EO240" s="126" t="s">
        <v>394</v>
      </c>
      <c r="EP240" s="127"/>
      <c r="EQ240" s="138" t="str">
        <f>+IF(AND(EQ239&gt;=[1]Parámetros!$C$122,EQ239&lt;=[1]Parámetros!$D$122),[1]Parámetros!$B$122,IF(AND(EQ239&gt;=[1]Parámetros!$C$121,EQ239&lt;=[1]Parámetros!$D$121),[1]Parámetros!$B$121,IF(AND(EQ239&gt;=[1]Parámetros!$C$120,EQ239&lt;=[1]Parámetros!$D$120),[1]Parámetros!$B$120,"Error")))</f>
        <v>Débil</v>
      </c>
      <c r="ER240" s="138"/>
      <c r="ES240" s="10"/>
      <c r="EZ240" s="126" t="s">
        <v>394</v>
      </c>
      <c r="FA240" s="127"/>
      <c r="FB240" s="138" t="str">
        <f>+IF(AND(FB239&gt;=[1]Parámetros!$C$122,FB239&lt;=[1]Parámetros!$D$122),[1]Parámetros!$B$122,IF(AND(FB239&gt;=[1]Parámetros!$C$121,FB239&lt;=[1]Parámetros!$D$121),[1]Parámetros!$B$121,IF(AND(FB239&gt;=[1]Parámetros!$C$120,FB239&lt;=[1]Parámetros!$D$120),[1]Parámetros!$B$120,"Error")))</f>
        <v>Débil</v>
      </c>
      <c r="FC240" s="138"/>
      <c r="FD240" s="10"/>
      <c r="FK240" s="126" t="s">
        <v>394</v>
      </c>
      <c r="FL240" s="127"/>
      <c r="FM240" s="138" t="str">
        <f>+IF(AND(FM239&gt;=[1]Parámetros!$C$122,FM239&lt;=[1]Parámetros!$D$122),[1]Parámetros!$B$122,IF(AND(FM239&gt;=[1]Parámetros!$C$121,FM239&lt;=[1]Parámetros!$D$121),[1]Parámetros!$B$121,IF(AND(FM239&gt;=[1]Parámetros!$C$120,FM239&lt;=[1]Parámetros!$D$120),[1]Parámetros!$B$120,"Error")))</f>
        <v>Débil</v>
      </c>
      <c r="FN240" s="138"/>
      <c r="FO240" s="10"/>
      <c r="FV240" s="126" t="s">
        <v>394</v>
      </c>
      <c r="FW240" s="127"/>
      <c r="FX240" s="138" t="str">
        <f>+IF(AND(FX239&gt;=[1]Parámetros!$C$122,FX239&lt;=[1]Parámetros!$D$122),[1]Parámetros!$B$122,IF(AND(FX239&gt;=[1]Parámetros!$C$121,FX239&lt;=[1]Parámetros!$D$121),[1]Parámetros!$B$121,IF(AND(FX239&gt;=[1]Parámetros!$C$120,FX239&lt;=[1]Parámetros!$D$120),[1]Parámetros!$B$120,"Error")))</f>
        <v>Débil</v>
      </c>
      <c r="FY240" s="138"/>
      <c r="FZ240" s="10"/>
      <c r="GG240" s="126" t="s">
        <v>394</v>
      </c>
      <c r="GH240" s="127"/>
      <c r="GI240" s="138" t="str">
        <f>+IF(AND(GI239&gt;=[1]Parámetros!$C$122,GI239&lt;=[1]Parámetros!$D$122),[1]Parámetros!$B$122,IF(AND(GI239&gt;=[1]Parámetros!$C$121,GI239&lt;=[1]Parámetros!$D$121),[1]Parámetros!$B$121,IF(AND(GI239&gt;=[1]Parámetros!$C$120,GI239&lt;=[1]Parámetros!$D$120),[1]Parámetros!$B$120,"Error")))</f>
        <v>Débil</v>
      </c>
      <c r="GJ240" s="138"/>
      <c r="GK240" s="10"/>
      <c r="GR240" s="126" t="s">
        <v>394</v>
      </c>
      <c r="GS240" s="127"/>
      <c r="GT240" s="138" t="str">
        <f>+IF(AND(GT239&gt;=[1]Parámetros!$C$122,GT239&lt;=[1]Parámetros!$D$122),[1]Parámetros!$B$122,IF(AND(GT239&gt;=[1]Parámetros!$C$121,GT239&lt;=[1]Parámetros!$D$121),[1]Parámetros!$B$121,IF(AND(GT239&gt;=[1]Parámetros!$C$120,GT239&lt;=[1]Parámetros!$D$120),[1]Parámetros!$B$120,"Error")))</f>
        <v>Débil</v>
      </c>
      <c r="GU240" s="138"/>
      <c r="GV240" s="10"/>
      <c r="HC240" s="126" t="s">
        <v>394</v>
      </c>
      <c r="HD240" s="127"/>
      <c r="HE240" s="138" t="str">
        <f>+IF(AND(HE239&gt;=[1]Parámetros!$C$122,HE239&lt;=[1]Parámetros!$D$122),[1]Parámetros!$B$122,IF(AND(HE239&gt;=[1]Parámetros!$C$121,HE239&lt;=[1]Parámetros!$D$121),[1]Parámetros!$B$121,IF(AND(HE239&gt;=[1]Parámetros!$C$120,HE239&lt;=[1]Parámetros!$D$120),[1]Parámetros!$B$120,"Error")))</f>
        <v>Débil</v>
      </c>
      <c r="HF240" s="138"/>
      <c r="HG240" s="10"/>
    </row>
    <row r="241" spans="2:215" ht="15.75" thickBot="1" x14ac:dyDescent="0.3">
      <c r="C241"/>
      <c r="F241" s="10"/>
      <c r="G241" s="10"/>
      <c r="H241" s="10"/>
      <c r="I241" s="10"/>
      <c r="J241" s="10"/>
      <c r="K241" s="10"/>
      <c r="L241" s="10"/>
      <c r="N241"/>
      <c r="Q241" s="10"/>
      <c r="Y241"/>
      <c r="AB241" s="10"/>
      <c r="AJ241"/>
      <c r="AM241" s="10"/>
      <c r="AU241"/>
      <c r="AX241" s="10"/>
      <c r="BF241"/>
      <c r="BI241" s="10"/>
      <c r="BQ241"/>
      <c r="BT241" s="10"/>
      <c r="CB241"/>
      <c r="CE241" s="10"/>
      <c r="CM241"/>
      <c r="CP241" s="10"/>
      <c r="CX241"/>
      <c r="DA241" s="10"/>
      <c r="DI241"/>
      <c r="DL241" s="10"/>
      <c r="DT241"/>
      <c r="DW241" s="10"/>
      <c r="EE241"/>
      <c r="EH241" s="10"/>
      <c r="EP241"/>
      <c r="ES241" s="10"/>
      <c r="FA241"/>
      <c r="FD241" s="10"/>
      <c r="FL241"/>
      <c r="FO241" s="10"/>
      <c r="FW241"/>
      <c r="FZ241" s="10"/>
      <c r="GH241"/>
      <c r="GK241" s="10"/>
      <c r="GS241"/>
      <c r="GV241" s="10"/>
      <c r="HD241"/>
      <c r="HG241" s="10"/>
    </row>
    <row r="242" spans="2:215" ht="15.75" thickBot="1" x14ac:dyDescent="0.3">
      <c r="B242" s="18" t="s">
        <v>395</v>
      </c>
      <c r="C242" s="18" t="s">
        <v>396</v>
      </c>
      <c r="D242" s="18" t="s">
        <v>397</v>
      </c>
      <c r="F242" s="10"/>
      <c r="G242" s="10"/>
      <c r="H242" s="10"/>
      <c r="I242" s="10"/>
      <c r="J242" s="10"/>
      <c r="K242" s="10"/>
      <c r="L242" s="10"/>
      <c r="M242" s="18" t="s">
        <v>395</v>
      </c>
      <c r="N242" s="18" t="s">
        <v>396</v>
      </c>
      <c r="O242" s="18" t="s">
        <v>397</v>
      </c>
      <c r="Q242" s="10"/>
      <c r="X242" s="18" t="s">
        <v>395</v>
      </c>
      <c r="Y242" s="18" t="s">
        <v>396</v>
      </c>
      <c r="Z242" s="18" t="s">
        <v>397</v>
      </c>
      <c r="AB242" s="10"/>
      <c r="AI242" s="18" t="s">
        <v>395</v>
      </c>
      <c r="AJ242" s="18" t="s">
        <v>396</v>
      </c>
      <c r="AK242" s="18" t="s">
        <v>397</v>
      </c>
      <c r="AM242" s="10"/>
      <c r="AT242" s="18" t="s">
        <v>395</v>
      </c>
      <c r="AU242" s="18" t="s">
        <v>396</v>
      </c>
      <c r="AV242" s="18" t="s">
        <v>397</v>
      </c>
      <c r="AX242" s="10"/>
      <c r="BE242" s="18" t="s">
        <v>395</v>
      </c>
      <c r="BF242" s="18" t="s">
        <v>396</v>
      </c>
      <c r="BG242" s="18" t="s">
        <v>397</v>
      </c>
      <c r="BI242" s="10"/>
      <c r="BP242" s="18" t="s">
        <v>395</v>
      </c>
      <c r="BQ242" s="18" t="s">
        <v>396</v>
      </c>
      <c r="BR242" s="18" t="s">
        <v>397</v>
      </c>
      <c r="BT242" s="10"/>
      <c r="CA242" s="18" t="s">
        <v>395</v>
      </c>
      <c r="CB242" s="18" t="s">
        <v>396</v>
      </c>
      <c r="CC242" s="18" t="s">
        <v>397</v>
      </c>
      <c r="CE242" s="10"/>
      <c r="CL242" s="18" t="s">
        <v>395</v>
      </c>
      <c r="CM242" s="18" t="s">
        <v>396</v>
      </c>
      <c r="CN242" s="18" t="s">
        <v>397</v>
      </c>
      <c r="CP242" s="10"/>
      <c r="CW242" s="18" t="s">
        <v>395</v>
      </c>
      <c r="CX242" s="18" t="s">
        <v>396</v>
      </c>
      <c r="CY242" s="18" t="s">
        <v>397</v>
      </c>
      <c r="DA242" s="10"/>
      <c r="DH242" s="18" t="s">
        <v>395</v>
      </c>
      <c r="DI242" s="18" t="s">
        <v>396</v>
      </c>
      <c r="DJ242" s="18" t="s">
        <v>397</v>
      </c>
      <c r="DL242" s="10"/>
      <c r="DS242" s="18" t="s">
        <v>395</v>
      </c>
      <c r="DT242" s="18" t="s">
        <v>396</v>
      </c>
      <c r="DU242" s="18" t="s">
        <v>397</v>
      </c>
      <c r="DW242" s="10"/>
      <c r="ED242" s="18" t="s">
        <v>395</v>
      </c>
      <c r="EE242" s="18" t="s">
        <v>396</v>
      </c>
      <c r="EF242" s="18" t="s">
        <v>397</v>
      </c>
      <c r="EH242" s="10"/>
      <c r="EO242" s="18" t="s">
        <v>395</v>
      </c>
      <c r="EP242" s="18" t="s">
        <v>396</v>
      </c>
      <c r="EQ242" s="18" t="s">
        <v>397</v>
      </c>
      <c r="ES242" s="10"/>
      <c r="EZ242" s="18" t="s">
        <v>395</v>
      </c>
      <c r="FA242" s="18" t="s">
        <v>396</v>
      </c>
      <c r="FB242" s="18" t="s">
        <v>397</v>
      </c>
      <c r="FD242" s="10"/>
      <c r="FK242" s="18" t="s">
        <v>395</v>
      </c>
      <c r="FL242" s="18" t="s">
        <v>396</v>
      </c>
      <c r="FM242" s="18" t="s">
        <v>397</v>
      </c>
      <c r="FO242" s="10"/>
      <c r="FV242" s="18" t="s">
        <v>395</v>
      </c>
      <c r="FW242" s="18" t="s">
        <v>396</v>
      </c>
      <c r="FX242" s="18" t="s">
        <v>397</v>
      </c>
      <c r="FZ242" s="10"/>
      <c r="GG242" s="18" t="s">
        <v>395</v>
      </c>
      <c r="GH242" s="18" t="s">
        <v>396</v>
      </c>
      <c r="GI242" s="18" t="s">
        <v>397</v>
      </c>
      <c r="GK242" s="10"/>
      <c r="GR242" s="18" t="s">
        <v>395</v>
      </c>
      <c r="GS242" s="18" t="s">
        <v>396</v>
      </c>
      <c r="GT242" s="18" t="s">
        <v>397</v>
      </c>
      <c r="GV242" s="10"/>
      <c r="HC242" s="18" t="s">
        <v>395</v>
      </c>
      <c r="HD242" s="18" t="s">
        <v>396</v>
      </c>
      <c r="HE242" s="18" t="s">
        <v>397</v>
      </c>
      <c r="HG242" s="10"/>
    </row>
    <row r="243" spans="2:215" x14ac:dyDescent="0.25">
      <c r="B243" s="58" t="s">
        <v>398</v>
      </c>
      <c r="C243" s="58" t="s">
        <v>399</v>
      </c>
      <c r="D243" s="314"/>
      <c r="F243" s="10"/>
      <c r="G243" s="10"/>
      <c r="H243" s="10"/>
      <c r="I243" s="10"/>
      <c r="J243" s="10"/>
      <c r="K243" s="10"/>
      <c r="L243" s="10"/>
      <c r="M243" s="58" t="s">
        <v>398</v>
      </c>
      <c r="N243" s="58" t="s">
        <v>399</v>
      </c>
      <c r="O243" s="314"/>
      <c r="Q243" s="10"/>
      <c r="X243" s="58" t="s">
        <v>398</v>
      </c>
      <c r="Y243" s="58" t="s">
        <v>399</v>
      </c>
      <c r="Z243" s="314"/>
      <c r="AB243" s="10"/>
      <c r="AI243" s="58" t="s">
        <v>398</v>
      </c>
      <c r="AJ243" s="58" t="s">
        <v>399</v>
      </c>
      <c r="AK243" s="314"/>
      <c r="AM243" s="10"/>
      <c r="AT243" s="58" t="s">
        <v>398</v>
      </c>
      <c r="AU243" s="58" t="s">
        <v>399</v>
      </c>
      <c r="AV243" s="314"/>
      <c r="AX243" s="10"/>
      <c r="BE243" s="58" t="s">
        <v>398</v>
      </c>
      <c r="BF243" s="58" t="s">
        <v>399</v>
      </c>
      <c r="BG243" s="314"/>
      <c r="BI243" s="10"/>
      <c r="BP243" s="58" t="s">
        <v>398</v>
      </c>
      <c r="BQ243" s="58" t="s">
        <v>399</v>
      </c>
      <c r="BR243" s="314"/>
      <c r="BT243" s="10"/>
      <c r="CA243" s="58" t="s">
        <v>398</v>
      </c>
      <c r="CB243" s="58" t="s">
        <v>399</v>
      </c>
      <c r="CC243" s="314"/>
      <c r="CE243" s="10"/>
      <c r="CL243" s="58" t="s">
        <v>398</v>
      </c>
      <c r="CM243" s="58" t="s">
        <v>399</v>
      </c>
      <c r="CN243" s="314"/>
      <c r="CP243" s="10"/>
      <c r="CW243" s="58" t="s">
        <v>398</v>
      </c>
      <c r="CX243" s="58" t="s">
        <v>399</v>
      </c>
      <c r="CY243" s="314"/>
      <c r="DA243" s="10"/>
      <c r="DH243" s="58" t="s">
        <v>398</v>
      </c>
      <c r="DI243" s="58" t="s">
        <v>399</v>
      </c>
      <c r="DJ243" s="314"/>
      <c r="DL243" s="10"/>
      <c r="DS243" s="58" t="s">
        <v>398</v>
      </c>
      <c r="DT243" s="58" t="s">
        <v>399</v>
      </c>
      <c r="DU243" s="314"/>
      <c r="DW243" s="10"/>
      <c r="ED243" s="58" t="s">
        <v>398</v>
      </c>
      <c r="EE243" s="58" t="s">
        <v>399</v>
      </c>
      <c r="EF243" s="314"/>
      <c r="EH243" s="10"/>
      <c r="EO243" s="58" t="s">
        <v>398</v>
      </c>
      <c r="EP243" s="58" t="s">
        <v>399</v>
      </c>
      <c r="EQ243" s="314"/>
      <c r="ES243" s="10"/>
      <c r="EZ243" s="58" t="s">
        <v>398</v>
      </c>
      <c r="FA243" s="58" t="s">
        <v>399</v>
      </c>
      <c r="FB243" s="314"/>
      <c r="FD243" s="10"/>
      <c r="FK243" s="58" t="s">
        <v>398</v>
      </c>
      <c r="FL243" s="58" t="s">
        <v>399</v>
      </c>
      <c r="FM243" s="314"/>
      <c r="FO243" s="10"/>
      <c r="FV243" s="58" t="s">
        <v>398</v>
      </c>
      <c r="FW243" s="58" t="s">
        <v>399</v>
      </c>
      <c r="FX243" s="314"/>
      <c r="FZ243" s="10"/>
      <c r="GG243" s="58" t="s">
        <v>398</v>
      </c>
      <c r="GH243" s="58" t="s">
        <v>399</v>
      </c>
      <c r="GI243" s="314"/>
      <c r="GK243" s="10"/>
      <c r="GR243" s="58" t="s">
        <v>398</v>
      </c>
      <c r="GS243" s="58" t="s">
        <v>399</v>
      </c>
      <c r="GT243" s="314"/>
      <c r="GV243" s="10"/>
      <c r="HC243" s="58" t="s">
        <v>398</v>
      </c>
      <c r="HD243" s="58" t="s">
        <v>399</v>
      </c>
      <c r="HE243" s="314"/>
      <c r="HG243" s="10"/>
    </row>
    <row r="244" spans="2:215" x14ac:dyDescent="0.25">
      <c r="B244" s="56" t="s">
        <v>52</v>
      </c>
      <c r="C244" s="56" t="s">
        <v>400</v>
      </c>
      <c r="D244" s="315"/>
      <c r="F244" s="10"/>
      <c r="G244" s="10"/>
      <c r="H244" s="10"/>
      <c r="I244" s="10"/>
      <c r="J244" s="10"/>
      <c r="K244" s="10"/>
      <c r="L244" s="10"/>
      <c r="M244" s="56" t="s">
        <v>52</v>
      </c>
      <c r="N244" s="56" t="s">
        <v>400</v>
      </c>
      <c r="O244" s="315"/>
      <c r="Q244" s="10"/>
      <c r="X244" s="56" t="s">
        <v>52</v>
      </c>
      <c r="Y244" s="56" t="s">
        <v>400</v>
      </c>
      <c r="Z244" s="315"/>
      <c r="AB244" s="10"/>
      <c r="AI244" s="56" t="s">
        <v>52</v>
      </c>
      <c r="AJ244" s="56" t="s">
        <v>400</v>
      </c>
      <c r="AK244" s="315"/>
      <c r="AM244" s="10"/>
      <c r="AT244" s="56" t="s">
        <v>52</v>
      </c>
      <c r="AU244" s="56" t="s">
        <v>400</v>
      </c>
      <c r="AV244" s="315"/>
      <c r="AX244" s="10"/>
      <c r="BE244" s="56" t="s">
        <v>52</v>
      </c>
      <c r="BF244" s="56" t="s">
        <v>400</v>
      </c>
      <c r="BG244" s="315"/>
      <c r="BI244" s="10"/>
      <c r="BP244" s="56" t="s">
        <v>52</v>
      </c>
      <c r="BQ244" s="56" t="s">
        <v>400</v>
      </c>
      <c r="BR244" s="315"/>
      <c r="BT244" s="10"/>
      <c r="CA244" s="56" t="s">
        <v>52</v>
      </c>
      <c r="CB244" s="56" t="s">
        <v>400</v>
      </c>
      <c r="CC244" s="315"/>
      <c r="CE244" s="10"/>
      <c r="CL244" s="56" t="s">
        <v>52</v>
      </c>
      <c r="CM244" s="56" t="s">
        <v>400</v>
      </c>
      <c r="CN244" s="315"/>
      <c r="CP244" s="10"/>
      <c r="CW244" s="56" t="s">
        <v>52</v>
      </c>
      <c r="CX244" s="56" t="s">
        <v>400</v>
      </c>
      <c r="CY244" s="315"/>
      <c r="DA244" s="10"/>
      <c r="DH244" s="56" t="s">
        <v>52</v>
      </c>
      <c r="DI244" s="56" t="s">
        <v>400</v>
      </c>
      <c r="DJ244" s="315"/>
      <c r="DL244" s="10"/>
      <c r="DS244" s="56" t="s">
        <v>52</v>
      </c>
      <c r="DT244" s="56" t="s">
        <v>400</v>
      </c>
      <c r="DU244" s="315"/>
      <c r="DW244" s="10"/>
      <c r="ED244" s="56" t="s">
        <v>52</v>
      </c>
      <c r="EE244" s="56" t="s">
        <v>400</v>
      </c>
      <c r="EF244" s="315"/>
      <c r="EH244" s="10"/>
      <c r="EO244" s="56" t="s">
        <v>52</v>
      </c>
      <c r="EP244" s="56" t="s">
        <v>400</v>
      </c>
      <c r="EQ244" s="315"/>
      <c r="ES244" s="10"/>
      <c r="EZ244" s="56" t="s">
        <v>52</v>
      </c>
      <c r="FA244" s="56" t="s">
        <v>400</v>
      </c>
      <c r="FB244" s="315"/>
      <c r="FD244" s="10"/>
      <c r="FK244" s="56" t="s">
        <v>52</v>
      </c>
      <c r="FL244" s="56" t="s">
        <v>400</v>
      </c>
      <c r="FM244" s="315"/>
      <c r="FO244" s="10"/>
      <c r="FV244" s="56" t="s">
        <v>52</v>
      </c>
      <c r="FW244" s="56" t="s">
        <v>400</v>
      </c>
      <c r="FX244" s="315"/>
      <c r="FZ244" s="10"/>
      <c r="GG244" s="56" t="s">
        <v>52</v>
      </c>
      <c r="GH244" s="56" t="s">
        <v>400</v>
      </c>
      <c r="GI244" s="315"/>
      <c r="GK244" s="10"/>
      <c r="GR244" s="56" t="s">
        <v>52</v>
      </c>
      <c r="GS244" s="56" t="s">
        <v>400</v>
      </c>
      <c r="GT244" s="315"/>
      <c r="GV244" s="10"/>
      <c r="HC244" s="56" t="s">
        <v>52</v>
      </c>
      <c r="HD244" s="56" t="s">
        <v>400</v>
      </c>
      <c r="HE244" s="315"/>
      <c r="HG244" s="10"/>
    </row>
    <row r="245" spans="2:215" ht="15.75" thickBot="1" x14ac:dyDescent="0.3">
      <c r="B245" s="128" t="s">
        <v>401</v>
      </c>
      <c r="C245" s="128" t="s">
        <v>402</v>
      </c>
      <c r="D245" s="316"/>
      <c r="F245" s="10"/>
      <c r="G245" s="10"/>
      <c r="H245" s="10"/>
      <c r="I245" s="10"/>
      <c r="J245" s="10"/>
      <c r="K245" s="10"/>
      <c r="L245" s="10"/>
      <c r="M245" s="128" t="s">
        <v>401</v>
      </c>
      <c r="N245" s="128" t="s">
        <v>402</v>
      </c>
      <c r="O245" s="316"/>
      <c r="Q245" s="10"/>
      <c r="X245" s="128" t="s">
        <v>401</v>
      </c>
      <c r="Y245" s="128" t="s">
        <v>402</v>
      </c>
      <c r="Z245" s="316"/>
      <c r="AB245" s="10"/>
      <c r="AI245" s="128" t="s">
        <v>401</v>
      </c>
      <c r="AJ245" s="128" t="s">
        <v>402</v>
      </c>
      <c r="AK245" s="316"/>
      <c r="AM245" s="10"/>
      <c r="AT245" s="128" t="s">
        <v>401</v>
      </c>
      <c r="AU245" s="128" t="s">
        <v>402</v>
      </c>
      <c r="AV245" s="316"/>
      <c r="AX245" s="10"/>
      <c r="BE245" s="128" t="s">
        <v>401</v>
      </c>
      <c r="BF245" s="128" t="s">
        <v>402</v>
      </c>
      <c r="BG245" s="316"/>
      <c r="BI245" s="10"/>
      <c r="BP245" s="128" t="s">
        <v>401</v>
      </c>
      <c r="BQ245" s="128" t="s">
        <v>402</v>
      </c>
      <c r="BR245" s="316"/>
      <c r="BT245" s="10"/>
      <c r="CA245" s="128" t="s">
        <v>401</v>
      </c>
      <c r="CB245" s="128" t="s">
        <v>402</v>
      </c>
      <c r="CC245" s="316"/>
      <c r="CE245" s="10"/>
      <c r="CL245" s="128" t="s">
        <v>401</v>
      </c>
      <c r="CM245" s="128" t="s">
        <v>402</v>
      </c>
      <c r="CN245" s="316"/>
      <c r="CP245" s="10"/>
      <c r="CW245" s="128" t="s">
        <v>401</v>
      </c>
      <c r="CX245" s="128" t="s">
        <v>402</v>
      </c>
      <c r="CY245" s="316"/>
      <c r="DA245" s="10"/>
      <c r="DH245" s="128" t="s">
        <v>401</v>
      </c>
      <c r="DI245" s="128" t="s">
        <v>402</v>
      </c>
      <c r="DJ245" s="316"/>
      <c r="DL245" s="10"/>
      <c r="DS245" s="128" t="s">
        <v>401</v>
      </c>
      <c r="DT245" s="128" t="s">
        <v>402</v>
      </c>
      <c r="DU245" s="316"/>
      <c r="DW245" s="10"/>
      <c r="ED245" s="128" t="s">
        <v>401</v>
      </c>
      <c r="EE245" s="128" t="s">
        <v>402</v>
      </c>
      <c r="EF245" s="316"/>
      <c r="EH245" s="10"/>
      <c r="EO245" s="128" t="s">
        <v>401</v>
      </c>
      <c r="EP245" s="128" t="s">
        <v>402</v>
      </c>
      <c r="EQ245" s="316"/>
      <c r="ES245" s="10"/>
      <c r="EZ245" s="128" t="s">
        <v>401</v>
      </c>
      <c r="FA245" s="128" t="s">
        <v>402</v>
      </c>
      <c r="FB245" s="316"/>
      <c r="FD245" s="10"/>
      <c r="FK245" s="128" t="s">
        <v>401</v>
      </c>
      <c r="FL245" s="128" t="s">
        <v>402</v>
      </c>
      <c r="FM245" s="316"/>
      <c r="FO245" s="10"/>
      <c r="FV245" s="128" t="s">
        <v>401</v>
      </c>
      <c r="FW245" s="128" t="s">
        <v>402</v>
      </c>
      <c r="FX245" s="316"/>
      <c r="FZ245" s="10"/>
      <c r="GG245" s="128" t="s">
        <v>401</v>
      </c>
      <c r="GH245" s="128" t="s">
        <v>402</v>
      </c>
      <c r="GI245" s="316"/>
      <c r="GK245" s="10"/>
      <c r="GR245" s="128" t="s">
        <v>401</v>
      </c>
      <c r="GS245" s="128" t="s">
        <v>402</v>
      </c>
      <c r="GT245" s="316"/>
      <c r="GV245" s="10"/>
      <c r="HC245" s="128" t="s">
        <v>401</v>
      </c>
      <c r="HD245" s="128" t="s">
        <v>402</v>
      </c>
      <c r="HE245" s="316"/>
      <c r="HG245" s="10"/>
    </row>
    <row r="246" spans="2:215" ht="15.75" thickBot="1" x14ac:dyDescent="0.3">
      <c r="C246"/>
      <c r="F246" s="10"/>
      <c r="G246" s="10"/>
      <c r="H246" s="10"/>
      <c r="I246" s="10"/>
      <c r="J246" s="10"/>
      <c r="K246" s="10"/>
      <c r="L246" s="10"/>
      <c r="N246"/>
      <c r="Q246" s="10"/>
      <c r="Y246"/>
      <c r="AB246" s="10"/>
      <c r="AJ246"/>
      <c r="AM246" s="10"/>
      <c r="AU246"/>
      <c r="AX246" s="10"/>
      <c r="BF246"/>
      <c r="BI246" s="10"/>
      <c r="BQ246"/>
      <c r="BT246" s="10"/>
      <c r="CB246"/>
      <c r="CE246" s="10"/>
      <c r="CM246"/>
      <c r="CP246" s="10"/>
      <c r="CX246"/>
      <c r="DA246" s="10"/>
      <c r="DI246"/>
      <c r="DL246" s="10"/>
      <c r="DT246"/>
      <c r="DW246" s="10"/>
      <c r="EE246"/>
      <c r="EH246" s="10"/>
      <c r="EP246"/>
      <c r="ES246" s="10"/>
      <c r="FA246"/>
      <c r="FD246" s="10"/>
      <c r="FL246"/>
      <c r="FO246" s="10"/>
      <c r="FW246"/>
      <c r="FZ246" s="10"/>
      <c r="GH246"/>
      <c r="GK246" s="10"/>
      <c r="GS246"/>
      <c r="GV246" s="10"/>
      <c r="HD246"/>
      <c r="HG246" s="10"/>
    </row>
    <row r="247" spans="2:215" ht="15.75" thickBot="1" x14ac:dyDescent="0.3">
      <c r="B247" s="18" t="s">
        <v>395</v>
      </c>
      <c r="C247" s="18" t="s">
        <v>403</v>
      </c>
      <c r="D247" s="18" t="s">
        <v>397</v>
      </c>
      <c r="F247" s="10"/>
      <c r="G247" s="10"/>
      <c r="H247" s="10"/>
      <c r="I247" s="10"/>
      <c r="J247" s="10"/>
      <c r="K247" s="10"/>
      <c r="L247" s="10"/>
      <c r="M247" s="18" t="s">
        <v>395</v>
      </c>
      <c r="N247" s="18" t="s">
        <v>403</v>
      </c>
      <c r="O247" s="18" t="s">
        <v>397</v>
      </c>
      <c r="Q247" s="10"/>
      <c r="X247" s="18" t="s">
        <v>395</v>
      </c>
      <c r="Y247" s="18" t="s">
        <v>403</v>
      </c>
      <c r="Z247" s="18" t="s">
        <v>397</v>
      </c>
      <c r="AB247" s="10"/>
      <c r="AI247" s="18" t="s">
        <v>395</v>
      </c>
      <c r="AJ247" s="18" t="s">
        <v>403</v>
      </c>
      <c r="AK247" s="18" t="s">
        <v>397</v>
      </c>
      <c r="AM247" s="10"/>
      <c r="AT247" s="18" t="s">
        <v>395</v>
      </c>
      <c r="AU247" s="18" t="s">
        <v>403</v>
      </c>
      <c r="AV247" s="18" t="s">
        <v>397</v>
      </c>
      <c r="AX247" s="10"/>
      <c r="BE247" s="18" t="s">
        <v>395</v>
      </c>
      <c r="BF247" s="18" t="s">
        <v>403</v>
      </c>
      <c r="BG247" s="18" t="s">
        <v>397</v>
      </c>
      <c r="BI247" s="10"/>
      <c r="BP247" s="18" t="s">
        <v>395</v>
      </c>
      <c r="BQ247" s="18" t="s">
        <v>403</v>
      </c>
      <c r="BR247" s="18" t="s">
        <v>397</v>
      </c>
      <c r="BT247" s="10"/>
      <c r="CA247" s="18" t="s">
        <v>395</v>
      </c>
      <c r="CB247" s="18" t="s">
        <v>403</v>
      </c>
      <c r="CC247" s="18" t="s">
        <v>397</v>
      </c>
      <c r="CE247" s="10"/>
      <c r="CL247" s="18" t="s">
        <v>395</v>
      </c>
      <c r="CM247" s="18" t="s">
        <v>403</v>
      </c>
      <c r="CN247" s="18" t="s">
        <v>397</v>
      </c>
      <c r="CP247" s="10"/>
      <c r="CW247" s="18" t="s">
        <v>395</v>
      </c>
      <c r="CX247" s="18" t="s">
        <v>403</v>
      </c>
      <c r="CY247" s="18" t="s">
        <v>397</v>
      </c>
      <c r="DA247" s="10"/>
      <c r="DH247" s="18" t="s">
        <v>395</v>
      </c>
      <c r="DI247" s="18" t="s">
        <v>403</v>
      </c>
      <c r="DJ247" s="18" t="s">
        <v>397</v>
      </c>
      <c r="DL247" s="10"/>
      <c r="DS247" s="18" t="s">
        <v>395</v>
      </c>
      <c r="DT247" s="18" t="s">
        <v>403</v>
      </c>
      <c r="DU247" s="18" t="s">
        <v>397</v>
      </c>
      <c r="DW247" s="10"/>
      <c r="ED247" s="18" t="s">
        <v>395</v>
      </c>
      <c r="EE247" s="18" t="s">
        <v>403</v>
      </c>
      <c r="EF247" s="18" t="s">
        <v>397</v>
      </c>
      <c r="EH247" s="10"/>
      <c r="EO247" s="18" t="s">
        <v>395</v>
      </c>
      <c r="EP247" s="18" t="s">
        <v>403</v>
      </c>
      <c r="EQ247" s="18" t="s">
        <v>397</v>
      </c>
      <c r="ES247" s="10"/>
      <c r="EZ247" s="18" t="s">
        <v>395</v>
      </c>
      <c r="FA247" s="18" t="s">
        <v>403</v>
      </c>
      <c r="FB247" s="18" t="s">
        <v>397</v>
      </c>
      <c r="FD247" s="10"/>
      <c r="FK247" s="18" t="s">
        <v>395</v>
      </c>
      <c r="FL247" s="18" t="s">
        <v>403</v>
      </c>
      <c r="FM247" s="18" t="s">
        <v>397</v>
      </c>
      <c r="FO247" s="10"/>
      <c r="FV247" s="18" t="s">
        <v>395</v>
      </c>
      <c r="FW247" s="18" t="s">
        <v>403</v>
      </c>
      <c r="FX247" s="18" t="s">
        <v>397</v>
      </c>
      <c r="FZ247" s="10"/>
      <c r="GG247" s="18" t="s">
        <v>395</v>
      </c>
      <c r="GH247" s="18" t="s">
        <v>403</v>
      </c>
      <c r="GI247" s="18" t="s">
        <v>397</v>
      </c>
      <c r="GK247" s="10"/>
      <c r="GR247" s="18" t="s">
        <v>395</v>
      </c>
      <c r="GS247" s="18" t="s">
        <v>403</v>
      </c>
      <c r="GT247" s="18" t="s">
        <v>397</v>
      </c>
      <c r="GV247" s="10"/>
      <c r="HC247" s="18" t="s">
        <v>395</v>
      </c>
      <c r="HD247" s="18" t="s">
        <v>403</v>
      </c>
      <c r="HE247" s="18" t="s">
        <v>397</v>
      </c>
      <c r="HG247" s="10"/>
    </row>
    <row r="248" spans="2:215" x14ac:dyDescent="0.25">
      <c r="B248" s="317" t="s">
        <v>398</v>
      </c>
      <c r="C248" s="129" t="s">
        <v>404</v>
      </c>
      <c r="D248" s="314" t="b">
        <f>+IF(AND(D240=B243,D243=B243),B243,IF(AND(D240=B243,D243=B244),B251,IF(AND(D240=B243,D243=B245),B245,IF(AND(D240=B244,D243=B243),B251,IF(AND(D240=B244,D243=B244),B251,IF(AND(D240=B244,D243=B245),B254,IF(AND(D240=B245,D243=B243),B254,IF(AND(D240=B245,D243=B244),B254,IF(AND(D240=B245,D243=B245),B254)))))))))</f>
        <v>0</v>
      </c>
      <c r="F248" s="10"/>
      <c r="G248" s="10"/>
      <c r="H248" s="10"/>
      <c r="I248" s="10"/>
      <c r="J248" s="10"/>
      <c r="K248" s="10"/>
      <c r="L248" s="10"/>
      <c r="M248" s="317" t="s">
        <v>398</v>
      </c>
      <c r="N248" s="129" t="s">
        <v>404</v>
      </c>
      <c r="O248" s="314" t="b">
        <f>+IF(AND(O240=M243,O243=M243),M243,IF(AND(O240=M243,O243=M244),M251,IF(AND(O240=M243,O243=M245),M245,IF(AND(O240=M244,O243=M243),M251,IF(AND(O240=M244,O243=M244),M251,IF(AND(O240=M244,O243=M245),M254,IF(AND(O240=M245,O243=M243),M254,IF(AND(O240=M245,O243=M244),M254,IF(AND(O240=M245,O243=M245),M254)))))))))</f>
        <v>0</v>
      </c>
      <c r="Q248" s="10"/>
      <c r="X248" s="317" t="s">
        <v>398</v>
      </c>
      <c r="Y248" s="129" t="s">
        <v>404</v>
      </c>
      <c r="Z248" s="314" t="b">
        <f>+IF(AND(Z240=X243,Z243=X243),X243,IF(AND(Z240=X243,Z243=X244),X251,IF(AND(Z240=X243,Z243=X245),X245,IF(AND(Z240=X244,Z243=X243),X251,IF(AND(Z240=X244,Z243=X244),X251,IF(AND(Z240=X244,Z243=X245),X254,IF(AND(Z240=X245,Z243=X243),X254,IF(AND(Z240=X245,Z243=X244),X254,IF(AND(Z240=X245,Z243=X245),X254)))))))))</f>
        <v>0</v>
      </c>
      <c r="AB248" s="10"/>
      <c r="AI248" s="317" t="s">
        <v>398</v>
      </c>
      <c r="AJ248" s="129" t="s">
        <v>404</v>
      </c>
      <c r="AK248" s="314" t="b">
        <f>+IF(AND(AK240=AI243,AK243=AI243),AI243,IF(AND(AK240=AI243,AK243=AI244),AI251,IF(AND(AK240=AI243,AK243=AI245),AI245,IF(AND(AK240=AI244,AK243=AI243),AI251,IF(AND(AK240=AI244,AK243=AI244),AI251,IF(AND(AK240=AI244,AK243=AI245),AI254,IF(AND(AK240=AI245,AK243=AI243),AI254,IF(AND(AK240=AI245,AK243=AI244),AI254,IF(AND(AK240=AI245,AK243=AI245),AI254)))))))))</f>
        <v>0</v>
      </c>
      <c r="AM248" s="10"/>
      <c r="AT248" s="317" t="s">
        <v>398</v>
      </c>
      <c r="AU248" s="129" t="s">
        <v>404</v>
      </c>
      <c r="AV248" s="314" t="b">
        <f>+IF(AND(AV240=AT243,AV243=AT243),AT243,IF(AND(AV240=AT243,AV243=AT244),AT251,IF(AND(AV240=AT243,AV243=AT245),AT245,IF(AND(AV240=AT244,AV243=AT243),AT251,IF(AND(AV240=AT244,AV243=AT244),AT251,IF(AND(AV240=AT244,AV243=AT245),AT254,IF(AND(AV240=AT245,AV243=AT243),AT254,IF(AND(AV240=AT245,AV243=AT244),AT254,IF(AND(AV240=AT245,AV243=AT245),AT254)))))))))</f>
        <v>0</v>
      </c>
      <c r="AX248" s="10"/>
      <c r="BE248" s="317" t="s">
        <v>398</v>
      </c>
      <c r="BF248" s="129" t="s">
        <v>404</v>
      </c>
      <c r="BG248" s="314" t="b">
        <f>+IF(AND(BG240=BE243,BG243=BE243),BE243,IF(AND(BG240=BE243,BG243=BE244),BE251,IF(AND(BG240=BE243,BG243=BE245),BE245,IF(AND(BG240=BE244,BG243=BE243),BE251,IF(AND(BG240=BE244,BG243=BE244),BE251,IF(AND(BG240=BE244,BG243=BE245),BE254,IF(AND(BG240=BE245,BG243=BE243),BE254,IF(AND(BG240=BE245,BG243=BE244),BE254,IF(AND(BG240=BE245,BG243=BE245),BE254)))))))))</f>
        <v>0</v>
      </c>
      <c r="BI248" s="10"/>
      <c r="BP248" s="317" t="s">
        <v>398</v>
      </c>
      <c r="BQ248" s="129" t="s">
        <v>404</v>
      </c>
      <c r="BR248" s="314" t="b">
        <f>+IF(AND(BR240=BP243,BR243=BP243),BP243,IF(AND(BR240=BP243,BR243=BP244),BP251,IF(AND(BR240=BP243,BR243=BP245),BP245,IF(AND(BR240=BP244,BR243=BP243),BP251,IF(AND(BR240=BP244,BR243=BP244),BP251,IF(AND(BR240=BP244,BR243=BP245),BP254,IF(AND(BR240=BP245,BR243=BP243),BP254,IF(AND(BR240=BP245,BR243=BP244),BP254,IF(AND(BR240=BP245,BR243=BP245),BP254)))))))))</f>
        <v>0</v>
      </c>
      <c r="BT248" s="10"/>
      <c r="CA248" s="317" t="s">
        <v>398</v>
      </c>
      <c r="CB248" s="129" t="s">
        <v>404</v>
      </c>
      <c r="CC248" s="314" t="b">
        <f>+IF(AND(CC240=CA243,CC243=CA243),CA243,IF(AND(CC240=CA243,CC243=CA244),CA251,IF(AND(CC240=CA243,CC243=CA245),CA245,IF(AND(CC240=CA244,CC243=CA243),CA251,IF(AND(CC240=CA244,CC243=CA244),CA251,IF(AND(CC240=CA244,CC243=CA245),CA254,IF(AND(CC240=CA245,CC243=CA243),CA254,IF(AND(CC240=CA245,CC243=CA244),CA254,IF(AND(CC240=CA245,CC243=CA245),CA254)))))))))</f>
        <v>0</v>
      </c>
      <c r="CE248" s="10"/>
      <c r="CL248" s="317" t="s">
        <v>398</v>
      </c>
      <c r="CM248" s="129" t="s">
        <v>404</v>
      </c>
      <c r="CN248" s="314" t="b">
        <f>+IF(AND(CN240=CL243,CN243=CL243),CL243,IF(AND(CN240=CL243,CN243=CL244),CL251,IF(AND(CN240=CL243,CN243=CL245),CL245,IF(AND(CN240=CL244,CN243=CL243),CL251,IF(AND(CN240=CL244,CN243=CL244),CL251,IF(AND(CN240=CL244,CN243=CL245),CL254,IF(AND(CN240=CL245,CN243=CL243),CL254,IF(AND(CN240=CL245,CN243=CL244),CL254,IF(AND(CN240=CL245,CN243=CL245),CL254)))))))))</f>
        <v>0</v>
      </c>
      <c r="CP248" s="10"/>
      <c r="CW248" s="317" t="s">
        <v>398</v>
      </c>
      <c r="CX248" s="129" t="s">
        <v>404</v>
      </c>
      <c r="CY248" s="314" t="b">
        <f>+IF(AND(CY240=CW243,CY243=CW243),CW243,IF(AND(CY240=CW243,CY243=CW244),CW251,IF(AND(CY240=CW243,CY243=CW245),CW245,IF(AND(CY240=CW244,CY243=CW243),CW251,IF(AND(CY240=CW244,CY243=CW244),CW251,IF(AND(CY240=CW244,CY243=CW245),CW254,IF(AND(CY240=CW245,CY243=CW243),CW254,IF(AND(CY240=CW245,CY243=CW244),CW254,IF(AND(CY240=CW245,CY243=CW245),CW254)))))))))</f>
        <v>0</v>
      </c>
      <c r="DA248" s="10"/>
      <c r="DH248" s="317" t="s">
        <v>398</v>
      </c>
      <c r="DI248" s="129" t="s">
        <v>404</v>
      </c>
      <c r="DJ248" s="314" t="b">
        <f>+IF(AND(DJ240=DH243,DJ243=DH243),DH243,IF(AND(DJ240=DH243,DJ243=DH244),DH251,IF(AND(DJ240=DH243,DJ243=DH245),DH245,IF(AND(DJ240=DH244,DJ243=DH243),DH251,IF(AND(DJ240=DH244,DJ243=DH244),DH251,IF(AND(DJ240=DH244,DJ243=DH245),DH254,IF(AND(DJ240=DH245,DJ243=DH243),DH254,IF(AND(DJ240=DH245,DJ243=DH244),DH254,IF(AND(DJ240=DH245,DJ243=DH245),DH254)))))))))</f>
        <v>0</v>
      </c>
      <c r="DL248" s="10"/>
      <c r="DS248" s="317" t="s">
        <v>398</v>
      </c>
      <c r="DT248" s="129" t="s">
        <v>404</v>
      </c>
      <c r="DU248" s="314" t="b">
        <f>+IF(AND(DU240=DS243,DU243=DS243),DS243,IF(AND(DU240=DS243,DU243=DS244),DS251,IF(AND(DU240=DS243,DU243=DS245),DS245,IF(AND(DU240=DS244,DU243=DS243),DS251,IF(AND(DU240=DS244,DU243=DS244),DS251,IF(AND(DU240=DS244,DU243=DS245),DS254,IF(AND(DU240=DS245,DU243=DS243),DS254,IF(AND(DU240=DS245,DU243=DS244),DS254,IF(AND(DU240=DS245,DU243=DS245),DS254)))))))))</f>
        <v>0</v>
      </c>
      <c r="DW248" s="10"/>
      <c r="ED248" s="317" t="s">
        <v>398</v>
      </c>
      <c r="EE248" s="129" t="s">
        <v>404</v>
      </c>
      <c r="EF248" s="314" t="b">
        <f>+IF(AND(EF240=ED243,EF243=ED243),ED243,IF(AND(EF240=ED243,EF243=ED244),ED251,IF(AND(EF240=ED243,EF243=ED245),ED245,IF(AND(EF240=ED244,EF243=ED243),ED251,IF(AND(EF240=ED244,EF243=ED244),ED251,IF(AND(EF240=ED244,EF243=ED245),ED254,IF(AND(EF240=ED245,EF243=ED243),ED254,IF(AND(EF240=ED245,EF243=ED244),ED254,IF(AND(EF240=ED245,EF243=ED245),ED254)))))))))</f>
        <v>0</v>
      </c>
      <c r="EH248" s="10"/>
      <c r="EO248" s="317" t="s">
        <v>398</v>
      </c>
      <c r="EP248" s="129" t="s">
        <v>404</v>
      </c>
      <c r="EQ248" s="314" t="b">
        <f>+IF(AND(EQ240=EO243,EQ243=EO243),EO243,IF(AND(EQ240=EO243,EQ243=EO244),EO251,IF(AND(EQ240=EO243,EQ243=EO245),EO245,IF(AND(EQ240=EO244,EQ243=EO243),EO251,IF(AND(EQ240=EO244,EQ243=EO244),EO251,IF(AND(EQ240=EO244,EQ243=EO245),EO254,IF(AND(EQ240=EO245,EQ243=EO243),EO254,IF(AND(EQ240=EO245,EQ243=EO244),EO254,IF(AND(EQ240=EO245,EQ243=EO245),EO254)))))))))</f>
        <v>0</v>
      </c>
      <c r="ES248" s="10"/>
      <c r="EZ248" s="317" t="s">
        <v>398</v>
      </c>
      <c r="FA248" s="129" t="s">
        <v>404</v>
      </c>
      <c r="FB248" s="314" t="b">
        <f>+IF(AND(FB240=EZ243,FB243=EZ243),EZ243,IF(AND(FB240=EZ243,FB243=EZ244),EZ251,IF(AND(FB240=EZ243,FB243=EZ245),EZ245,IF(AND(FB240=EZ244,FB243=EZ243),EZ251,IF(AND(FB240=EZ244,FB243=EZ244),EZ251,IF(AND(FB240=EZ244,FB243=EZ245),EZ254,IF(AND(FB240=EZ245,FB243=EZ243),EZ254,IF(AND(FB240=EZ245,FB243=EZ244),EZ254,IF(AND(FB240=EZ245,FB243=EZ245),EZ254)))))))))</f>
        <v>0</v>
      </c>
      <c r="FD248" s="10"/>
      <c r="FK248" s="317" t="s">
        <v>398</v>
      </c>
      <c r="FL248" s="129" t="s">
        <v>404</v>
      </c>
      <c r="FM248" s="314" t="b">
        <f>+IF(AND(FM240=FK243,FM243=FK243),FK243,IF(AND(FM240=FK243,FM243=FK244),FK251,IF(AND(FM240=FK243,FM243=FK245),FK245,IF(AND(FM240=FK244,FM243=FK243),FK251,IF(AND(FM240=FK244,FM243=FK244),FK251,IF(AND(FM240=FK244,FM243=FK245),FK254,IF(AND(FM240=FK245,FM243=FK243),FK254,IF(AND(FM240=FK245,FM243=FK244),FK254,IF(AND(FM240=FK245,FM243=FK245),FK254)))))))))</f>
        <v>0</v>
      </c>
      <c r="FO248" s="10"/>
      <c r="FV248" s="317" t="s">
        <v>398</v>
      </c>
      <c r="FW248" s="129" t="s">
        <v>404</v>
      </c>
      <c r="FX248" s="314" t="b">
        <f>+IF(AND(FX240=FV243,FX243=FV243),FV243,IF(AND(FX240=FV243,FX243=FV244),FV251,IF(AND(FX240=FV243,FX243=FV245),FV245,IF(AND(FX240=FV244,FX243=FV243),FV251,IF(AND(FX240=FV244,FX243=FV244),FV251,IF(AND(FX240=FV244,FX243=FV245),FV254,IF(AND(FX240=FV245,FX243=FV243),FV254,IF(AND(FX240=FV245,FX243=FV244),FV254,IF(AND(FX240=FV245,FX243=FV245),FV254)))))))))</f>
        <v>0</v>
      </c>
      <c r="FZ248" s="10"/>
      <c r="GG248" s="317" t="s">
        <v>398</v>
      </c>
      <c r="GH248" s="129" t="s">
        <v>404</v>
      </c>
      <c r="GI248" s="314" t="b">
        <f>+IF(AND(GI240=GG243,GI243=GG243),GG243,IF(AND(GI240=GG243,GI243=GG244),GG251,IF(AND(GI240=GG243,GI243=GG245),GG245,IF(AND(GI240=GG244,GI243=GG243),GG251,IF(AND(GI240=GG244,GI243=GG244),GG251,IF(AND(GI240=GG244,GI243=GG245),GG254,IF(AND(GI240=GG245,GI243=GG243),GG254,IF(AND(GI240=GG245,GI243=GG244),GG254,IF(AND(GI240=GG245,GI243=GG245),GG254)))))))))</f>
        <v>0</v>
      </c>
      <c r="GK248" s="10"/>
      <c r="GR248" s="317" t="s">
        <v>398</v>
      </c>
      <c r="GS248" s="129" t="s">
        <v>404</v>
      </c>
      <c r="GT248" s="314" t="b">
        <f>+IF(AND(GT240=GR243,GT243=GR243),GR243,IF(AND(GT240=GR243,GT243=GR244),GR251,IF(AND(GT240=GR243,GT243=GR245),GR245,IF(AND(GT240=GR244,GT243=GR243),GR251,IF(AND(GT240=GR244,GT243=GR244),GR251,IF(AND(GT240=GR244,GT243=GR245),GR254,IF(AND(GT240=GR245,GT243=GR243),GR254,IF(AND(GT240=GR245,GT243=GR244),GR254,IF(AND(GT240=GR245,GT243=GR245),GR254)))))))))</f>
        <v>0</v>
      </c>
      <c r="GV248" s="10"/>
      <c r="HC248" s="317" t="s">
        <v>398</v>
      </c>
      <c r="HD248" s="129" t="s">
        <v>404</v>
      </c>
      <c r="HE248" s="314" t="b">
        <f>+IF(AND(HE240=HC243,HE243=HC243),HC243,IF(AND(HE240=HC243,HE243=HC244),HC251,IF(AND(HE240=HC243,HE243=HC245),HC245,IF(AND(HE240=HC244,HE243=HC243),HC251,IF(AND(HE240=HC244,HE243=HC244),HC251,IF(AND(HE240=HC244,HE243=HC245),HC254,IF(AND(HE240=HC245,HE243=HC243),HC254,IF(AND(HE240=HC245,HE243=HC244),HC254,IF(AND(HE240=HC245,HE243=HC245),HC254)))))))))</f>
        <v>0</v>
      </c>
      <c r="HG248" s="10"/>
    </row>
    <row r="249" spans="2:215" x14ac:dyDescent="0.25">
      <c r="B249" s="310"/>
      <c r="C249" s="58" t="s">
        <v>405</v>
      </c>
      <c r="D249" s="315"/>
      <c r="F249" s="10"/>
      <c r="G249" s="10"/>
      <c r="H249" s="10"/>
      <c r="I249" s="10"/>
      <c r="J249" s="10"/>
      <c r="K249" s="10"/>
      <c r="L249" s="10"/>
      <c r="M249" s="310"/>
      <c r="N249" s="58" t="s">
        <v>405</v>
      </c>
      <c r="O249" s="315"/>
      <c r="Q249" s="10"/>
      <c r="X249" s="310"/>
      <c r="Y249" s="58" t="s">
        <v>405</v>
      </c>
      <c r="Z249" s="315"/>
      <c r="AB249" s="10"/>
      <c r="AI249" s="310"/>
      <c r="AJ249" s="58" t="s">
        <v>405</v>
      </c>
      <c r="AK249" s="315"/>
      <c r="AM249" s="10"/>
      <c r="AT249" s="310"/>
      <c r="AU249" s="58" t="s">
        <v>405</v>
      </c>
      <c r="AV249" s="315"/>
      <c r="AX249" s="10"/>
      <c r="BE249" s="310"/>
      <c r="BF249" s="58" t="s">
        <v>405</v>
      </c>
      <c r="BG249" s="315"/>
      <c r="BI249" s="10"/>
      <c r="BP249" s="310"/>
      <c r="BQ249" s="58" t="s">
        <v>405</v>
      </c>
      <c r="BR249" s="315"/>
      <c r="BT249" s="10"/>
      <c r="CA249" s="310"/>
      <c r="CB249" s="58" t="s">
        <v>405</v>
      </c>
      <c r="CC249" s="315"/>
      <c r="CE249" s="10"/>
      <c r="CL249" s="310"/>
      <c r="CM249" s="58" t="s">
        <v>405</v>
      </c>
      <c r="CN249" s="315"/>
      <c r="CP249" s="10"/>
      <c r="CW249" s="310"/>
      <c r="CX249" s="58" t="s">
        <v>405</v>
      </c>
      <c r="CY249" s="315"/>
      <c r="DA249" s="10"/>
      <c r="DH249" s="310"/>
      <c r="DI249" s="58" t="s">
        <v>405</v>
      </c>
      <c r="DJ249" s="315"/>
      <c r="DL249" s="10"/>
      <c r="DS249" s="310"/>
      <c r="DT249" s="58" t="s">
        <v>405</v>
      </c>
      <c r="DU249" s="315"/>
      <c r="DW249" s="10"/>
      <c r="ED249" s="310"/>
      <c r="EE249" s="58" t="s">
        <v>405</v>
      </c>
      <c r="EF249" s="315"/>
      <c r="EH249" s="10"/>
      <c r="EO249" s="310"/>
      <c r="EP249" s="58" t="s">
        <v>405</v>
      </c>
      <c r="EQ249" s="315"/>
      <c r="ES249" s="10"/>
      <c r="EZ249" s="310"/>
      <c r="FA249" s="58" t="s">
        <v>405</v>
      </c>
      <c r="FB249" s="315"/>
      <c r="FD249" s="10"/>
      <c r="FK249" s="310"/>
      <c r="FL249" s="58" t="s">
        <v>405</v>
      </c>
      <c r="FM249" s="315"/>
      <c r="FO249" s="10"/>
      <c r="FV249" s="310"/>
      <c r="FW249" s="58" t="s">
        <v>405</v>
      </c>
      <c r="FX249" s="315"/>
      <c r="FZ249" s="10"/>
      <c r="GG249" s="310"/>
      <c r="GH249" s="58" t="s">
        <v>405</v>
      </c>
      <c r="GI249" s="315"/>
      <c r="GK249" s="10"/>
      <c r="GR249" s="310"/>
      <c r="GS249" s="58" t="s">
        <v>405</v>
      </c>
      <c r="GT249" s="315"/>
      <c r="GV249" s="10"/>
      <c r="HC249" s="310"/>
      <c r="HD249" s="58" t="s">
        <v>405</v>
      </c>
      <c r="HE249" s="315"/>
      <c r="HG249" s="10"/>
    </row>
    <row r="250" spans="2:215" x14ac:dyDescent="0.25">
      <c r="B250" s="311"/>
      <c r="C250" s="130" t="s">
        <v>406</v>
      </c>
      <c r="D250" s="315"/>
      <c r="F250" s="10"/>
      <c r="G250" s="10"/>
      <c r="H250" s="10"/>
      <c r="I250" s="10"/>
      <c r="J250" s="10"/>
      <c r="K250" s="10"/>
      <c r="L250" s="10"/>
      <c r="M250" s="311"/>
      <c r="N250" s="130" t="s">
        <v>406</v>
      </c>
      <c r="O250" s="315"/>
      <c r="Q250" s="10"/>
      <c r="X250" s="311"/>
      <c r="Y250" s="130" t="s">
        <v>406</v>
      </c>
      <c r="Z250" s="315"/>
      <c r="AB250" s="10"/>
      <c r="AI250" s="311"/>
      <c r="AJ250" s="130" t="s">
        <v>406</v>
      </c>
      <c r="AK250" s="315"/>
      <c r="AM250" s="10"/>
      <c r="AT250" s="311"/>
      <c r="AU250" s="130" t="s">
        <v>406</v>
      </c>
      <c r="AV250" s="315"/>
      <c r="AX250" s="10"/>
      <c r="BE250" s="311"/>
      <c r="BF250" s="130" t="s">
        <v>406</v>
      </c>
      <c r="BG250" s="315"/>
      <c r="BI250" s="10"/>
      <c r="BP250" s="311"/>
      <c r="BQ250" s="130" t="s">
        <v>406</v>
      </c>
      <c r="BR250" s="315"/>
      <c r="BT250" s="10"/>
      <c r="CA250" s="311"/>
      <c r="CB250" s="130" t="s">
        <v>406</v>
      </c>
      <c r="CC250" s="315"/>
      <c r="CE250" s="10"/>
      <c r="CL250" s="311"/>
      <c r="CM250" s="130" t="s">
        <v>406</v>
      </c>
      <c r="CN250" s="315"/>
      <c r="CP250" s="10"/>
      <c r="CW250" s="311"/>
      <c r="CX250" s="130" t="s">
        <v>406</v>
      </c>
      <c r="CY250" s="315"/>
      <c r="DA250" s="10"/>
      <c r="DH250" s="311"/>
      <c r="DI250" s="130" t="s">
        <v>406</v>
      </c>
      <c r="DJ250" s="315"/>
      <c r="DL250" s="10"/>
      <c r="DS250" s="311"/>
      <c r="DT250" s="130" t="s">
        <v>406</v>
      </c>
      <c r="DU250" s="315"/>
      <c r="DW250" s="10"/>
      <c r="ED250" s="311"/>
      <c r="EE250" s="130" t="s">
        <v>406</v>
      </c>
      <c r="EF250" s="315"/>
      <c r="EH250" s="10"/>
      <c r="EO250" s="311"/>
      <c r="EP250" s="130" t="s">
        <v>406</v>
      </c>
      <c r="EQ250" s="315"/>
      <c r="ES250" s="10"/>
      <c r="EZ250" s="311"/>
      <c r="FA250" s="130" t="s">
        <v>406</v>
      </c>
      <c r="FB250" s="315"/>
      <c r="FD250" s="10"/>
      <c r="FK250" s="311"/>
      <c r="FL250" s="130" t="s">
        <v>406</v>
      </c>
      <c r="FM250" s="315"/>
      <c r="FO250" s="10"/>
      <c r="FV250" s="311"/>
      <c r="FW250" s="130" t="s">
        <v>406</v>
      </c>
      <c r="FX250" s="315"/>
      <c r="FZ250" s="10"/>
      <c r="GG250" s="311"/>
      <c r="GH250" s="130" t="s">
        <v>406</v>
      </c>
      <c r="GI250" s="315"/>
      <c r="GK250" s="10"/>
      <c r="GR250" s="311"/>
      <c r="GS250" s="130" t="s">
        <v>406</v>
      </c>
      <c r="GT250" s="315"/>
      <c r="GV250" s="10"/>
      <c r="HC250" s="311"/>
      <c r="HD250" s="130" t="s">
        <v>406</v>
      </c>
      <c r="HE250" s="315"/>
      <c r="HG250" s="10"/>
    </row>
    <row r="251" spans="2:215" x14ac:dyDescent="0.25">
      <c r="B251" s="309" t="s">
        <v>52</v>
      </c>
      <c r="C251" s="131" t="s">
        <v>407</v>
      </c>
      <c r="D251" s="315"/>
      <c r="F251" s="10"/>
      <c r="G251" s="10"/>
      <c r="H251" s="10"/>
      <c r="I251" s="10"/>
      <c r="J251" s="10"/>
      <c r="K251" s="10"/>
      <c r="L251" s="10"/>
      <c r="M251" s="309" t="s">
        <v>52</v>
      </c>
      <c r="N251" s="131" t="s">
        <v>407</v>
      </c>
      <c r="O251" s="315"/>
      <c r="Q251" s="10"/>
      <c r="X251" s="309" t="s">
        <v>52</v>
      </c>
      <c r="Y251" s="131" t="s">
        <v>407</v>
      </c>
      <c r="Z251" s="315"/>
      <c r="AB251" s="10"/>
      <c r="AI251" s="309" t="s">
        <v>52</v>
      </c>
      <c r="AJ251" s="131" t="s">
        <v>407</v>
      </c>
      <c r="AK251" s="315"/>
      <c r="AM251" s="10"/>
      <c r="AT251" s="309" t="s">
        <v>52</v>
      </c>
      <c r="AU251" s="131" t="s">
        <v>407</v>
      </c>
      <c r="AV251" s="315"/>
      <c r="AX251" s="10"/>
      <c r="BE251" s="309" t="s">
        <v>52</v>
      </c>
      <c r="BF251" s="131" t="s">
        <v>407</v>
      </c>
      <c r="BG251" s="315"/>
      <c r="BI251" s="10"/>
      <c r="BP251" s="309" t="s">
        <v>52</v>
      </c>
      <c r="BQ251" s="131" t="s">
        <v>407</v>
      </c>
      <c r="BR251" s="315"/>
      <c r="BT251" s="10"/>
      <c r="CA251" s="309" t="s">
        <v>52</v>
      </c>
      <c r="CB251" s="131" t="s">
        <v>407</v>
      </c>
      <c r="CC251" s="315"/>
      <c r="CE251" s="10"/>
      <c r="CL251" s="309" t="s">
        <v>52</v>
      </c>
      <c r="CM251" s="131" t="s">
        <v>407</v>
      </c>
      <c r="CN251" s="315"/>
      <c r="CP251" s="10"/>
      <c r="CW251" s="309" t="s">
        <v>52</v>
      </c>
      <c r="CX251" s="131" t="s">
        <v>407</v>
      </c>
      <c r="CY251" s="315"/>
      <c r="DA251" s="10"/>
      <c r="DH251" s="309" t="s">
        <v>52</v>
      </c>
      <c r="DI251" s="131" t="s">
        <v>407</v>
      </c>
      <c r="DJ251" s="315"/>
      <c r="DL251" s="10"/>
      <c r="DS251" s="309" t="s">
        <v>52</v>
      </c>
      <c r="DT251" s="131" t="s">
        <v>407</v>
      </c>
      <c r="DU251" s="315"/>
      <c r="DW251" s="10"/>
      <c r="ED251" s="309" t="s">
        <v>52</v>
      </c>
      <c r="EE251" s="131" t="s">
        <v>407</v>
      </c>
      <c r="EF251" s="315"/>
      <c r="EH251" s="10"/>
      <c r="EO251" s="309" t="s">
        <v>52</v>
      </c>
      <c r="EP251" s="131" t="s">
        <v>407</v>
      </c>
      <c r="EQ251" s="315"/>
      <c r="ES251" s="10"/>
      <c r="EZ251" s="309" t="s">
        <v>52</v>
      </c>
      <c r="FA251" s="131" t="s">
        <v>407</v>
      </c>
      <c r="FB251" s="315"/>
      <c r="FD251" s="10"/>
      <c r="FK251" s="309" t="s">
        <v>52</v>
      </c>
      <c r="FL251" s="131" t="s">
        <v>407</v>
      </c>
      <c r="FM251" s="315"/>
      <c r="FO251" s="10"/>
      <c r="FV251" s="309" t="s">
        <v>52</v>
      </c>
      <c r="FW251" s="131" t="s">
        <v>407</v>
      </c>
      <c r="FX251" s="315"/>
      <c r="FZ251" s="10"/>
      <c r="GG251" s="309" t="s">
        <v>52</v>
      </c>
      <c r="GH251" s="131" t="s">
        <v>407</v>
      </c>
      <c r="GI251" s="315"/>
      <c r="GK251" s="10"/>
      <c r="GR251" s="309" t="s">
        <v>52</v>
      </c>
      <c r="GS251" s="131" t="s">
        <v>407</v>
      </c>
      <c r="GT251" s="315"/>
      <c r="GV251" s="10"/>
      <c r="HC251" s="309" t="s">
        <v>52</v>
      </c>
      <c r="HD251" s="131" t="s">
        <v>407</v>
      </c>
      <c r="HE251" s="315"/>
      <c r="HG251" s="10"/>
    </row>
    <row r="252" spans="2:215" x14ac:dyDescent="0.25">
      <c r="B252" s="310"/>
      <c r="C252" s="56" t="s">
        <v>408</v>
      </c>
      <c r="D252" s="315"/>
      <c r="F252" s="10"/>
      <c r="G252" s="10"/>
      <c r="H252" s="10"/>
      <c r="I252" s="10"/>
      <c r="J252" s="10"/>
      <c r="K252" s="10"/>
      <c r="L252" s="10"/>
      <c r="M252" s="310"/>
      <c r="N252" s="56" t="s">
        <v>408</v>
      </c>
      <c r="O252" s="315"/>
      <c r="Q252" s="10"/>
      <c r="X252" s="310"/>
      <c r="Y252" s="56" t="s">
        <v>408</v>
      </c>
      <c r="Z252" s="315"/>
      <c r="AB252" s="10"/>
      <c r="AI252" s="310"/>
      <c r="AJ252" s="56" t="s">
        <v>408</v>
      </c>
      <c r="AK252" s="315"/>
      <c r="AM252" s="10"/>
      <c r="AT252" s="310"/>
      <c r="AU252" s="56" t="s">
        <v>408</v>
      </c>
      <c r="AV252" s="315"/>
      <c r="AX252" s="10"/>
      <c r="BE252" s="310"/>
      <c r="BF252" s="56" t="s">
        <v>408</v>
      </c>
      <c r="BG252" s="315"/>
      <c r="BI252" s="10"/>
      <c r="BP252" s="310"/>
      <c r="BQ252" s="56" t="s">
        <v>408</v>
      </c>
      <c r="BR252" s="315"/>
      <c r="BT252" s="10"/>
      <c r="CA252" s="310"/>
      <c r="CB252" s="56" t="s">
        <v>408</v>
      </c>
      <c r="CC252" s="315"/>
      <c r="CE252" s="10"/>
      <c r="CL252" s="310"/>
      <c r="CM252" s="56" t="s">
        <v>408</v>
      </c>
      <c r="CN252" s="315"/>
      <c r="CP252" s="10"/>
      <c r="CW252" s="310"/>
      <c r="CX252" s="56" t="s">
        <v>408</v>
      </c>
      <c r="CY252" s="315"/>
      <c r="DA252" s="10"/>
      <c r="DH252" s="310"/>
      <c r="DI252" s="56" t="s">
        <v>408</v>
      </c>
      <c r="DJ252" s="315"/>
      <c r="DL252" s="10"/>
      <c r="DS252" s="310"/>
      <c r="DT252" s="56" t="s">
        <v>408</v>
      </c>
      <c r="DU252" s="315"/>
      <c r="DW252" s="10"/>
      <c r="ED252" s="310"/>
      <c r="EE252" s="56" t="s">
        <v>408</v>
      </c>
      <c r="EF252" s="315"/>
      <c r="EH252" s="10"/>
      <c r="EO252" s="310"/>
      <c r="EP252" s="56" t="s">
        <v>408</v>
      </c>
      <c r="EQ252" s="315"/>
      <c r="ES252" s="10"/>
      <c r="EZ252" s="310"/>
      <c r="FA252" s="56" t="s">
        <v>408</v>
      </c>
      <c r="FB252" s="315"/>
      <c r="FD252" s="10"/>
      <c r="FK252" s="310"/>
      <c r="FL252" s="56" t="s">
        <v>408</v>
      </c>
      <c r="FM252" s="315"/>
      <c r="FO252" s="10"/>
      <c r="FV252" s="310"/>
      <c r="FW252" s="56" t="s">
        <v>408</v>
      </c>
      <c r="FX252" s="315"/>
      <c r="FZ252" s="10"/>
      <c r="GG252" s="310"/>
      <c r="GH252" s="56" t="s">
        <v>408</v>
      </c>
      <c r="GI252" s="315"/>
      <c r="GK252" s="10"/>
      <c r="GR252" s="310"/>
      <c r="GS252" s="56" t="s">
        <v>408</v>
      </c>
      <c r="GT252" s="315"/>
      <c r="GV252" s="10"/>
      <c r="HC252" s="310"/>
      <c r="HD252" s="56" t="s">
        <v>408</v>
      </c>
      <c r="HE252" s="315"/>
      <c r="HG252" s="10"/>
    </row>
    <row r="253" spans="2:215" x14ac:dyDescent="0.25">
      <c r="B253" s="311"/>
      <c r="C253" s="132" t="s">
        <v>409</v>
      </c>
      <c r="D253" s="315"/>
      <c r="F253" s="10"/>
      <c r="G253" s="10"/>
      <c r="H253" s="10"/>
      <c r="I253" s="10"/>
      <c r="J253" s="10"/>
      <c r="K253" s="10"/>
      <c r="L253" s="10"/>
      <c r="M253" s="311"/>
      <c r="N253" s="132" t="s">
        <v>409</v>
      </c>
      <c r="O253" s="315"/>
      <c r="Q253" s="10"/>
      <c r="X253" s="311"/>
      <c r="Y253" s="132" t="s">
        <v>409</v>
      </c>
      <c r="Z253" s="315"/>
      <c r="AB253" s="10"/>
      <c r="AI253" s="311"/>
      <c r="AJ253" s="132" t="s">
        <v>409</v>
      </c>
      <c r="AK253" s="315"/>
      <c r="AM253" s="10"/>
      <c r="AT253" s="311"/>
      <c r="AU253" s="132" t="s">
        <v>409</v>
      </c>
      <c r="AV253" s="315"/>
      <c r="AX253" s="10"/>
      <c r="BE253" s="311"/>
      <c r="BF253" s="132" t="s">
        <v>409</v>
      </c>
      <c r="BG253" s="315"/>
      <c r="BI253" s="10"/>
      <c r="BP253" s="311"/>
      <c r="BQ253" s="132" t="s">
        <v>409</v>
      </c>
      <c r="BR253" s="315"/>
      <c r="BT253" s="10"/>
      <c r="CA253" s="311"/>
      <c r="CB253" s="132" t="s">
        <v>409</v>
      </c>
      <c r="CC253" s="315"/>
      <c r="CE253" s="10"/>
      <c r="CL253" s="311"/>
      <c r="CM253" s="132" t="s">
        <v>409</v>
      </c>
      <c r="CN253" s="315"/>
      <c r="CP253" s="10"/>
      <c r="CW253" s="311"/>
      <c r="CX253" s="132" t="s">
        <v>409</v>
      </c>
      <c r="CY253" s="315"/>
      <c r="DA253" s="10"/>
      <c r="DH253" s="311"/>
      <c r="DI253" s="132" t="s">
        <v>409</v>
      </c>
      <c r="DJ253" s="315"/>
      <c r="DL253" s="10"/>
      <c r="DS253" s="311"/>
      <c r="DT253" s="132" t="s">
        <v>409</v>
      </c>
      <c r="DU253" s="315"/>
      <c r="DW253" s="10"/>
      <c r="ED253" s="311"/>
      <c r="EE253" s="132" t="s">
        <v>409</v>
      </c>
      <c r="EF253" s="315"/>
      <c r="EH253" s="10"/>
      <c r="EO253" s="311"/>
      <c r="EP253" s="132" t="s">
        <v>409</v>
      </c>
      <c r="EQ253" s="315"/>
      <c r="ES253" s="10"/>
      <c r="EZ253" s="311"/>
      <c r="FA253" s="132" t="s">
        <v>409</v>
      </c>
      <c r="FB253" s="315"/>
      <c r="FD253" s="10"/>
      <c r="FK253" s="311"/>
      <c r="FL253" s="132" t="s">
        <v>409</v>
      </c>
      <c r="FM253" s="315"/>
      <c r="FO253" s="10"/>
      <c r="FV253" s="311"/>
      <c r="FW253" s="132" t="s">
        <v>409</v>
      </c>
      <c r="FX253" s="315"/>
      <c r="FZ253" s="10"/>
      <c r="GG253" s="311"/>
      <c r="GH253" s="132" t="s">
        <v>409</v>
      </c>
      <c r="GI253" s="315"/>
      <c r="GK253" s="10"/>
      <c r="GR253" s="311"/>
      <c r="GS253" s="132" t="s">
        <v>409</v>
      </c>
      <c r="GT253" s="315"/>
      <c r="GV253" s="10"/>
      <c r="HC253" s="311"/>
      <c r="HD253" s="132" t="s">
        <v>409</v>
      </c>
      <c r="HE253" s="315"/>
      <c r="HG253" s="10"/>
    </row>
    <row r="254" spans="2:215" x14ac:dyDescent="0.25">
      <c r="B254" s="312" t="s">
        <v>401</v>
      </c>
      <c r="C254" s="58" t="s">
        <v>410</v>
      </c>
      <c r="D254" s="315"/>
      <c r="F254" s="10"/>
      <c r="G254" s="10"/>
      <c r="H254" s="10"/>
      <c r="I254" s="10"/>
      <c r="J254" s="10"/>
      <c r="K254" s="10"/>
      <c r="L254" s="10"/>
      <c r="M254" s="312" t="s">
        <v>401</v>
      </c>
      <c r="N254" s="58" t="s">
        <v>410</v>
      </c>
      <c r="O254" s="315"/>
      <c r="Q254" s="10"/>
      <c r="X254" s="312" t="s">
        <v>401</v>
      </c>
      <c r="Y254" s="58" t="s">
        <v>410</v>
      </c>
      <c r="Z254" s="315"/>
      <c r="AB254" s="10"/>
      <c r="AI254" s="312" t="s">
        <v>401</v>
      </c>
      <c r="AJ254" s="58" t="s">
        <v>410</v>
      </c>
      <c r="AK254" s="315"/>
      <c r="AM254" s="10"/>
      <c r="AT254" s="312" t="s">
        <v>401</v>
      </c>
      <c r="AU254" s="58" t="s">
        <v>410</v>
      </c>
      <c r="AV254" s="315"/>
      <c r="AX254" s="10"/>
      <c r="BE254" s="312" t="s">
        <v>401</v>
      </c>
      <c r="BF254" s="58" t="s">
        <v>410</v>
      </c>
      <c r="BG254" s="315"/>
      <c r="BI254" s="10"/>
      <c r="BP254" s="312" t="s">
        <v>401</v>
      </c>
      <c r="BQ254" s="58" t="s">
        <v>410</v>
      </c>
      <c r="BR254" s="315"/>
      <c r="BT254" s="10"/>
      <c r="CA254" s="312" t="s">
        <v>401</v>
      </c>
      <c r="CB254" s="58" t="s">
        <v>410</v>
      </c>
      <c r="CC254" s="315"/>
      <c r="CE254" s="10"/>
      <c r="CL254" s="312" t="s">
        <v>401</v>
      </c>
      <c r="CM254" s="58" t="s">
        <v>410</v>
      </c>
      <c r="CN254" s="315"/>
      <c r="CP254" s="10"/>
      <c r="CW254" s="312" t="s">
        <v>401</v>
      </c>
      <c r="CX254" s="58" t="s">
        <v>410</v>
      </c>
      <c r="CY254" s="315"/>
      <c r="DA254" s="10"/>
      <c r="DH254" s="312" t="s">
        <v>401</v>
      </c>
      <c r="DI254" s="58" t="s">
        <v>410</v>
      </c>
      <c r="DJ254" s="315"/>
      <c r="DL254" s="10"/>
      <c r="DS254" s="312" t="s">
        <v>401</v>
      </c>
      <c r="DT254" s="58" t="s">
        <v>410</v>
      </c>
      <c r="DU254" s="315"/>
      <c r="DW254" s="10"/>
      <c r="ED254" s="312" t="s">
        <v>401</v>
      </c>
      <c r="EE254" s="58" t="s">
        <v>410</v>
      </c>
      <c r="EF254" s="315"/>
      <c r="EH254" s="10"/>
      <c r="EO254" s="312" t="s">
        <v>401</v>
      </c>
      <c r="EP254" s="58" t="s">
        <v>410</v>
      </c>
      <c r="EQ254" s="315"/>
      <c r="ES254" s="10"/>
      <c r="EZ254" s="312" t="s">
        <v>401</v>
      </c>
      <c r="FA254" s="58" t="s">
        <v>410</v>
      </c>
      <c r="FB254" s="315"/>
      <c r="FD254" s="10"/>
      <c r="FK254" s="312" t="s">
        <v>401</v>
      </c>
      <c r="FL254" s="58" t="s">
        <v>410</v>
      </c>
      <c r="FM254" s="315"/>
      <c r="FO254" s="10"/>
      <c r="FV254" s="312" t="s">
        <v>401</v>
      </c>
      <c r="FW254" s="58" t="s">
        <v>410</v>
      </c>
      <c r="FX254" s="315"/>
      <c r="FZ254" s="10"/>
      <c r="GG254" s="312" t="s">
        <v>401</v>
      </c>
      <c r="GH254" s="58" t="s">
        <v>410</v>
      </c>
      <c r="GI254" s="315"/>
      <c r="GK254" s="10"/>
      <c r="GR254" s="312" t="s">
        <v>401</v>
      </c>
      <c r="GS254" s="58" t="s">
        <v>410</v>
      </c>
      <c r="GT254" s="315"/>
      <c r="GV254" s="10"/>
      <c r="HC254" s="312" t="s">
        <v>401</v>
      </c>
      <c r="HD254" s="58" t="s">
        <v>410</v>
      </c>
      <c r="HE254" s="315"/>
      <c r="HG254" s="10"/>
    </row>
    <row r="255" spans="2:215" x14ac:dyDescent="0.25">
      <c r="B255" s="312"/>
      <c r="C255" s="133" t="s">
        <v>411</v>
      </c>
      <c r="D255" s="315"/>
      <c r="F255" s="10"/>
      <c r="G255" s="10"/>
      <c r="H255" s="10"/>
      <c r="I255" s="10"/>
      <c r="J255" s="10"/>
      <c r="K255" s="10"/>
      <c r="L255" s="10"/>
      <c r="M255" s="312"/>
      <c r="N255" s="133" t="s">
        <v>411</v>
      </c>
      <c r="O255" s="315"/>
      <c r="Q255" s="10"/>
      <c r="X255" s="312"/>
      <c r="Y255" s="133" t="s">
        <v>411</v>
      </c>
      <c r="Z255" s="315"/>
      <c r="AB255" s="10"/>
      <c r="AI255" s="312"/>
      <c r="AJ255" s="133" t="s">
        <v>411</v>
      </c>
      <c r="AK255" s="315"/>
      <c r="AM255" s="10"/>
      <c r="AT255" s="312"/>
      <c r="AU255" s="133" t="s">
        <v>411</v>
      </c>
      <c r="AV255" s="315"/>
      <c r="AX255" s="10"/>
      <c r="BE255" s="312"/>
      <c r="BF255" s="133" t="s">
        <v>411</v>
      </c>
      <c r="BG255" s="315"/>
      <c r="BI255" s="10"/>
      <c r="BP255" s="312"/>
      <c r="BQ255" s="133" t="s">
        <v>411</v>
      </c>
      <c r="BR255" s="315"/>
      <c r="BT255" s="10"/>
      <c r="CA255" s="312"/>
      <c r="CB255" s="133" t="s">
        <v>411</v>
      </c>
      <c r="CC255" s="315"/>
      <c r="CE255" s="10"/>
      <c r="CL255" s="312"/>
      <c r="CM255" s="133" t="s">
        <v>411</v>
      </c>
      <c r="CN255" s="315"/>
      <c r="CP255" s="10"/>
      <c r="CW255" s="312"/>
      <c r="CX255" s="133" t="s">
        <v>411</v>
      </c>
      <c r="CY255" s="315"/>
      <c r="DA255" s="10"/>
      <c r="DH255" s="312"/>
      <c r="DI255" s="133" t="s">
        <v>411</v>
      </c>
      <c r="DJ255" s="315"/>
      <c r="DL255" s="10"/>
      <c r="DS255" s="312"/>
      <c r="DT255" s="133" t="s">
        <v>411</v>
      </c>
      <c r="DU255" s="315"/>
      <c r="DW255" s="10"/>
      <c r="ED255" s="312"/>
      <c r="EE255" s="133" t="s">
        <v>411</v>
      </c>
      <c r="EF255" s="315"/>
      <c r="EH255" s="10"/>
      <c r="EO255" s="312"/>
      <c r="EP255" s="133" t="s">
        <v>411</v>
      </c>
      <c r="EQ255" s="315"/>
      <c r="ES255" s="10"/>
      <c r="EZ255" s="312"/>
      <c r="FA255" s="133" t="s">
        <v>411</v>
      </c>
      <c r="FB255" s="315"/>
      <c r="FD255" s="10"/>
      <c r="FK255" s="312"/>
      <c r="FL255" s="133" t="s">
        <v>411</v>
      </c>
      <c r="FM255" s="315"/>
      <c r="FO255" s="10"/>
      <c r="FV255" s="312"/>
      <c r="FW255" s="133" t="s">
        <v>411</v>
      </c>
      <c r="FX255" s="315"/>
      <c r="FZ255" s="10"/>
      <c r="GG255" s="312"/>
      <c r="GH255" s="133" t="s">
        <v>411</v>
      </c>
      <c r="GI255" s="315"/>
      <c r="GK255" s="10"/>
      <c r="GR255" s="312"/>
      <c r="GS255" s="133" t="s">
        <v>411</v>
      </c>
      <c r="GT255" s="315"/>
      <c r="GV255" s="10"/>
      <c r="HC255" s="312"/>
      <c r="HD255" s="133" t="s">
        <v>411</v>
      </c>
      <c r="HE255" s="315"/>
      <c r="HG255" s="10"/>
    </row>
    <row r="256" spans="2:215" ht="15.75" thickBot="1" x14ac:dyDescent="0.3">
      <c r="B256" s="313"/>
      <c r="C256" s="6" t="s">
        <v>412</v>
      </c>
      <c r="D256" s="316"/>
      <c r="F256" s="10"/>
      <c r="G256" s="10"/>
      <c r="H256" s="10"/>
      <c r="I256" s="10"/>
      <c r="J256" s="10"/>
      <c r="K256" s="10"/>
      <c r="L256" s="10"/>
      <c r="M256" s="313"/>
      <c r="N256" s="6" t="s">
        <v>412</v>
      </c>
      <c r="O256" s="316"/>
      <c r="Q256" s="10"/>
      <c r="X256" s="313"/>
      <c r="Y256" s="6" t="s">
        <v>412</v>
      </c>
      <c r="Z256" s="316"/>
      <c r="AB256" s="10"/>
      <c r="AI256" s="313"/>
      <c r="AJ256" s="6" t="s">
        <v>412</v>
      </c>
      <c r="AK256" s="316"/>
      <c r="AM256" s="10"/>
      <c r="AT256" s="313"/>
      <c r="AU256" s="6" t="s">
        <v>412</v>
      </c>
      <c r="AV256" s="316"/>
      <c r="AX256" s="10"/>
      <c r="BE256" s="313"/>
      <c r="BF256" s="6" t="s">
        <v>412</v>
      </c>
      <c r="BG256" s="316"/>
      <c r="BI256" s="10"/>
      <c r="BP256" s="313"/>
      <c r="BQ256" s="6" t="s">
        <v>412</v>
      </c>
      <c r="BR256" s="316"/>
      <c r="BT256" s="10"/>
      <c r="CA256" s="313"/>
      <c r="CB256" s="6" t="s">
        <v>412</v>
      </c>
      <c r="CC256" s="316"/>
      <c r="CE256" s="10"/>
      <c r="CL256" s="313"/>
      <c r="CM256" s="6" t="s">
        <v>412</v>
      </c>
      <c r="CN256" s="316"/>
      <c r="CP256" s="10"/>
      <c r="CW256" s="313"/>
      <c r="CX256" s="6" t="s">
        <v>412</v>
      </c>
      <c r="CY256" s="316"/>
      <c r="DA256" s="10"/>
      <c r="DH256" s="313"/>
      <c r="DI256" s="6" t="s">
        <v>412</v>
      </c>
      <c r="DJ256" s="316"/>
      <c r="DL256" s="10"/>
      <c r="DS256" s="313"/>
      <c r="DT256" s="6" t="s">
        <v>412</v>
      </c>
      <c r="DU256" s="316"/>
      <c r="DW256" s="10"/>
      <c r="ED256" s="313"/>
      <c r="EE256" s="6" t="s">
        <v>412</v>
      </c>
      <c r="EF256" s="316"/>
      <c r="EH256" s="10"/>
      <c r="EO256" s="313"/>
      <c r="EP256" s="6" t="s">
        <v>412</v>
      </c>
      <c r="EQ256" s="316"/>
      <c r="ES256" s="10"/>
      <c r="EZ256" s="313"/>
      <c r="FA256" s="6" t="s">
        <v>412</v>
      </c>
      <c r="FB256" s="316"/>
      <c r="FD256" s="10"/>
      <c r="FK256" s="313"/>
      <c r="FL256" s="6" t="s">
        <v>412</v>
      </c>
      <c r="FM256" s="316"/>
      <c r="FO256" s="10"/>
      <c r="FV256" s="313"/>
      <c r="FW256" s="6" t="s">
        <v>412</v>
      </c>
      <c r="FX256" s="316"/>
      <c r="FZ256" s="10"/>
      <c r="GG256" s="313"/>
      <c r="GH256" s="6" t="s">
        <v>412</v>
      </c>
      <c r="GI256" s="316"/>
      <c r="GK256" s="10"/>
      <c r="GR256" s="313"/>
      <c r="GS256" s="6" t="s">
        <v>412</v>
      </c>
      <c r="GT256" s="316"/>
      <c r="GV256" s="10"/>
      <c r="HC256" s="313"/>
      <c r="HD256" s="6" t="s">
        <v>412</v>
      </c>
      <c r="HE256" s="316"/>
      <c r="HG256" s="10"/>
    </row>
    <row r="257" spans="2:215" x14ac:dyDescent="0.25">
      <c r="D257" s="10"/>
      <c r="E257" s="10"/>
      <c r="F257" s="10"/>
      <c r="G257" s="10"/>
      <c r="H257" s="10"/>
      <c r="I257" s="10"/>
      <c r="J257" s="10"/>
      <c r="K257" s="10"/>
      <c r="L257" s="10"/>
      <c r="O257" s="10"/>
      <c r="P257" s="10"/>
      <c r="Q257" s="10"/>
      <c r="Z257" s="10"/>
      <c r="AA257" s="10"/>
      <c r="AB257" s="10"/>
      <c r="AK257" s="10"/>
      <c r="AL257" s="10"/>
      <c r="AM257" s="10"/>
      <c r="AV257" s="10"/>
      <c r="AW257" s="10"/>
      <c r="AX257" s="10"/>
      <c r="BG257" s="10"/>
      <c r="BH257" s="10"/>
      <c r="BI257" s="10"/>
      <c r="BR257" s="10"/>
      <c r="BS257" s="10"/>
      <c r="BT257" s="10"/>
      <c r="CC257" s="10"/>
      <c r="CD257" s="10"/>
      <c r="CE257" s="10"/>
      <c r="CN257" s="10"/>
      <c r="CO257" s="10"/>
      <c r="CP257" s="10"/>
      <c r="CY257" s="10"/>
      <c r="CZ257" s="10"/>
      <c r="DA257" s="10"/>
      <c r="DJ257" s="10"/>
      <c r="DK257" s="10"/>
      <c r="DL257" s="10"/>
      <c r="DU257" s="10"/>
      <c r="DV257" s="10"/>
      <c r="DW257" s="10"/>
      <c r="EF257" s="10"/>
      <c r="EG257" s="10"/>
      <c r="EH257" s="10"/>
      <c r="EQ257" s="10"/>
      <c r="ER257" s="10"/>
      <c r="ES257" s="10"/>
      <c r="FB257" s="10"/>
      <c r="FC257" s="10"/>
      <c r="FD257" s="10"/>
      <c r="FM257" s="10"/>
      <c r="FN257" s="10"/>
      <c r="FO257" s="10"/>
      <c r="FX257" s="10"/>
      <c r="FY257" s="10"/>
      <c r="FZ257" s="10"/>
      <c r="GI257" s="10"/>
      <c r="GJ257" s="10"/>
      <c r="GK257" s="10"/>
      <c r="GT257" s="10"/>
      <c r="GU257" s="10"/>
      <c r="GV257" s="10"/>
      <c r="HE257" s="10"/>
      <c r="HF257" s="10"/>
      <c r="HG257" s="10"/>
    </row>
    <row r="258" spans="2:215" ht="15.75" thickBot="1" x14ac:dyDescent="0.3">
      <c r="D258" s="10"/>
      <c r="E258" s="10"/>
      <c r="F258" s="10"/>
      <c r="G258" s="10"/>
      <c r="H258" s="10"/>
      <c r="I258" s="10"/>
      <c r="J258" s="10"/>
      <c r="K258" s="10"/>
      <c r="L258" s="10"/>
      <c r="O258" s="10"/>
      <c r="P258" s="10"/>
      <c r="Q258" s="10"/>
      <c r="Z258" s="10"/>
      <c r="AA258" s="10"/>
      <c r="AB258" s="10"/>
      <c r="AK258" s="10"/>
      <c r="AL258" s="10"/>
      <c r="AM258" s="10"/>
      <c r="AV258" s="10"/>
      <c r="AW258" s="10"/>
      <c r="AX258" s="10"/>
      <c r="BG258" s="10"/>
      <c r="BH258" s="10"/>
      <c r="BI258" s="10"/>
      <c r="BR258" s="10"/>
      <c r="BS258" s="10"/>
      <c r="BT258" s="10"/>
      <c r="CC258" s="10"/>
      <c r="CD258" s="10"/>
      <c r="CE258" s="10"/>
      <c r="CN258" s="10"/>
      <c r="CO258" s="10"/>
      <c r="CP258" s="10"/>
      <c r="CY258" s="10"/>
      <c r="CZ258" s="10"/>
      <c r="DA258" s="10"/>
      <c r="DJ258" s="10"/>
      <c r="DK258" s="10"/>
      <c r="DL258" s="10"/>
      <c r="DU258" s="10"/>
      <c r="DV258" s="10"/>
      <c r="DW258" s="10"/>
      <c r="EF258" s="10"/>
      <c r="EG258" s="10"/>
      <c r="EH258" s="10"/>
      <c r="EQ258" s="10"/>
      <c r="ER258" s="10"/>
      <c r="ES258" s="10"/>
      <c r="FB258" s="10"/>
      <c r="FC258" s="10"/>
      <c r="FD258" s="10"/>
      <c r="FM258" s="10"/>
      <c r="FN258" s="10"/>
      <c r="FO258" s="10"/>
      <c r="FX258" s="10"/>
      <c r="FY258" s="10"/>
      <c r="FZ258" s="10"/>
      <c r="GI258" s="10"/>
      <c r="GJ258" s="10"/>
      <c r="GK258" s="10"/>
      <c r="GT258" s="10"/>
      <c r="GU258" s="10"/>
      <c r="GV258" s="10"/>
      <c r="HE258" s="10"/>
      <c r="HF258" s="10"/>
      <c r="HG258" s="10"/>
    </row>
    <row r="259" spans="2:215" ht="15.75" thickBot="1" x14ac:dyDescent="0.3">
      <c r="B259" s="18" t="s">
        <v>353</v>
      </c>
      <c r="C259" s="3" t="s">
        <v>481</v>
      </c>
      <c r="D259" s="21"/>
      <c r="E259" s="21"/>
      <c r="F259" s="10"/>
      <c r="G259" s="10"/>
      <c r="H259" s="10"/>
      <c r="I259" s="10"/>
      <c r="J259" s="10"/>
      <c r="K259" s="10"/>
      <c r="L259" s="10"/>
      <c r="M259" s="18" t="s">
        <v>353</v>
      </c>
      <c r="N259" s="3" t="s">
        <v>481</v>
      </c>
      <c r="O259" s="21"/>
      <c r="P259" s="21"/>
      <c r="Q259" s="10"/>
      <c r="X259" s="18" t="s">
        <v>353</v>
      </c>
      <c r="Y259" s="3" t="s">
        <v>481</v>
      </c>
      <c r="Z259" s="21"/>
      <c r="AA259" s="21"/>
      <c r="AB259" s="10"/>
      <c r="AI259" s="18" t="s">
        <v>353</v>
      </c>
      <c r="AJ259" s="3" t="s">
        <v>481</v>
      </c>
      <c r="AK259" s="21"/>
      <c r="AL259" s="21"/>
      <c r="AM259" s="10"/>
      <c r="AT259" s="18" t="s">
        <v>353</v>
      </c>
      <c r="AU259" s="3" t="s">
        <v>481</v>
      </c>
      <c r="AV259" s="21"/>
      <c r="AW259" s="21"/>
      <c r="AX259" s="10"/>
      <c r="BE259" s="18" t="s">
        <v>353</v>
      </c>
      <c r="BF259" s="3" t="s">
        <v>481</v>
      </c>
      <c r="BG259" s="21"/>
      <c r="BH259" s="21"/>
      <c r="BI259" s="10"/>
      <c r="BP259" s="18" t="s">
        <v>353</v>
      </c>
      <c r="BQ259" s="3" t="s">
        <v>481</v>
      </c>
      <c r="BR259" s="21"/>
      <c r="BS259" s="21"/>
      <c r="BT259" s="10"/>
      <c r="CA259" s="18" t="s">
        <v>353</v>
      </c>
      <c r="CB259" s="3" t="s">
        <v>481</v>
      </c>
      <c r="CC259" s="21"/>
      <c r="CD259" s="21"/>
      <c r="CE259" s="10"/>
      <c r="CL259" s="18" t="s">
        <v>353</v>
      </c>
      <c r="CM259" s="3" t="s">
        <v>481</v>
      </c>
      <c r="CN259" s="21"/>
      <c r="CO259" s="21"/>
      <c r="CP259" s="10"/>
      <c r="CW259" s="18" t="s">
        <v>353</v>
      </c>
      <c r="CX259" s="3" t="s">
        <v>481</v>
      </c>
      <c r="CY259" s="21"/>
      <c r="CZ259" s="21"/>
      <c r="DA259" s="10"/>
      <c r="DH259" s="18" t="s">
        <v>353</v>
      </c>
      <c r="DI259" s="3" t="s">
        <v>481</v>
      </c>
      <c r="DJ259" s="21"/>
      <c r="DK259" s="21"/>
      <c r="DL259" s="10"/>
      <c r="DS259" s="18" t="s">
        <v>353</v>
      </c>
      <c r="DT259" s="3" t="s">
        <v>481</v>
      </c>
      <c r="DU259" s="21"/>
      <c r="DV259" s="21"/>
      <c r="DW259" s="10"/>
      <c r="ED259" s="18" t="s">
        <v>353</v>
      </c>
      <c r="EE259" s="3" t="s">
        <v>481</v>
      </c>
      <c r="EF259" s="21"/>
      <c r="EG259" s="21"/>
      <c r="EH259" s="10"/>
      <c r="EO259" s="18" t="s">
        <v>353</v>
      </c>
      <c r="EP259" s="3" t="s">
        <v>481</v>
      </c>
      <c r="EQ259" s="21"/>
      <c r="ER259" s="21"/>
      <c r="ES259" s="10"/>
      <c r="EZ259" s="18" t="s">
        <v>353</v>
      </c>
      <c r="FA259" s="3" t="s">
        <v>481</v>
      </c>
      <c r="FB259" s="21"/>
      <c r="FC259" s="21"/>
      <c r="FD259" s="10"/>
      <c r="FK259" s="18" t="s">
        <v>353</v>
      </c>
      <c r="FL259" s="3" t="s">
        <v>481</v>
      </c>
      <c r="FM259" s="21"/>
      <c r="FN259" s="21"/>
      <c r="FO259" s="10"/>
      <c r="FV259" s="18" t="s">
        <v>353</v>
      </c>
      <c r="FW259" s="3" t="s">
        <v>481</v>
      </c>
      <c r="FX259" s="21"/>
      <c r="FY259" s="21"/>
      <c r="FZ259" s="10"/>
      <c r="GG259" s="18" t="s">
        <v>353</v>
      </c>
      <c r="GH259" s="3" t="s">
        <v>481</v>
      </c>
      <c r="GI259" s="21"/>
      <c r="GJ259" s="21"/>
      <c r="GK259" s="10"/>
      <c r="GR259" s="18" t="s">
        <v>353</v>
      </c>
      <c r="GS259" s="3" t="s">
        <v>481</v>
      </c>
      <c r="GT259" s="21"/>
      <c r="GU259" s="21"/>
      <c r="GV259" s="10"/>
      <c r="HC259" s="18" t="s">
        <v>353</v>
      </c>
      <c r="HD259" s="3" t="s">
        <v>481</v>
      </c>
      <c r="HE259" s="21"/>
      <c r="HF259" s="21"/>
      <c r="HG259" s="10"/>
    </row>
    <row r="260" spans="2:215" ht="15.75" thickBot="1" x14ac:dyDescent="0.3">
      <c r="B260" s="110">
        <f>+B229+1</f>
        <v>8</v>
      </c>
      <c r="C260" s="111"/>
      <c r="F260" s="10"/>
      <c r="G260" s="10"/>
      <c r="H260" s="10"/>
      <c r="I260" s="10"/>
      <c r="J260" s="10"/>
      <c r="K260" s="10"/>
      <c r="L260" s="10"/>
      <c r="M260" s="110">
        <f>+M229+1</f>
        <v>8</v>
      </c>
      <c r="N260" s="111"/>
      <c r="Q260" s="10"/>
      <c r="X260" s="110">
        <f>+X229+1</f>
        <v>8</v>
      </c>
      <c r="Y260" s="111"/>
      <c r="AB260" s="10"/>
      <c r="AI260" s="110">
        <f>+AI229+1</f>
        <v>8</v>
      </c>
      <c r="AJ260" s="111"/>
      <c r="AM260" s="10"/>
      <c r="AT260" s="110">
        <f>+AT229+1</f>
        <v>8</v>
      </c>
      <c r="AU260" s="111"/>
      <c r="AX260" s="10"/>
      <c r="BE260" s="110">
        <f>+BE229+1</f>
        <v>8</v>
      </c>
      <c r="BF260" s="111"/>
      <c r="BI260" s="10"/>
      <c r="BP260" s="110">
        <f>+BP229+1</f>
        <v>8</v>
      </c>
      <c r="BQ260" s="111"/>
      <c r="BT260" s="10"/>
      <c r="CA260" s="110">
        <f>+CA229+1</f>
        <v>8</v>
      </c>
      <c r="CB260" s="111"/>
      <c r="CE260" s="10"/>
      <c r="CL260" s="110">
        <f>+CL229+1</f>
        <v>8</v>
      </c>
      <c r="CM260" s="111"/>
      <c r="CP260" s="10"/>
      <c r="CW260" s="110">
        <f>+CW229+1</f>
        <v>8</v>
      </c>
      <c r="CX260" s="111"/>
      <c r="DA260" s="10"/>
      <c r="DH260" s="110">
        <f>+DH229+1</f>
        <v>8</v>
      </c>
      <c r="DI260" s="111"/>
      <c r="DL260" s="10"/>
      <c r="DS260" s="110">
        <f>+DS229+1</f>
        <v>8</v>
      </c>
      <c r="DT260" s="111"/>
      <c r="DW260" s="10"/>
      <c r="ED260" s="110">
        <f>+ED229+1</f>
        <v>8</v>
      </c>
      <c r="EE260" s="111"/>
      <c r="EH260" s="10"/>
      <c r="EO260" s="110">
        <f>+EO229+1</f>
        <v>8</v>
      </c>
      <c r="EP260" s="111"/>
      <c r="ES260" s="10"/>
      <c r="EZ260" s="110">
        <f>+EZ229+1</f>
        <v>8</v>
      </c>
      <c r="FA260" s="111"/>
      <c r="FD260" s="10"/>
      <c r="FK260" s="110">
        <f>+FK229+1</f>
        <v>8</v>
      </c>
      <c r="FL260" s="111"/>
      <c r="FO260" s="10"/>
      <c r="FV260" s="110">
        <f>+FV229+1</f>
        <v>8</v>
      </c>
      <c r="FW260" s="111"/>
      <c r="FZ260" s="10"/>
      <c r="GG260" s="110">
        <f>+GG229+1</f>
        <v>8</v>
      </c>
      <c r="GH260" s="111"/>
      <c r="GK260" s="10"/>
      <c r="GR260" s="110">
        <f>+GR229+1</f>
        <v>8</v>
      </c>
      <c r="GS260" s="111"/>
      <c r="GV260" s="10"/>
      <c r="HC260" s="110">
        <f>+HC229+1</f>
        <v>8</v>
      </c>
      <c r="HD260" s="111"/>
      <c r="HG260" s="10"/>
    </row>
    <row r="261" spans="2:215" ht="15.75" thickBot="1" x14ac:dyDescent="0.3">
      <c r="B261" s="166"/>
      <c r="C261" s="167"/>
      <c r="F261" s="10"/>
      <c r="G261" s="10"/>
      <c r="H261" s="10"/>
      <c r="I261" s="10"/>
      <c r="J261" s="10"/>
      <c r="K261" s="10"/>
      <c r="L261" s="10"/>
      <c r="M261" s="166"/>
      <c r="N261" s="167"/>
      <c r="Q261" s="10"/>
      <c r="X261" s="166"/>
      <c r="Y261" s="167"/>
      <c r="AB261" s="10"/>
      <c r="AI261" s="166"/>
      <c r="AJ261" s="167"/>
      <c r="AM261" s="10"/>
      <c r="AT261" s="166"/>
      <c r="AU261" s="167"/>
      <c r="AX261" s="10"/>
      <c r="BE261" s="166"/>
      <c r="BF261" s="167"/>
      <c r="BI261" s="10"/>
      <c r="BP261" s="166"/>
      <c r="BQ261" s="167"/>
      <c r="BT261" s="10"/>
      <c r="CA261" s="166"/>
      <c r="CB261" s="167"/>
      <c r="CE261" s="10"/>
      <c r="CL261" s="166"/>
      <c r="CM261" s="167"/>
      <c r="CP261" s="10"/>
      <c r="CW261" s="166"/>
      <c r="CX261" s="167"/>
      <c r="DA261" s="10"/>
      <c r="DH261" s="166"/>
      <c r="DI261" s="167"/>
      <c r="DL261" s="10"/>
      <c r="DS261" s="166"/>
      <c r="DT261" s="167"/>
      <c r="DW261" s="10"/>
      <c r="ED261" s="166"/>
      <c r="EE261" s="167"/>
      <c r="EH261" s="10"/>
      <c r="EO261" s="166"/>
      <c r="EP261" s="167"/>
      <c r="ES261" s="10"/>
      <c r="EZ261" s="166"/>
      <c r="FA261" s="167"/>
      <c r="FD261" s="10"/>
      <c r="FK261" s="166"/>
      <c r="FL261" s="167"/>
      <c r="FO261" s="10"/>
      <c r="FV261" s="166"/>
      <c r="FW261" s="167"/>
      <c r="FZ261" s="10"/>
      <c r="GG261" s="166"/>
      <c r="GH261" s="167"/>
      <c r="GK261" s="10"/>
      <c r="GR261" s="166"/>
      <c r="GS261" s="167"/>
      <c r="GV261" s="10"/>
      <c r="HC261" s="166"/>
      <c r="HD261" s="167"/>
      <c r="HG261" s="10"/>
    </row>
    <row r="262" spans="2:215" ht="15.75" thickBot="1" x14ac:dyDescent="0.3">
      <c r="B262" s="18" t="s">
        <v>370</v>
      </c>
      <c r="C262" s="18" t="s">
        <v>371</v>
      </c>
      <c r="D262" s="18" t="s">
        <v>372</v>
      </c>
      <c r="E262" s="18" t="s">
        <v>6</v>
      </c>
      <c r="F262" s="10"/>
      <c r="G262" s="10"/>
      <c r="H262" s="10"/>
      <c r="I262" s="10"/>
      <c r="J262" s="10"/>
      <c r="K262" s="10"/>
      <c r="L262" s="10"/>
      <c r="M262" s="18" t="s">
        <v>370</v>
      </c>
      <c r="N262" s="18" t="s">
        <v>371</v>
      </c>
      <c r="O262" s="18" t="s">
        <v>372</v>
      </c>
      <c r="P262" s="18" t="s">
        <v>6</v>
      </c>
      <c r="Q262" s="10"/>
      <c r="X262" s="18" t="s">
        <v>370</v>
      </c>
      <c r="Y262" s="18" t="s">
        <v>371</v>
      </c>
      <c r="Z262" s="18" t="s">
        <v>372</v>
      </c>
      <c r="AA262" s="18" t="s">
        <v>6</v>
      </c>
      <c r="AB262" s="10"/>
      <c r="AI262" s="18" t="s">
        <v>370</v>
      </c>
      <c r="AJ262" s="18" t="s">
        <v>371</v>
      </c>
      <c r="AK262" s="18" t="s">
        <v>372</v>
      </c>
      <c r="AL262" s="18" t="s">
        <v>6</v>
      </c>
      <c r="AM262" s="10"/>
      <c r="AT262" s="18" t="s">
        <v>370</v>
      </c>
      <c r="AU262" s="18" t="s">
        <v>371</v>
      </c>
      <c r="AV262" s="18" t="s">
        <v>372</v>
      </c>
      <c r="AW262" s="18" t="s">
        <v>6</v>
      </c>
      <c r="AX262" s="10"/>
      <c r="BE262" s="18" t="s">
        <v>370</v>
      </c>
      <c r="BF262" s="18" t="s">
        <v>371</v>
      </c>
      <c r="BG262" s="18" t="s">
        <v>372</v>
      </c>
      <c r="BH262" s="18" t="s">
        <v>6</v>
      </c>
      <c r="BI262" s="10"/>
      <c r="BP262" s="18" t="s">
        <v>370</v>
      </c>
      <c r="BQ262" s="18" t="s">
        <v>371</v>
      </c>
      <c r="BR262" s="18" t="s">
        <v>372</v>
      </c>
      <c r="BS262" s="18" t="s">
        <v>6</v>
      </c>
      <c r="BT262" s="10"/>
      <c r="CA262" s="18" t="s">
        <v>370</v>
      </c>
      <c r="CB262" s="18" t="s">
        <v>371</v>
      </c>
      <c r="CC262" s="18" t="s">
        <v>372</v>
      </c>
      <c r="CD262" s="18" t="s">
        <v>6</v>
      </c>
      <c r="CE262" s="10"/>
      <c r="CL262" s="18" t="s">
        <v>370</v>
      </c>
      <c r="CM262" s="18" t="s">
        <v>371</v>
      </c>
      <c r="CN262" s="18" t="s">
        <v>372</v>
      </c>
      <c r="CO262" s="18" t="s">
        <v>6</v>
      </c>
      <c r="CP262" s="10"/>
      <c r="CW262" s="18" t="s">
        <v>370</v>
      </c>
      <c r="CX262" s="18" t="s">
        <v>371</v>
      </c>
      <c r="CY262" s="18" t="s">
        <v>372</v>
      </c>
      <c r="CZ262" s="18" t="s">
        <v>6</v>
      </c>
      <c r="DA262" s="10"/>
      <c r="DH262" s="18" t="s">
        <v>370</v>
      </c>
      <c r="DI262" s="18" t="s">
        <v>371</v>
      </c>
      <c r="DJ262" s="18" t="s">
        <v>372</v>
      </c>
      <c r="DK262" s="18" t="s">
        <v>6</v>
      </c>
      <c r="DL262" s="10"/>
      <c r="DS262" s="18" t="s">
        <v>370</v>
      </c>
      <c r="DT262" s="18" t="s">
        <v>371</v>
      </c>
      <c r="DU262" s="18" t="s">
        <v>372</v>
      </c>
      <c r="DV262" s="18" t="s">
        <v>6</v>
      </c>
      <c r="DW262" s="10"/>
      <c r="ED262" s="18" t="s">
        <v>370</v>
      </c>
      <c r="EE262" s="18" t="s">
        <v>371</v>
      </c>
      <c r="EF262" s="18" t="s">
        <v>372</v>
      </c>
      <c r="EG262" s="18" t="s">
        <v>6</v>
      </c>
      <c r="EH262" s="10"/>
      <c r="EO262" s="18" t="s">
        <v>370</v>
      </c>
      <c r="EP262" s="18" t="s">
        <v>371</v>
      </c>
      <c r="EQ262" s="18" t="s">
        <v>372</v>
      </c>
      <c r="ER262" s="18" t="s">
        <v>6</v>
      </c>
      <c r="ES262" s="10"/>
      <c r="EZ262" s="18" t="s">
        <v>370</v>
      </c>
      <c r="FA262" s="18" t="s">
        <v>371</v>
      </c>
      <c r="FB262" s="18" t="s">
        <v>372</v>
      </c>
      <c r="FC262" s="18" t="s">
        <v>6</v>
      </c>
      <c r="FD262" s="10"/>
      <c r="FK262" s="18" t="s">
        <v>370</v>
      </c>
      <c r="FL262" s="18" t="s">
        <v>371</v>
      </c>
      <c r="FM262" s="18" t="s">
        <v>372</v>
      </c>
      <c r="FN262" s="18" t="s">
        <v>6</v>
      </c>
      <c r="FO262" s="10"/>
      <c r="FV262" s="18" t="s">
        <v>370</v>
      </c>
      <c r="FW262" s="18" t="s">
        <v>371</v>
      </c>
      <c r="FX262" s="18" t="s">
        <v>372</v>
      </c>
      <c r="FY262" s="18" t="s">
        <v>6</v>
      </c>
      <c r="FZ262" s="10"/>
      <c r="GG262" s="18" t="s">
        <v>370</v>
      </c>
      <c r="GH262" s="18" t="s">
        <v>371</v>
      </c>
      <c r="GI262" s="18" t="s">
        <v>372</v>
      </c>
      <c r="GJ262" s="18" t="s">
        <v>6</v>
      </c>
      <c r="GK262" s="10"/>
      <c r="GR262" s="18" t="s">
        <v>370</v>
      </c>
      <c r="GS262" s="18" t="s">
        <v>371</v>
      </c>
      <c r="GT262" s="18" t="s">
        <v>372</v>
      </c>
      <c r="GU262" s="18" t="s">
        <v>6</v>
      </c>
      <c r="GV262" s="10"/>
      <c r="HC262" s="18" t="s">
        <v>370</v>
      </c>
      <c r="HD262" s="18" t="s">
        <v>371</v>
      </c>
      <c r="HE262" s="18" t="s">
        <v>372</v>
      </c>
      <c r="HF262" s="18" t="s">
        <v>6</v>
      </c>
      <c r="HG262" s="10"/>
    </row>
    <row r="263" spans="2:215" x14ac:dyDescent="0.25">
      <c r="B263" s="318" t="s">
        <v>373</v>
      </c>
      <c r="C263" s="58" t="s">
        <v>374</v>
      </c>
      <c r="D263" s="245"/>
      <c r="E263" s="134" t="str">
        <f>+IF(D263="","",VLOOKUP(D263,[1]Parámetros!$B$100:$C$116,2,0))</f>
        <v/>
      </c>
      <c r="F263" s="10"/>
      <c r="G263" s="10"/>
      <c r="H263" s="10"/>
      <c r="I263" s="10"/>
      <c r="J263" s="10"/>
      <c r="K263" s="10"/>
      <c r="L263" s="10"/>
      <c r="M263" s="318" t="s">
        <v>373</v>
      </c>
      <c r="N263" s="58" t="s">
        <v>374</v>
      </c>
      <c r="O263" s="245"/>
      <c r="P263" s="134" t="str">
        <f>+IF(O263="","",VLOOKUP(O263,[1]Parámetros!$B$100:$C$116,2,0))</f>
        <v/>
      </c>
      <c r="Q263" s="10"/>
      <c r="X263" s="318" t="s">
        <v>373</v>
      </c>
      <c r="Y263" s="58" t="s">
        <v>374</v>
      </c>
      <c r="Z263" s="245"/>
      <c r="AA263" s="134" t="str">
        <f>+IF(Z263="","",VLOOKUP(Z263,[1]Parámetros!$B$100:$C$116,2,0))</f>
        <v/>
      </c>
      <c r="AB263" s="10"/>
      <c r="AI263" s="318" t="s">
        <v>373</v>
      </c>
      <c r="AJ263" s="58" t="s">
        <v>374</v>
      </c>
      <c r="AK263" s="245"/>
      <c r="AL263" s="134" t="str">
        <f>+IF(AK263="","",VLOOKUP(AK263,[1]Parámetros!$B$100:$C$116,2,0))</f>
        <v/>
      </c>
      <c r="AM263" s="10"/>
      <c r="AT263" s="318" t="s">
        <v>373</v>
      </c>
      <c r="AU263" s="58" t="s">
        <v>374</v>
      </c>
      <c r="AV263" s="245"/>
      <c r="AW263" s="134" t="str">
        <f>+IF(AV263="","",VLOOKUP(AV263,[1]Parámetros!$B$100:$C$116,2,0))</f>
        <v/>
      </c>
      <c r="AX263" s="10"/>
      <c r="BE263" s="318" t="s">
        <v>373</v>
      </c>
      <c r="BF263" s="58" t="s">
        <v>374</v>
      </c>
      <c r="BG263" s="245"/>
      <c r="BH263" s="134" t="str">
        <f>+IF(BG263="","",VLOOKUP(BG263,[1]Parámetros!$B$100:$C$116,2,0))</f>
        <v/>
      </c>
      <c r="BI263" s="10"/>
      <c r="BP263" s="318" t="s">
        <v>373</v>
      </c>
      <c r="BQ263" s="58" t="s">
        <v>374</v>
      </c>
      <c r="BR263" s="245"/>
      <c r="BS263" s="134" t="str">
        <f>+IF(BR263="","",VLOOKUP(BR263,[1]Parámetros!$B$100:$C$116,2,0))</f>
        <v/>
      </c>
      <c r="BT263" s="10"/>
      <c r="CA263" s="318" t="s">
        <v>373</v>
      </c>
      <c r="CB263" s="58" t="s">
        <v>374</v>
      </c>
      <c r="CC263" s="245"/>
      <c r="CD263" s="134" t="str">
        <f>+IF(CC263="","",VLOOKUP(CC263,[1]Parámetros!$B$100:$C$116,2,0))</f>
        <v/>
      </c>
      <c r="CE263" s="10"/>
      <c r="CL263" s="318" t="s">
        <v>373</v>
      </c>
      <c r="CM263" s="58" t="s">
        <v>374</v>
      </c>
      <c r="CN263" s="245"/>
      <c r="CO263" s="134" t="str">
        <f>+IF(CN263="","",VLOOKUP(CN263,[1]Parámetros!$B$100:$C$116,2,0))</f>
        <v/>
      </c>
      <c r="CP263" s="10"/>
      <c r="CW263" s="318" t="s">
        <v>373</v>
      </c>
      <c r="CX263" s="58" t="s">
        <v>374</v>
      </c>
      <c r="CY263" s="245"/>
      <c r="CZ263" s="134" t="str">
        <f>+IF(CY263="","",VLOOKUP(CY263,[1]Parámetros!$B$100:$C$116,2,0))</f>
        <v/>
      </c>
      <c r="DA263" s="10"/>
      <c r="DH263" s="318" t="s">
        <v>373</v>
      </c>
      <c r="DI263" s="58" t="s">
        <v>374</v>
      </c>
      <c r="DJ263" s="245"/>
      <c r="DK263" s="134" t="str">
        <f>+IF(DJ263="","",VLOOKUP(DJ263,[1]Parámetros!$B$100:$C$116,2,0))</f>
        <v/>
      </c>
      <c r="DL263" s="10"/>
      <c r="DS263" s="318" t="s">
        <v>373</v>
      </c>
      <c r="DT263" s="58" t="s">
        <v>374</v>
      </c>
      <c r="DU263" s="245"/>
      <c r="DV263" s="134" t="str">
        <f>+IF(DU263="","",VLOOKUP(DU263,[1]Parámetros!$B$100:$C$116,2,0))</f>
        <v/>
      </c>
      <c r="DW263" s="10"/>
      <c r="ED263" s="318" t="s">
        <v>373</v>
      </c>
      <c r="EE263" s="58" t="s">
        <v>374</v>
      </c>
      <c r="EF263" s="245"/>
      <c r="EG263" s="134" t="str">
        <f>+IF(EF263="","",VLOOKUP(EF263,[1]Parámetros!$B$100:$C$116,2,0))</f>
        <v/>
      </c>
      <c r="EH263" s="10"/>
      <c r="EO263" s="318" t="s">
        <v>373</v>
      </c>
      <c r="EP263" s="58" t="s">
        <v>374</v>
      </c>
      <c r="EQ263" s="245"/>
      <c r="ER263" s="134" t="str">
        <f>+IF(EQ263="","",VLOOKUP(EQ263,[1]Parámetros!$B$100:$C$116,2,0))</f>
        <v/>
      </c>
      <c r="ES263" s="10"/>
      <c r="EZ263" s="318" t="s">
        <v>373</v>
      </c>
      <c r="FA263" s="58" t="s">
        <v>374</v>
      </c>
      <c r="FB263" s="245"/>
      <c r="FC263" s="134" t="str">
        <f>+IF(FB263="","",VLOOKUP(FB263,[1]Parámetros!$B$100:$C$116,2,0))</f>
        <v/>
      </c>
      <c r="FD263" s="10"/>
      <c r="FK263" s="318" t="s">
        <v>373</v>
      </c>
      <c r="FL263" s="58" t="s">
        <v>374</v>
      </c>
      <c r="FM263" s="245"/>
      <c r="FN263" s="134" t="str">
        <f>+IF(FM263="","",VLOOKUP(FM263,[1]Parámetros!$B$100:$C$116,2,0))</f>
        <v/>
      </c>
      <c r="FO263" s="10"/>
      <c r="FV263" s="318" t="s">
        <v>373</v>
      </c>
      <c r="FW263" s="58" t="s">
        <v>374</v>
      </c>
      <c r="FX263" s="245"/>
      <c r="FY263" s="134" t="str">
        <f>+IF(FX263="","",VLOOKUP(FX263,[1]Parámetros!$B$100:$C$116,2,0))</f>
        <v/>
      </c>
      <c r="FZ263" s="10"/>
      <c r="GG263" s="318" t="s">
        <v>373</v>
      </c>
      <c r="GH263" s="58" t="s">
        <v>374</v>
      </c>
      <c r="GI263" s="245"/>
      <c r="GJ263" s="134" t="str">
        <f>+IF(GI263="","",VLOOKUP(GI263,[1]Parámetros!$B$100:$C$116,2,0))</f>
        <v/>
      </c>
      <c r="GK263" s="10"/>
      <c r="GR263" s="318" t="s">
        <v>373</v>
      </c>
      <c r="GS263" s="58" t="s">
        <v>374</v>
      </c>
      <c r="GT263" s="245"/>
      <c r="GU263" s="134" t="str">
        <f>+IF(GT263="","",VLOOKUP(GT263,[1]Parámetros!$B$100:$C$116,2,0))</f>
        <v/>
      </c>
      <c r="GV263" s="10"/>
      <c r="HC263" s="318" t="s">
        <v>373</v>
      </c>
      <c r="HD263" s="58" t="s">
        <v>374</v>
      </c>
      <c r="HE263" s="245"/>
      <c r="HF263" s="134" t="str">
        <f>+IF(HE263="","",VLOOKUP(HE263,[1]Parámetros!$B$100:$C$116,2,0))</f>
        <v/>
      </c>
      <c r="HG263" s="10"/>
    </row>
    <row r="264" spans="2:215" ht="30" x14ac:dyDescent="0.25">
      <c r="B264" s="319"/>
      <c r="C264" s="56" t="s">
        <v>376</v>
      </c>
      <c r="D264" s="246"/>
      <c r="E264" s="134" t="str">
        <f>+IF(D264="","",VLOOKUP(D264,[1]Parámetros!$B$100:$C$116,2,0))</f>
        <v/>
      </c>
      <c r="F264" s="10"/>
      <c r="G264" s="10"/>
      <c r="H264" s="10"/>
      <c r="I264" s="10"/>
      <c r="J264" s="10"/>
      <c r="K264" s="10"/>
      <c r="L264" s="10"/>
      <c r="M264" s="319"/>
      <c r="N264" s="56" t="s">
        <v>376</v>
      </c>
      <c r="O264" s="246"/>
      <c r="P264" s="134" t="str">
        <f>+IF(O264="","",VLOOKUP(O264,[1]Parámetros!$B$100:$C$116,2,0))</f>
        <v/>
      </c>
      <c r="Q264" s="10"/>
      <c r="X264" s="319"/>
      <c r="Y264" s="56" t="s">
        <v>376</v>
      </c>
      <c r="Z264" s="246"/>
      <c r="AA264" s="134" t="str">
        <f>+IF(Z264="","",VLOOKUP(Z264,[1]Parámetros!$B$100:$C$116,2,0))</f>
        <v/>
      </c>
      <c r="AB264" s="10"/>
      <c r="AI264" s="319"/>
      <c r="AJ264" s="56" t="s">
        <v>376</v>
      </c>
      <c r="AK264" s="246"/>
      <c r="AL264" s="134" t="str">
        <f>+IF(AK264="","",VLOOKUP(AK264,[1]Parámetros!$B$100:$C$116,2,0))</f>
        <v/>
      </c>
      <c r="AM264" s="10"/>
      <c r="AT264" s="319"/>
      <c r="AU264" s="56" t="s">
        <v>376</v>
      </c>
      <c r="AV264" s="246"/>
      <c r="AW264" s="134" t="str">
        <f>+IF(AV264="","",VLOOKUP(AV264,[1]Parámetros!$B$100:$C$116,2,0))</f>
        <v/>
      </c>
      <c r="AX264" s="10"/>
      <c r="BE264" s="319"/>
      <c r="BF264" s="56" t="s">
        <v>376</v>
      </c>
      <c r="BG264" s="246"/>
      <c r="BH264" s="134" t="str">
        <f>+IF(BG264="","",VLOOKUP(BG264,[1]Parámetros!$B$100:$C$116,2,0))</f>
        <v/>
      </c>
      <c r="BI264" s="10"/>
      <c r="BP264" s="319"/>
      <c r="BQ264" s="56" t="s">
        <v>376</v>
      </c>
      <c r="BR264" s="246"/>
      <c r="BS264" s="134" t="str">
        <f>+IF(BR264="","",VLOOKUP(BR264,[1]Parámetros!$B$100:$C$116,2,0))</f>
        <v/>
      </c>
      <c r="BT264" s="10"/>
      <c r="CA264" s="319"/>
      <c r="CB264" s="56" t="s">
        <v>376</v>
      </c>
      <c r="CC264" s="246"/>
      <c r="CD264" s="134" t="str">
        <f>+IF(CC264="","",VLOOKUP(CC264,[1]Parámetros!$B$100:$C$116,2,0))</f>
        <v/>
      </c>
      <c r="CE264" s="10"/>
      <c r="CL264" s="319"/>
      <c r="CM264" s="56" t="s">
        <v>376</v>
      </c>
      <c r="CN264" s="246"/>
      <c r="CO264" s="134" t="str">
        <f>+IF(CN264="","",VLOOKUP(CN264,[1]Parámetros!$B$100:$C$116,2,0))</f>
        <v/>
      </c>
      <c r="CP264" s="10"/>
      <c r="CW264" s="319"/>
      <c r="CX264" s="56" t="s">
        <v>376</v>
      </c>
      <c r="CY264" s="246"/>
      <c r="CZ264" s="134" t="str">
        <f>+IF(CY264="","",VLOOKUP(CY264,[1]Parámetros!$B$100:$C$116,2,0))</f>
        <v/>
      </c>
      <c r="DA264" s="10"/>
      <c r="DH264" s="319"/>
      <c r="DI264" s="56" t="s">
        <v>376</v>
      </c>
      <c r="DJ264" s="246"/>
      <c r="DK264" s="134" t="str">
        <f>+IF(DJ264="","",VLOOKUP(DJ264,[1]Parámetros!$B$100:$C$116,2,0))</f>
        <v/>
      </c>
      <c r="DL264" s="10"/>
      <c r="DS264" s="319"/>
      <c r="DT264" s="56" t="s">
        <v>376</v>
      </c>
      <c r="DU264" s="246"/>
      <c r="DV264" s="134" t="str">
        <f>+IF(DU264="","",VLOOKUP(DU264,[1]Parámetros!$B$100:$C$116,2,0))</f>
        <v/>
      </c>
      <c r="DW264" s="10"/>
      <c r="ED264" s="319"/>
      <c r="EE264" s="56" t="s">
        <v>376</v>
      </c>
      <c r="EF264" s="246"/>
      <c r="EG264" s="134" t="str">
        <f>+IF(EF264="","",VLOOKUP(EF264,[1]Parámetros!$B$100:$C$116,2,0))</f>
        <v/>
      </c>
      <c r="EH264" s="10"/>
      <c r="EO264" s="319"/>
      <c r="EP264" s="56" t="s">
        <v>376</v>
      </c>
      <c r="EQ264" s="246"/>
      <c r="ER264" s="134" t="str">
        <f>+IF(EQ264="","",VLOOKUP(EQ264,[1]Parámetros!$B$100:$C$116,2,0))</f>
        <v/>
      </c>
      <c r="ES264" s="10"/>
      <c r="EZ264" s="319"/>
      <c r="FA264" s="56" t="s">
        <v>376</v>
      </c>
      <c r="FB264" s="246"/>
      <c r="FC264" s="134" t="str">
        <f>+IF(FB264="","",VLOOKUP(FB264,[1]Parámetros!$B$100:$C$116,2,0))</f>
        <v/>
      </c>
      <c r="FD264" s="10"/>
      <c r="FK264" s="319"/>
      <c r="FL264" s="56" t="s">
        <v>376</v>
      </c>
      <c r="FM264" s="246"/>
      <c r="FN264" s="134" t="str">
        <f>+IF(FM264="","",VLOOKUP(FM264,[1]Parámetros!$B$100:$C$116,2,0))</f>
        <v/>
      </c>
      <c r="FO264" s="10"/>
      <c r="FV264" s="319"/>
      <c r="FW264" s="56" t="s">
        <v>376</v>
      </c>
      <c r="FX264" s="246"/>
      <c r="FY264" s="134" t="str">
        <f>+IF(FX264="","",VLOOKUP(FX264,[1]Parámetros!$B$100:$C$116,2,0))</f>
        <v/>
      </c>
      <c r="FZ264" s="10"/>
      <c r="GG264" s="319"/>
      <c r="GH264" s="56" t="s">
        <v>376</v>
      </c>
      <c r="GI264" s="246"/>
      <c r="GJ264" s="134" t="str">
        <f>+IF(GI264="","",VLOOKUP(GI264,[1]Parámetros!$B$100:$C$116,2,0))</f>
        <v/>
      </c>
      <c r="GK264" s="10"/>
      <c r="GR264" s="319"/>
      <c r="GS264" s="56" t="s">
        <v>376</v>
      </c>
      <c r="GT264" s="246"/>
      <c r="GU264" s="134" t="str">
        <f>+IF(GT264="","",VLOOKUP(GT264,[1]Parámetros!$B$100:$C$116,2,0))</f>
        <v/>
      </c>
      <c r="GV264" s="10"/>
      <c r="HC264" s="319"/>
      <c r="HD264" s="56" t="s">
        <v>376</v>
      </c>
      <c r="HE264" s="246"/>
      <c r="HF264" s="134" t="str">
        <f>+IF(HE264="","",VLOOKUP(HE264,[1]Parámetros!$B$100:$C$116,2,0))</f>
        <v/>
      </c>
      <c r="HG264" s="10"/>
    </row>
    <row r="265" spans="2:215" ht="30" x14ac:dyDescent="0.25">
      <c r="B265" s="56" t="s">
        <v>378</v>
      </c>
      <c r="C265" s="56" t="s">
        <v>379</v>
      </c>
      <c r="D265" s="246"/>
      <c r="E265" s="134" t="str">
        <f>+IF(D265="","",VLOOKUP(D265,[1]Parámetros!$B$100:$C$116,2,0))</f>
        <v/>
      </c>
      <c r="F265" s="10"/>
      <c r="G265" s="10"/>
      <c r="H265" s="10"/>
      <c r="I265" s="10"/>
      <c r="J265" s="10"/>
      <c r="K265" s="10"/>
      <c r="L265" s="10"/>
      <c r="M265" s="56" t="s">
        <v>378</v>
      </c>
      <c r="N265" s="56" t="s">
        <v>379</v>
      </c>
      <c r="O265" s="246"/>
      <c r="P265" s="134" t="str">
        <f>+IF(O265="","",VLOOKUP(O265,[1]Parámetros!$B$100:$C$116,2,0))</f>
        <v/>
      </c>
      <c r="Q265" s="10"/>
      <c r="X265" s="56" t="s">
        <v>378</v>
      </c>
      <c r="Y265" s="56" t="s">
        <v>379</v>
      </c>
      <c r="Z265" s="246"/>
      <c r="AA265" s="134" t="str">
        <f>+IF(Z265="","",VLOOKUP(Z265,[1]Parámetros!$B$100:$C$116,2,0))</f>
        <v/>
      </c>
      <c r="AB265" s="10"/>
      <c r="AI265" s="56" t="s">
        <v>378</v>
      </c>
      <c r="AJ265" s="56" t="s">
        <v>379</v>
      </c>
      <c r="AK265" s="246"/>
      <c r="AL265" s="134" t="str">
        <f>+IF(AK265="","",VLOOKUP(AK265,[1]Parámetros!$B$100:$C$116,2,0))</f>
        <v/>
      </c>
      <c r="AM265" s="10"/>
      <c r="AT265" s="56" t="s">
        <v>378</v>
      </c>
      <c r="AU265" s="56" t="s">
        <v>379</v>
      </c>
      <c r="AV265" s="246"/>
      <c r="AW265" s="134" t="str">
        <f>+IF(AV265="","",VLOOKUP(AV265,[1]Parámetros!$B$100:$C$116,2,0))</f>
        <v/>
      </c>
      <c r="AX265" s="10"/>
      <c r="BE265" s="56" t="s">
        <v>378</v>
      </c>
      <c r="BF265" s="56" t="s">
        <v>379</v>
      </c>
      <c r="BG265" s="246"/>
      <c r="BH265" s="134" t="str">
        <f>+IF(BG265="","",VLOOKUP(BG265,[1]Parámetros!$B$100:$C$116,2,0))</f>
        <v/>
      </c>
      <c r="BI265" s="10"/>
      <c r="BP265" s="56" t="s">
        <v>378</v>
      </c>
      <c r="BQ265" s="56" t="s">
        <v>379</v>
      </c>
      <c r="BR265" s="246"/>
      <c r="BS265" s="134" t="str">
        <f>+IF(BR265="","",VLOOKUP(BR265,[1]Parámetros!$B$100:$C$116,2,0))</f>
        <v/>
      </c>
      <c r="BT265" s="10"/>
      <c r="CA265" s="56" t="s">
        <v>378</v>
      </c>
      <c r="CB265" s="56" t="s">
        <v>379</v>
      </c>
      <c r="CC265" s="246"/>
      <c r="CD265" s="134" t="str">
        <f>+IF(CC265="","",VLOOKUP(CC265,[1]Parámetros!$B$100:$C$116,2,0))</f>
        <v/>
      </c>
      <c r="CE265" s="10"/>
      <c r="CL265" s="56" t="s">
        <v>378</v>
      </c>
      <c r="CM265" s="56" t="s">
        <v>379</v>
      </c>
      <c r="CN265" s="246"/>
      <c r="CO265" s="134" t="str">
        <f>+IF(CN265="","",VLOOKUP(CN265,[1]Parámetros!$B$100:$C$116,2,0))</f>
        <v/>
      </c>
      <c r="CP265" s="10"/>
      <c r="CW265" s="56" t="s">
        <v>378</v>
      </c>
      <c r="CX265" s="56" t="s">
        <v>379</v>
      </c>
      <c r="CY265" s="246"/>
      <c r="CZ265" s="134" t="str">
        <f>+IF(CY265="","",VLOOKUP(CY265,[1]Parámetros!$B$100:$C$116,2,0))</f>
        <v/>
      </c>
      <c r="DA265" s="10"/>
      <c r="DH265" s="56" t="s">
        <v>378</v>
      </c>
      <c r="DI265" s="56" t="s">
        <v>379</v>
      </c>
      <c r="DJ265" s="246"/>
      <c r="DK265" s="134" t="str">
        <f>+IF(DJ265="","",VLOOKUP(DJ265,[1]Parámetros!$B$100:$C$116,2,0))</f>
        <v/>
      </c>
      <c r="DL265" s="10"/>
      <c r="DS265" s="56" t="s">
        <v>378</v>
      </c>
      <c r="DT265" s="56" t="s">
        <v>379</v>
      </c>
      <c r="DU265" s="246"/>
      <c r="DV265" s="134" t="str">
        <f>+IF(DU265="","",VLOOKUP(DU265,[1]Parámetros!$B$100:$C$116,2,0))</f>
        <v/>
      </c>
      <c r="DW265" s="10"/>
      <c r="ED265" s="56" t="s">
        <v>378</v>
      </c>
      <c r="EE265" s="56" t="s">
        <v>379</v>
      </c>
      <c r="EF265" s="246"/>
      <c r="EG265" s="134" t="str">
        <f>+IF(EF265="","",VLOOKUP(EF265,[1]Parámetros!$B$100:$C$116,2,0))</f>
        <v/>
      </c>
      <c r="EH265" s="10"/>
      <c r="EO265" s="56" t="s">
        <v>378</v>
      </c>
      <c r="EP265" s="56" t="s">
        <v>379</v>
      </c>
      <c r="EQ265" s="246"/>
      <c r="ER265" s="134" t="str">
        <f>+IF(EQ265="","",VLOOKUP(EQ265,[1]Parámetros!$B$100:$C$116,2,0))</f>
        <v/>
      </c>
      <c r="ES265" s="10"/>
      <c r="EZ265" s="56" t="s">
        <v>378</v>
      </c>
      <c r="FA265" s="56" t="s">
        <v>379</v>
      </c>
      <c r="FB265" s="246"/>
      <c r="FC265" s="134" t="str">
        <f>+IF(FB265="","",VLOOKUP(FB265,[1]Parámetros!$B$100:$C$116,2,0))</f>
        <v/>
      </c>
      <c r="FD265" s="10"/>
      <c r="FK265" s="56" t="s">
        <v>378</v>
      </c>
      <c r="FL265" s="56" t="s">
        <v>379</v>
      </c>
      <c r="FM265" s="246"/>
      <c r="FN265" s="134" t="str">
        <f>+IF(FM265="","",VLOOKUP(FM265,[1]Parámetros!$B$100:$C$116,2,0))</f>
        <v/>
      </c>
      <c r="FO265" s="10"/>
      <c r="FV265" s="56" t="s">
        <v>378</v>
      </c>
      <c r="FW265" s="56" t="s">
        <v>379</v>
      </c>
      <c r="FX265" s="246"/>
      <c r="FY265" s="134" t="str">
        <f>+IF(FX265="","",VLOOKUP(FX265,[1]Parámetros!$B$100:$C$116,2,0))</f>
        <v/>
      </c>
      <c r="FZ265" s="10"/>
      <c r="GG265" s="56" t="s">
        <v>378</v>
      </c>
      <c r="GH265" s="56" t="s">
        <v>379</v>
      </c>
      <c r="GI265" s="246"/>
      <c r="GJ265" s="134" t="str">
        <f>+IF(GI265="","",VLOOKUP(GI265,[1]Parámetros!$B$100:$C$116,2,0))</f>
        <v/>
      </c>
      <c r="GK265" s="10"/>
      <c r="GR265" s="56" t="s">
        <v>378</v>
      </c>
      <c r="GS265" s="56" t="s">
        <v>379</v>
      </c>
      <c r="GT265" s="246"/>
      <c r="GU265" s="134" t="str">
        <f>+IF(GT265="","",VLOOKUP(GT265,[1]Parámetros!$B$100:$C$116,2,0))</f>
        <v/>
      </c>
      <c r="GV265" s="10"/>
      <c r="HC265" s="56" t="s">
        <v>378</v>
      </c>
      <c r="HD265" s="56" t="s">
        <v>379</v>
      </c>
      <c r="HE265" s="246"/>
      <c r="HF265" s="134" t="str">
        <f>+IF(HE265="","",VLOOKUP(HE265,[1]Parámetros!$B$100:$C$116,2,0))</f>
        <v/>
      </c>
      <c r="HG265" s="10"/>
    </row>
    <row r="266" spans="2:215" ht="45" x14ac:dyDescent="0.25">
      <c r="B266" s="56" t="s">
        <v>381</v>
      </c>
      <c r="C266" s="56" t="s">
        <v>382</v>
      </c>
      <c r="D266" s="246"/>
      <c r="E266" s="134" t="str">
        <f>+IF(D266="","",VLOOKUP(D266,[1]Parámetros!$B$100:$C$116,2,0))</f>
        <v/>
      </c>
      <c r="F266" s="10"/>
      <c r="G266" s="10"/>
      <c r="H266" s="10"/>
      <c r="I266" s="10"/>
      <c r="J266" s="10"/>
      <c r="K266" s="10"/>
      <c r="L266" s="10"/>
      <c r="M266" s="56" t="s">
        <v>381</v>
      </c>
      <c r="N266" s="56" t="s">
        <v>382</v>
      </c>
      <c r="O266" s="246"/>
      <c r="P266" s="134" t="str">
        <f>+IF(O266="","",VLOOKUP(O266,[1]Parámetros!$B$100:$C$116,2,0))</f>
        <v/>
      </c>
      <c r="Q266" s="10"/>
      <c r="X266" s="56" t="s">
        <v>381</v>
      </c>
      <c r="Y266" s="56" t="s">
        <v>382</v>
      </c>
      <c r="Z266" s="246"/>
      <c r="AA266" s="134" t="str">
        <f>+IF(Z266="","",VLOOKUP(Z266,[1]Parámetros!$B$100:$C$116,2,0))</f>
        <v/>
      </c>
      <c r="AB266" s="10"/>
      <c r="AI266" s="56" t="s">
        <v>381</v>
      </c>
      <c r="AJ266" s="56" t="s">
        <v>382</v>
      </c>
      <c r="AK266" s="246"/>
      <c r="AL266" s="134" t="str">
        <f>+IF(AK266="","",VLOOKUP(AK266,[1]Parámetros!$B$100:$C$116,2,0))</f>
        <v/>
      </c>
      <c r="AM266" s="10"/>
      <c r="AT266" s="56" t="s">
        <v>381</v>
      </c>
      <c r="AU266" s="56" t="s">
        <v>382</v>
      </c>
      <c r="AV266" s="246"/>
      <c r="AW266" s="134" t="str">
        <f>+IF(AV266="","",VLOOKUP(AV266,[1]Parámetros!$B$100:$C$116,2,0))</f>
        <v/>
      </c>
      <c r="AX266" s="10"/>
      <c r="BE266" s="56" t="s">
        <v>381</v>
      </c>
      <c r="BF266" s="56" t="s">
        <v>382</v>
      </c>
      <c r="BG266" s="246"/>
      <c r="BH266" s="134" t="str">
        <f>+IF(BG266="","",VLOOKUP(BG266,[1]Parámetros!$B$100:$C$116,2,0))</f>
        <v/>
      </c>
      <c r="BI266" s="10"/>
      <c r="BP266" s="56" t="s">
        <v>381</v>
      </c>
      <c r="BQ266" s="56" t="s">
        <v>382</v>
      </c>
      <c r="BR266" s="246"/>
      <c r="BS266" s="134" t="str">
        <f>+IF(BR266="","",VLOOKUP(BR266,[1]Parámetros!$B$100:$C$116,2,0))</f>
        <v/>
      </c>
      <c r="BT266" s="10"/>
      <c r="CA266" s="56" t="s">
        <v>381</v>
      </c>
      <c r="CB266" s="56" t="s">
        <v>382</v>
      </c>
      <c r="CC266" s="246"/>
      <c r="CD266" s="134" t="str">
        <f>+IF(CC266="","",VLOOKUP(CC266,[1]Parámetros!$B$100:$C$116,2,0))</f>
        <v/>
      </c>
      <c r="CE266" s="10"/>
      <c r="CL266" s="56" t="s">
        <v>381</v>
      </c>
      <c r="CM266" s="56" t="s">
        <v>382</v>
      </c>
      <c r="CN266" s="246"/>
      <c r="CO266" s="134" t="str">
        <f>+IF(CN266="","",VLOOKUP(CN266,[1]Parámetros!$B$100:$C$116,2,0))</f>
        <v/>
      </c>
      <c r="CP266" s="10"/>
      <c r="CW266" s="56" t="s">
        <v>381</v>
      </c>
      <c r="CX266" s="56" t="s">
        <v>382</v>
      </c>
      <c r="CY266" s="246"/>
      <c r="CZ266" s="134" t="str">
        <f>+IF(CY266="","",VLOOKUP(CY266,[1]Parámetros!$B$100:$C$116,2,0))</f>
        <v/>
      </c>
      <c r="DA266" s="10"/>
      <c r="DH266" s="56" t="s">
        <v>381</v>
      </c>
      <c r="DI266" s="56" t="s">
        <v>382</v>
      </c>
      <c r="DJ266" s="246"/>
      <c r="DK266" s="134" t="str">
        <f>+IF(DJ266="","",VLOOKUP(DJ266,[1]Parámetros!$B$100:$C$116,2,0))</f>
        <v/>
      </c>
      <c r="DL266" s="10"/>
      <c r="DS266" s="56" t="s">
        <v>381</v>
      </c>
      <c r="DT266" s="56" t="s">
        <v>382</v>
      </c>
      <c r="DU266" s="246"/>
      <c r="DV266" s="134" t="str">
        <f>+IF(DU266="","",VLOOKUP(DU266,[1]Parámetros!$B$100:$C$116,2,0))</f>
        <v/>
      </c>
      <c r="DW266" s="10"/>
      <c r="ED266" s="56" t="s">
        <v>381</v>
      </c>
      <c r="EE266" s="56" t="s">
        <v>382</v>
      </c>
      <c r="EF266" s="246"/>
      <c r="EG266" s="134" t="str">
        <f>+IF(EF266="","",VLOOKUP(EF266,[1]Parámetros!$B$100:$C$116,2,0))</f>
        <v/>
      </c>
      <c r="EH266" s="10"/>
      <c r="EO266" s="56" t="s">
        <v>381</v>
      </c>
      <c r="EP266" s="56" t="s">
        <v>382</v>
      </c>
      <c r="EQ266" s="246"/>
      <c r="ER266" s="134" t="str">
        <f>+IF(EQ266="","",VLOOKUP(EQ266,[1]Parámetros!$B$100:$C$116,2,0))</f>
        <v/>
      </c>
      <c r="ES266" s="10"/>
      <c r="EZ266" s="56" t="s">
        <v>381</v>
      </c>
      <c r="FA266" s="56" t="s">
        <v>382</v>
      </c>
      <c r="FB266" s="246"/>
      <c r="FC266" s="134" t="str">
        <f>+IF(FB266="","",VLOOKUP(FB266,[1]Parámetros!$B$100:$C$116,2,0))</f>
        <v/>
      </c>
      <c r="FD266" s="10"/>
      <c r="FK266" s="56" t="s">
        <v>381</v>
      </c>
      <c r="FL266" s="56" t="s">
        <v>382</v>
      </c>
      <c r="FM266" s="246"/>
      <c r="FN266" s="134" t="str">
        <f>+IF(FM266="","",VLOOKUP(FM266,[1]Parámetros!$B$100:$C$116,2,0))</f>
        <v/>
      </c>
      <c r="FO266" s="10"/>
      <c r="FV266" s="56" t="s">
        <v>381</v>
      </c>
      <c r="FW266" s="56" t="s">
        <v>382</v>
      </c>
      <c r="FX266" s="246"/>
      <c r="FY266" s="134" t="str">
        <f>+IF(FX266="","",VLOOKUP(FX266,[1]Parámetros!$B$100:$C$116,2,0))</f>
        <v/>
      </c>
      <c r="FZ266" s="10"/>
      <c r="GG266" s="56" t="s">
        <v>381</v>
      </c>
      <c r="GH266" s="56" t="s">
        <v>382</v>
      </c>
      <c r="GI266" s="246"/>
      <c r="GJ266" s="134" t="str">
        <f>+IF(GI266="","",VLOOKUP(GI266,[1]Parámetros!$B$100:$C$116,2,0))</f>
        <v/>
      </c>
      <c r="GK266" s="10"/>
      <c r="GR266" s="56" t="s">
        <v>381</v>
      </c>
      <c r="GS266" s="56" t="s">
        <v>382</v>
      </c>
      <c r="GT266" s="246"/>
      <c r="GU266" s="134" t="str">
        <f>+IF(GT266="","",VLOOKUP(GT266,[1]Parámetros!$B$100:$C$116,2,0))</f>
        <v/>
      </c>
      <c r="GV266" s="10"/>
      <c r="HC266" s="56" t="s">
        <v>381</v>
      </c>
      <c r="HD266" s="56" t="s">
        <v>382</v>
      </c>
      <c r="HE266" s="246"/>
      <c r="HF266" s="134" t="str">
        <f>+IF(HE266="","",VLOOKUP(HE266,[1]Parámetros!$B$100:$C$116,2,0))</f>
        <v/>
      </c>
      <c r="HG266" s="10"/>
    </row>
    <row r="267" spans="2:215" ht="30" x14ac:dyDescent="0.25">
      <c r="B267" s="56" t="s">
        <v>384</v>
      </c>
      <c r="C267" s="56" t="s">
        <v>385</v>
      </c>
      <c r="D267" s="246"/>
      <c r="E267" s="134" t="str">
        <f>+IF(D267="","",VLOOKUP(D267,[1]Parámetros!$B$100:$C$116,2,0))</f>
        <v/>
      </c>
      <c r="F267" s="10"/>
      <c r="G267" s="10"/>
      <c r="H267" s="10"/>
      <c r="I267" s="10"/>
      <c r="J267" s="10"/>
      <c r="K267" s="10"/>
      <c r="L267" s="10"/>
      <c r="M267" s="56" t="s">
        <v>384</v>
      </c>
      <c r="N267" s="56" t="s">
        <v>385</v>
      </c>
      <c r="O267" s="246"/>
      <c r="P267" s="134" t="str">
        <f>+IF(O267="","",VLOOKUP(O267,[1]Parámetros!$B$100:$C$116,2,0))</f>
        <v/>
      </c>
      <c r="Q267" s="10"/>
      <c r="X267" s="56" t="s">
        <v>384</v>
      </c>
      <c r="Y267" s="56" t="s">
        <v>385</v>
      </c>
      <c r="Z267" s="246"/>
      <c r="AA267" s="134" t="str">
        <f>+IF(Z267="","",VLOOKUP(Z267,[1]Parámetros!$B$100:$C$116,2,0))</f>
        <v/>
      </c>
      <c r="AB267" s="10"/>
      <c r="AI267" s="56" t="s">
        <v>384</v>
      </c>
      <c r="AJ267" s="56" t="s">
        <v>385</v>
      </c>
      <c r="AK267" s="246"/>
      <c r="AL267" s="134" t="str">
        <f>+IF(AK267="","",VLOOKUP(AK267,[1]Parámetros!$B$100:$C$116,2,0))</f>
        <v/>
      </c>
      <c r="AM267" s="10"/>
      <c r="AT267" s="56" t="s">
        <v>384</v>
      </c>
      <c r="AU267" s="56" t="s">
        <v>385</v>
      </c>
      <c r="AV267" s="246"/>
      <c r="AW267" s="134" t="str">
        <f>+IF(AV267="","",VLOOKUP(AV267,[1]Parámetros!$B$100:$C$116,2,0))</f>
        <v/>
      </c>
      <c r="AX267" s="10"/>
      <c r="BE267" s="56" t="s">
        <v>384</v>
      </c>
      <c r="BF267" s="56" t="s">
        <v>385</v>
      </c>
      <c r="BG267" s="246"/>
      <c r="BH267" s="134" t="str">
        <f>+IF(BG267="","",VLOOKUP(BG267,[1]Parámetros!$B$100:$C$116,2,0))</f>
        <v/>
      </c>
      <c r="BI267" s="10"/>
      <c r="BP267" s="56" t="s">
        <v>384</v>
      </c>
      <c r="BQ267" s="56" t="s">
        <v>385</v>
      </c>
      <c r="BR267" s="246"/>
      <c r="BS267" s="134" t="str">
        <f>+IF(BR267="","",VLOOKUP(BR267,[1]Parámetros!$B$100:$C$116,2,0))</f>
        <v/>
      </c>
      <c r="BT267" s="10"/>
      <c r="CA267" s="56" t="s">
        <v>384</v>
      </c>
      <c r="CB267" s="56" t="s">
        <v>385</v>
      </c>
      <c r="CC267" s="246"/>
      <c r="CD267" s="134" t="str">
        <f>+IF(CC267="","",VLOOKUP(CC267,[1]Parámetros!$B$100:$C$116,2,0))</f>
        <v/>
      </c>
      <c r="CE267" s="10"/>
      <c r="CL267" s="56" t="s">
        <v>384</v>
      </c>
      <c r="CM267" s="56" t="s">
        <v>385</v>
      </c>
      <c r="CN267" s="246"/>
      <c r="CO267" s="134" t="str">
        <f>+IF(CN267="","",VLOOKUP(CN267,[1]Parámetros!$B$100:$C$116,2,0))</f>
        <v/>
      </c>
      <c r="CP267" s="10"/>
      <c r="CW267" s="56" t="s">
        <v>384</v>
      </c>
      <c r="CX267" s="56" t="s">
        <v>385</v>
      </c>
      <c r="CY267" s="246"/>
      <c r="CZ267" s="134" t="str">
        <f>+IF(CY267="","",VLOOKUP(CY267,[1]Parámetros!$B$100:$C$116,2,0))</f>
        <v/>
      </c>
      <c r="DA267" s="10"/>
      <c r="DH267" s="56" t="s">
        <v>384</v>
      </c>
      <c r="DI267" s="56" t="s">
        <v>385</v>
      </c>
      <c r="DJ267" s="246"/>
      <c r="DK267" s="134" t="str">
        <f>+IF(DJ267="","",VLOOKUP(DJ267,[1]Parámetros!$B$100:$C$116,2,0))</f>
        <v/>
      </c>
      <c r="DL267" s="10"/>
      <c r="DS267" s="56" t="s">
        <v>384</v>
      </c>
      <c r="DT267" s="56" t="s">
        <v>385</v>
      </c>
      <c r="DU267" s="246"/>
      <c r="DV267" s="134" t="str">
        <f>+IF(DU267="","",VLOOKUP(DU267,[1]Parámetros!$B$100:$C$116,2,0))</f>
        <v/>
      </c>
      <c r="DW267" s="10"/>
      <c r="ED267" s="56" t="s">
        <v>384</v>
      </c>
      <c r="EE267" s="56" t="s">
        <v>385</v>
      </c>
      <c r="EF267" s="246"/>
      <c r="EG267" s="134" t="str">
        <f>+IF(EF267="","",VLOOKUP(EF267,[1]Parámetros!$B$100:$C$116,2,0))</f>
        <v/>
      </c>
      <c r="EH267" s="10"/>
      <c r="EO267" s="56" t="s">
        <v>384</v>
      </c>
      <c r="EP267" s="56" t="s">
        <v>385</v>
      </c>
      <c r="EQ267" s="246"/>
      <c r="ER267" s="134" t="str">
        <f>+IF(EQ267="","",VLOOKUP(EQ267,[1]Parámetros!$B$100:$C$116,2,0))</f>
        <v/>
      </c>
      <c r="ES267" s="10"/>
      <c r="EZ267" s="56" t="s">
        <v>384</v>
      </c>
      <c r="FA267" s="56" t="s">
        <v>385</v>
      </c>
      <c r="FB267" s="246"/>
      <c r="FC267" s="134" t="str">
        <f>+IF(FB267="","",VLOOKUP(FB267,[1]Parámetros!$B$100:$C$116,2,0))</f>
        <v/>
      </c>
      <c r="FD267" s="10"/>
      <c r="FK267" s="56" t="s">
        <v>384</v>
      </c>
      <c r="FL267" s="56" t="s">
        <v>385</v>
      </c>
      <c r="FM267" s="246"/>
      <c r="FN267" s="134" t="str">
        <f>+IF(FM267="","",VLOOKUP(FM267,[1]Parámetros!$B$100:$C$116,2,0))</f>
        <v/>
      </c>
      <c r="FO267" s="10"/>
      <c r="FV267" s="56" t="s">
        <v>384</v>
      </c>
      <c r="FW267" s="56" t="s">
        <v>385</v>
      </c>
      <c r="FX267" s="246"/>
      <c r="FY267" s="134" t="str">
        <f>+IF(FX267="","",VLOOKUP(FX267,[1]Parámetros!$B$100:$C$116,2,0))</f>
        <v/>
      </c>
      <c r="FZ267" s="10"/>
      <c r="GG267" s="56" t="s">
        <v>384</v>
      </c>
      <c r="GH267" s="56" t="s">
        <v>385</v>
      </c>
      <c r="GI267" s="246"/>
      <c r="GJ267" s="134" t="str">
        <f>+IF(GI267="","",VLOOKUP(GI267,[1]Parámetros!$B$100:$C$116,2,0))</f>
        <v/>
      </c>
      <c r="GK267" s="10"/>
      <c r="GR267" s="56" t="s">
        <v>384</v>
      </c>
      <c r="GS267" s="56" t="s">
        <v>385</v>
      </c>
      <c r="GT267" s="246"/>
      <c r="GU267" s="134" t="str">
        <f>+IF(GT267="","",VLOOKUP(GT267,[1]Parámetros!$B$100:$C$116,2,0))</f>
        <v/>
      </c>
      <c r="GV267" s="10"/>
      <c r="HC267" s="56" t="s">
        <v>384</v>
      </c>
      <c r="HD267" s="56" t="s">
        <v>385</v>
      </c>
      <c r="HE267" s="246"/>
      <c r="HF267" s="134" t="str">
        <f>+IF(HE267="","",VLOOKUP(HE267,[1]Parámetros!$B$100:$C$116,2,0))</f>
        <v/>
      </c>
      <c r="HG267" s="10"/>
    </row>
    <row r="268" spans="2:215" ht="45" x14ac:dyDescent="0.25">
      <c r="B268" s="56" t="s">
        <v>387</v>
      </c>
      <c r="C268" s="56" t="s">
        <v>388</v>
      </c>
      <c r="D268" s="246"/>
      <c r="E268" s="134" t="str">
        <f>+IF(D268="","",VLOOKUP(D268,[1]Parámetros!$B$100:$C$116,2,0))</f>
        <v/>
      </c>
      <c r="F268" s="10"/>
      <c r="G268" s="10"/>
      <c r="H268" s="10"/>
      <c r="I268" s="10"/>
      <c r="J268" s="10"/>
      <c r="K268" s="10"/>
      <c r="L268" s="10"/>
      <c r="M268" s="56" t="s">
        <v>387</v>
      </c>
      <c r="N268" s="56" t="s">
        <v>388</v>
      </c>
      <c r="O268" s="246"/>
      <c r="P268" s="134" t="str">
        <f>+IF(O268="","",VLOOKUP(O268,[1]Parámetros!$B$100:$C$116,2,0))</f>
        <v/>
      </c>
      <c r="Q268" s="10"/>
      <c r="X268" s="56" t="s">
        <v>387</v>
      </c>
      <c r="Y268" s="56" t="s">
        <v>388</v>
      </c>
      <c r="Z268" s="246"/>
      <c r="AA268" s="134" t="str">
        <f>+IF(Z268="","",VLOOKUP(Z268,[1]Parámetros!$B$100:$C$116,2,0))</f>
        <v/>
      </c>
      <c r="AB268" s="10"/>
      <c r="AI268" s="56" t="s">
        <v>387</v>
      </c>
      <c r="AJ268" s="56" t="s">
        <v>388</v>
      </c>
      <c r="AK268" s="246"/>
      <c r="AL268" s="134" t="str">
        <f>+IF(AK268="","",VLOOKUP(AK268,[1]Parámetros!$B$100:$C$116,2,0))</f>
        <v/>
      </c>
      <c r="AM268" s="10"/>
      <c r="AT268" s="56" t="s">
        <v>387</v>
      </c>
      <c r="AU268" s="56" t="s">
        <v>388</v>
      </c>
      <c r="AV268" s="246"/>
      <c r="AW268" s="134" t="str">
        <f>+IF(AV268="","",VLOOKUP(AV268,[1]Parámetros!$B$100:$C$116,2,0))</f>
        <v/>
      </c>
      <c r="AX268" s="10"/>
      <c r="BE268" s="56" t="s">
        <v>387</v>
      </c>
      <c r="BF268" s="56" t="s">
        <v>388</v>
      </c>
      <c r="BG268" s="246"/>
      <c r="BH268" s="134" t="str">
        <f>+IF(BG268="","",VLOOKUP(BG268,[1]Parámetros!$B$100:$C$116,2,0))</f>
        <v/>
      </c>
      <c r="BI268" s="10"/>
      <c r="BP268" s="56" t="s">
        <v>387</v>
      </c>
      <c r="BQ268" s="56" t="s">
        <v>388</v>
      </c>
      <c r="BR268" s="246"/>
      <c r="BS268" s="134" t="str">
        <f>+IF(BR268="","",VLOOKUP(BR268,[1]Parámetros!$B$100:$C$116,2,0))</f>
        <v/>
      </c>
      <c r="BT268" s="10"/>
      <c r="CA268" s="56" t="s">
        <v>387</v>
      </c>
      <c r="CB268" s="56" t="s">
        <v>388</v>
      </c>
      <c r="CC268" s="246"/>
      <c r="CD268" s="134" t="str">
        <f>+IF(CC268="","",VLOOKUP(CC268,[1]Parámetros!$B$100:$C$116,2,0))</f>
        <v/>
      </c>
      <c r="CE268" s="10"/>
      <c r="CL268" s="56" t="s">
        <v>387</v>
      </c>
      <c r="CM268" s="56" t="s">
        <v>388</v>
      </c>
      <c r="CN268" s="246"/>
      <c r="CO268" s="134" t="str">
        <f>+IF(CN268="","",VLOOKUP(CN268,[1]Parámetros!$B$100:$C$116,2,0))</f>
        <v/>
      </c>
      <c r="CP268" s="10"/>
      <c r="CW268" s="56" t="s">
        <v>387</v>
      </c>
      <c r="CX268" s="56" t="s">
        <v>388</v>
      </c>
      <c r="CY268" s="246"/>
      <c r="CZ268" s="134" t="str">
        <f>+IF(CY268="","",VLOOKUP(CY268,[1]Parámetros!$B$100:$C$116,2,0))</f>
        <v/>
      </c>
      <c r="DA268" s="10"/>
      <c r="DH268" s="56" t="s">
        <v>387</v>
      </c>
      <c r="DI268" s="56" t="s">
        <v>388</v>
      </c>
      <c r="DJ268" s="246"/>
      <c r="DK268" s="134" t="str">
        <f>+IF(DJ268="","",VLOOKUP(DJ268,[1]Parámetros!$B$100:$C$116,2,0))</f>
        <v/>
      </c>
      <c r="DL268" s="10"/>
      <c r="DS268" s="56" t="s">
        <v>387</v>
      </c>
      <c r="DT268" s="56" t="s">
        <v>388</v>
      </c>
      <c r="DU268" s="246"/>
      <c r="DV268" s="134" t="str">
        <f>+IF(DU268="","",VLOOKUP(DU268,[1]Parámetros!$B$100:$C$116,2,0))</f>
        <v/>
      </c>
      <c r="DW268" s="10"/>
      <c r="ED268" s="56" t="s">
        <v>387</v>
      </c>
      <c r="EE268" s="56" t="s">
        <v>388</v>
      </c>
      <c r="EF268" s="246"/>
      <c r="EG268" s="134" t="str">
        <f>+IF(EF268="","",VLOOKUP(EF268,[1]Parámetros!$B$100:$C$116,2,0))</f>
        <v/>
      </c>
      <c r="EH268" s="10"/>
      <c r="EO268" s="56" t="s">
        <v>387</v>
      </c>
      <c r="EP268" s="56" t="s">
        <v>388</v>
      </c>
      <c r="EQ268" s="246"/>
      <c r="ER268" s="134" t="str">
        <f>+IF(EQ268="","",VLOOKUP(EQ268,[1]Parámetros!$B$100:$C$116,2,0))</f>
        <v/>
      </c>
      <c r="ES268" s="10"/>
      <c r="EZ268" s="56" t="s">
        <v>387</v>
      </c>
      <c r="FA268" s="56" t="s">
        <v>388</v>
      </c>
      <c r="FB268" s="246"/>
      <c r="FC268" s="134" t="str">
        <f>+IF(FB268="","",VLOOKUP(FB268,[1]Parámetros!$B$100:$C$116,2,0))</f>
        <v/>
      </c>
      <c r="FD268" s="10"/>
      <c r="FK268" s="56" t="s">
        <v>387</v>
      </c>
      <c r="FL268" s="56" t="s">
        <v>388</v>
      </c>
      <c r="FM268" s="246"/>
      <c r="FN268" s="134" t="str">
        <f>+IF(FM268="","",VLOOKUP(FM268,[1]Parámetros!$B$100:$C$116,2,0))</f>
        <v/>
      </c>
      <c r="FO268" s="10"/>
      <c r="FV268" s="56" t="s">
        <v>387</v>
      </c>
      <c r="FW268" s="56" t="s">
        <v>388</v>
      </c>
      <c r="FX268" s="246"/>
      <c r="FY268" s="134" t="str">
        <f>+IF(FX268="","",VLOOKUP(FX268,[1]Parámetros!$B$100:$C$116,2,0))</f>
        <v/>
      </c>
      <c r="FZ268" s="10"/>
      <c r="GG268" s="56" t="s">
        <v>387</v>
      </c>
      <c r="GH268" s="56" t="s">
        <v>388</v>
      </c>
      <c r="GI268" s="246"/>
      <c r="GJ268" s="134" t="str">
        <f>+IF(GI268="","",VLOOKUP(GI268,[1]Parámetros!$B$100:$C$116,2,0))</f>
        <v/>
      </c>
      <c r="GK268" s="10"/>
      <c r="GR268" s="56" t="s">
        <v>387</v>
      </c>
      <c r="GS268" s="56" t="s">
        <v>388</v>
      </c>
      <c r="GT268" s="246"/>
      <c r="GU268" s="134" t="str">
        <f>+IF(GT268="","",VLOOKUP(GT268,[1]Parámetros!$B$100:$C$116,2,0))</f>
        <v/>
      </c>
      <c r="GV268" s="10"/>
      <c r="HC268" s="56" t="s">
        <v>387</v>
      </c>
      <c r="HD268" s="56" t="s">
        <v>388</v>
      </c>
      <c r="HE268" s="246"/>
      <c r="HF268" s="134" t="str">
        <f>+IF(HE268="","",VLOOKUP(HE268,[1]Parámetros!$B$100:$C$116,2,0))</f>
        <v/>
      </c>
      <c r="HG268" s="10"/>
    </row>
    <row r="269" spans="2:215" ht="30.75" thickBot="1" x14ac:dyDescent="0.3">
      <c r="B269" s="57" t="s">
        <v>390</v>
      </c>
      <c r="C269" s="14" t="s">
        <v>391</v>
      </c>
      <c r="D269" s="123"/>
      <c r="E269" s="135" t="str">
        <f>+IF(D269="","",VLOOKUP(D269,[1]Parámetros!$B$100:$C$116,2,0))</f>
        <v/>
      </c>
      <c r="F269" s="10"/>
      <c r="G269" s="10"/>
      <c r="H269" s="10"/>
      <c r="I269" s="10"/>
      <c r="J269" s="10"/>
      <c r="K269" s="10"/>
      <c r="L269" s="10"/>
      <c r="M269" s="57" t="s">
        <v>390</v>
      </c>
      <c r="N269" s="14" t="s">
        <v>391</v>
      </c>
      <c r="O269" s="123"/>
      <c r="P269" s="135" t="str">
        <f>+IF(O269="","",VLOOKUP(O269,[1]Parámetros!$B$100:$C$116,2,0))</f>
        <v/>
      </c>
      <c r="Q269" s="10"/>
      <c r="X269" s="57" t="s">
        <v>390</v>
      </c>
      <c r="Y269" s="14" t="s">
        <v>391</v>
      </c>
      <c r="Z269" s="123"/>
      <c r="AA269" s="135" t="str">
        <f>+IF(Z269="","",VLOOKUP(Z269,[1]Parámetros!$B$100:$C$116,2,0))</f>
        <v/>
      </c>
      <c r="AB269" s="10"/>
      <c r="AI269" s="57" t="s">
        <v>390</v>
      </c>
      <c r="AJ269" s="14" t="s">
        <v>391</v>
      </c>
      <c r="AK269" s="123"/>
      <c r="AL269" s="135" t="str">
        <f>+IF(AK269="","",VLOOKUP(AK269,[1]Parámetros!$B$100:$C$116,2,0))</f>
        <v/>
      </c>
      <c r="AM269" s="10"/>
      <c r="AT269" s="57" t="s">
        <v>390</v>
      </c>
      <c r="AU269" s="14" t="s">
        <v>391</v>
      </c>
      <c r="AV269" s="123"/>
      <c r="AW269" s="135" t="str">
        <f>+IF(AV269="","",VLOOKUP(AV269,[1]Parámetros!$B$100:$C$116,2,0))</f>
        <v/>
      </c>
      <c r="AX269" s="10"/>
      <c r="BE269" s="57" t="s">
        <v>390</v>
      </c>
      <c r="BF269" s="14" t="s">
        <v>391</v>
      </c>
      <c r="BG269" s="123"/>
      <c r="BH269" s="135" t="str">
        <f>+IF(BG269="","",VLOOKUP(BG269,[1]Parámetros!$B$100:$C$116,2,0))</f>
        <v/>
      </c>
      <c r="BI269" s="10"/>
      <c r="BP269" s="57" t="s">
        <v>390</v>
      </c>
      <c r="BQ269" s="14" t="s">
        <v>391</v>
      </c>
      <c r="BR269" s="123"/>
      <c r="BS269" s="135" t="str">
        <f>+IF(BR269="","",VLOOKUP(BR269,[1]Parámetros!$B$100:$C$116,2,0))</f>
        <v/>
      </c>
      <c r="BT269" s="10"/>
      <c r="CA269" s="57" t="s">
        <v>390</v>
      </c>
      <c r="CB269" s="14" t="s">
        <v>391</v>
      </c>
      <c r="CC269" s="123"/>
      <c r="CD269" s="135" t="str">
        <f>+IF(CC269="","",VLOOKUP(CC269,[1]Parámetros!$B$100:$C$116,2,0))</f>
        <v/>
      </c>
      <c r="CE269" s="10"/>
      <c r="CL269" s="57" t="s">
        <v>390</v>
      </c>
      <c r="CM269" s="14" t="s">
        <v>391</v>
      </c>
      <c r="CN269" s="123"/>
      <c r="CO269" s="135" t="str">
        <f>+IF(CN269="","",VLOOKUP(CN269,[1]Parámetros!$B$100:$C$116,2,0))</f>
        <v/>
      </c>
      <c r="CP269" s="10"/>
      <c r="CW269" s="57" t="s">
        <v>390</v>
      </c>
      <c r="CX269" s="14" t="s">
        <v>391</v>
      </c>
      <c r="CY269" s="123"/>
      <c r="CZ269" s="135" t="str">
        <f>+IF(CY269="","",VLOOKUP(CY269,[1]Parámetros!$B$100:$C$116,2,0))</f>
        <v/>
      </c>
      <c r="DA269" s="10"/>
      <c r="DH269" s="57" t="s">
        <v>390</v>
      </c>
      <c r="DI269" s="14" t="s">
        <v>391</v>
      </c>
      <c r="DJ269" s="123"/>
      <c r="DK269" s="135" t="str">
        <f>+IF(DJ269="","",VLOOKUP(DJ269,[1]Parámetros!$B$100:$C$116,2,0))</f>
        <v/>
      </c>
      <c r="DL269" s="10"/>
      <c r="DS269" s="57" t="s">
        <v>390</v>
      </c>
      <c r="DT269" s="14" t="s">
        <v>391</v>
      </c>
      <c r="DU269" s="123"/>
      <c r="DV269" s="135" t="str">
        <f>+IF(DU269="","",VLOOKUP(DU269,[1]Parámetros!$B$100:$C$116,2,0))</f>
        <v/>
      </c>
      <c r="DW269" s="10"/>
      <c r="ED269" s="57" t="s">
        <v>390</v>
      </c>
      <c r="EE269" s="14" t="s">
        <v>391</v>
      </c>
      <c r="EF269" s="123"/>
      <c r="EG269" s="135" t="str">
        <f>+IF(EF269="","",VLOOKUP(EF269,[1]Parámetros!$B$100:$C$116,2,0))</f>
        <v/>
      </c>
      <c r="EH269" s="10"/>
      <c r="EO269" s="57" t="s">
        <v>390</v>
      </c>
      <c r="EP269" s="14" t="s">
        <v>391</v>
      </c>
      <c r="EQ269" s="123"/>
      <c r="ER269" s="135" t="str">
        <f>+IF(EQ269="","",VLOOKUP(EQ269,[1]Parámetros!$B$100:$C$116,2,0))</f>
        <v/>
      </c>
      <c r="ES269" s="10"/>
      <c r="EZ269" s="57" t="s">
        <v>390</v>
      </c>
      <c r="FA269" s="14" t="s">
        <v>391</v>
      </c>
      <c r="FB269" s="123"/>
      <c r="FC269" s="135" t="str">
        <f>+IF(FB269="","",VLOOKUP(FB269,[1]Parámetros!$B$100:$C$116,2,0))</f>
        <v/>
      </c>
      <c r="FD269" s="10"/>
      <c r="FK269" s="57" t="s">
        <v>390</v>
      </c>
      <c r="FL269" s="14" t="s">
        <v>391</v>
      </c>
      <c r="FM269" s="123"/>
      <c r="FN269" s="135" t="str">
        <f>+IF(FM269="","",VLOOKUP(FM269,[1]Parámetros!$B$100:$C$116,2,0))</f>
        <v/>
      </c>
      <c r="FO269" s="10"/>
      <c r="FV269" s="57" t="s">
        <v>390</v>
      </c>
      <c r="FW269" s="14" t="s">
        <v>391</v>
      </c>
      <c r="FX269" s="123"/>
      <c r="FY269" s="135" t="str">
        <f>+IF(FX269="","",VLOOKUP(FX269,[1]Parámetros!$B$100:$C$116,2,0))</f>
        <v/>
      </c>
      <c r="FZ269" s="10"/>
      <c r="GG269" s="57" t="s">
        <v>390</v>
      </c>
      <c r="GH269" s="14" t="s">
        <v>391</v>
      </c>
      <c r="GI269" s="123"/>
      <c r="GJ269" s="135" t="str">
        <f>+IF(GI269="","",VLOOKUP(GI269,[1]Parámetros!$B$100:$C$116,2,0))</f>
        <v/>
      </c>
      <c r="GK269" s="10"/>
      <c r="GR269" s="57" t="s">
        <v>390</v>
      </c>
      <c r="GS269" s="14" t="s">
        <v>391</v>
      </c>
      <c r="GT269" s="123"/>
      <c r="GU269" s="135" t="str">
        <f>+IF(GT269="","",VLOOKUP(GT269,[1]Parámetros!$B$100:$C$116,2,0))</f>
        <v/>
      </c>
      <c r="GV269" s="10"/>
      <c r="HC269" s="57" t="s">
        <v>390</v>
      </c>
      <c r="HD269" s="14" t="s">
        <v>391</v>
      </c>
      <c r="HE269" s="123"/>
      <c r="HF269" s="135" t="str">
        <f>+IF(HE269="","",VLOOKUP(HE269,[1]Parámetros!$B$100:$C$116,2,0))</f>
        <v/>
      </c>
      <c r="HG269" s="10"/>
    </row>
    <row r="270" spans="2:215" ht="15.75" thickBot="1" x14ac:dyDescent="0.3">
      <c r="B270" s="124" t="s">
        <v>393</v>
      </c>
      <c r="C270" s="125"/>
      <c r="D270" s="136">
        <f>+SUM(E263:E269)</f>
        <v>0</v>
      </c>
      <c r="E270" s="137"/>
      <c r="F270" s="10"/>
      <c r="G270" s="10"/>
      <c r="H270" s="10"/>
      <c r="I270" s="10"/>
      <c r="J270" s="10"/>
      <c r="K270" s="10"/>
      <c r="L270" s="10"/>
      <c r="M270" s="124" t="s">
        <v>393</v>
      </c>
      <c r="N270" s="125"/>
      <c r="O270" s="136">
        <f>+SUM(P263:P269)</f>
        <v>0</v>
      </c>
      <c r="P270" s="137"/>
      <c r="Q270" s="10"/>
      <c r="X270" s="124" t="s">
        <v>393</v>
      </c>
      <c r="Y270" s="125"/>
      <c r="Z270" s="136">
        <f>+SUM(AA263:AA269)</f>
        <v>0</v>
      </c>
      <c r="AA270" s="137"/>
      <c r="AB270" s="10"/>
      <c r="AI270" s="124" t="s">
        <v>393</v>
      </c>
      <c r="AJ270" s="125"/>
      <c r="AK270" s="136">
        <f>+SUM(AL263:AL269)</f>
        <v>0</v>
      </c>
      <c r="AL270" s="137"/>
      <c r="AM270" s="10"/>
      <c r="AT270" s="124" t="s">
        <v>393</v>
      </c>
      <c r="AU270" s="125"/>
      <c r="AV270" s="136">
        <f>+SUM(AW263:AW269)</f>
        <v>0</v>
      </c>
      <c r="AW270" s="137"/>
      <c r="AX270" s="10"/>
      <c r="BE270" s="124" t="s">
        <v>393</v>
      </c>
      <c r="BF270" s="125"/>
      <c r="BG270" s="136">
        <f>+SUM(BH263:BH269)</f>
        <v>0</v>
      </c>
      <c r="BH270" s="137"/>
      <c r="BI270" s="10"/>
      <c r="BP270" s="124" t="s">
        <v>393</v>
      </c>
      <c r="BQ270" s="125"/>
      <c r="BR270" s="136">
        <f>+SUM(BS263:BS269)</f>
        <v>0</v>
      </c>
      <c r="BS270" s="137"/>
      <c r="BT270" s="10"/>
      <c r="CA270" s="124" t="s">
        <v>393</v>
      </c>
      <c r="CB270" s="125"/>
      <c r="CC270" s="136">
        <f>+SUM(CD263:CD269)</f>
        <v>0</v>
      </c>
      <c r="CD270" s="137"/>
      <c r="CE270" s="10"/>
      <c r="CL270" s="124" t="s">
        <v>393</v>
      </c>
      <c r="CM270" s="125"/>
      <c r="CN270" s="136">
        <f>+SUM(CO263:CO269)</f>
        <v>0</v>
      </c>
      <c r="CO270" s="137"/>
      <c r="CP270" s="10"/>
      <c r="CW270" s="124" t="s">
        <v>393</v>
      </c>
      <c r="CX270" s="125"/>
      <c r="CY270" s="136">
        <f>+SUM(CZ263:CZ269)</f>
        <v>0</v>
      </c>
      <c r="CZ270" s="137"/>
      <c r="DA270" s="10"/>
      <c r="DH270" s="124" t="s">
        <v>393</v>
      </c>
      <c r="DI270" s="125"/>
      <c r="DJ270" s="136">
        <f>+SUM(DK263:DK269)</f>
        <v>0</v>
      </c>
      <c r="DK270" s="137"/>
      <c r="DL270" s="10"/>
      <c r="DS270" s="124" t="s">
        <v>393</v>
      </c>
      <c r="DT270" s="125"/>
      <c r="DU270" s="136">
        <f>+SUM(DV263:DV269)</f>
        <v>0</v>
      </c>
      <c r="DV270" s="137"/>
      <c r="DW270" s="10"/>
      <c r="ED270" s="124" t="s">
        <v>393</v>
      </c>
      <c r="EE270" s="125"/>
      <c r="EF270" s="136">
        <f>+SUM(EG263:EG269)</f>
        <v>0</v>
      </c>
      <c r="EG270" s="137"/>
      <c r="EH270" s="10"/>
      <c r="EO270" s="124" t="s">
        <v>393</v>
      </c>
      <c r="EP270" s="125"/>
      <c r="EQ270" s="136">
        <f>+SUM(ER263:ER269)</f>
        <v>0</v>
      </c>
      <c r="ER270" s="137"/>
      <c r="ES270" s="10"/>
      <c r="EZ270" s="124" t="s">
        <v>393</v>
      </c>
      <c r="FA270" s="125"/>
      <c r="FB270" s="136">
        <f>+SUM(FC263:FC269)</f>
        <v>0</v>
      </c>
      <c r="FC270" s="137"/>
      <c r="FD270" s="10"/>
      <c r="FK270" s="124" t="s">
        <v>393</v>
      </c>
      <c r="FL270" s="125"/>
      <c r="FM270" s="136">
        <f>+SUM(FN263:FN269)</f>
        <v>0</v>
      </c>
      <c r="FN270" s="137"/>
      <c r="FO270" s="10"/>
      <c r="FV270" s="124" t="s">
        <v>393</v>
      </c>
      <c r="FW270" s="125"/>
      <c r="FX270" s="136">
        <f>+SUM(FY263:FY269)</f>
        <v>0</v>
      </c>
      <c r="FY270" s="137"/>
      <c r="FZ270" s="10"/>
      <c r="GG270" s="124" t="s">
        <v>393</v>
      </c>
      <c r="GH270" s="125"/>
      <c r="GI270" s="136">
        <f>+SUM(GJ263:GJ269)</f>
        <v>0</v>
      </c>
      <c r="GJ270" s="137"/>
      <c r="GK270" s="10"/>
      <c r="GR270" s="124" t="s">
        <v>393</v>
      </c>
      <c r="GS270" s="125"/>
      <c r="GT270" s="136">
        <f>+SUM(GU263:GU269)</f>
        <v>0</v>
      </c>
      <c r="GU270" s="137"/>
      <c r="GV270" s="10"/>
      <c r="HC270" s="124" t="s">
        <v>393</v>
      </c>
      <c r="HD270" s="125"/>
      <c r="HE270" s="136">
        <f>+SUM(HF263:HF269)</f>
        <v>0</v>
      </c>
      <c r="HF270" s="137"/>
      <c r="HG270" s="10"/>
    </row>
    <row r="271" spans="2:215" ht="15.75" thickBot="1" x14ac:dyDescent="0.3">
      <c r="B271" s="126" t="s">
        <v>394</v>
      </c>
      <c r="C271" s="127"/>
      <c r="D271" s="138" t="str">
        <f>+IF(AND(D270&gt;=[1]Parámetros!$C$122,D270&lt;=[1]Parámetros!$D$122),[1]Parámetros!$B$122,IF(AND(D270&gt;=[1]Parámetros!$C$121,D270&lt;=[1]Parámetros!$D$121),[1]Parámetros!$B$121,IF(AND(D270&gt;=[1]Parámetros!$C$120,D270&lt;=[1]Parámetros!$D$120),[1]Parámetros!$B$120,"Error")))</f>
        <v>Débil</v>
      </c>
      <c r="E271" s="138"/>
      <c r="F271" s="10"/>
      <c r="G271" s="10"/>
      <c r="H271" s="10"/>
      <c r="I271" s="10"/>
      <c r="J271" s="10"/>
      <c r="K271" s="10"/>
      <c r="L271" s="10"/>
      <c r="M271" s="126" t="s">
        <v>394</v>
      </c>
      <c r="N271" s="127"/>
      <c r="O271" s="138" t="str">
        <f>+IF(AND(O270&gt;=[1]Parámetros!$C$122,O270&lt;=[1]Parámetros!$D$122),[1]Parámetros!$B$122,IF(AND(O270&gt;=[1]Parámetros!$C$121,O270&lt;=[1]Parámetros!$D$121),[1]Parámetros!$B$121,IF(AND(O270&gt;=[1]Parámetros!$C$120,O270&lt;=[1]Parámetros!$D$120),[1]Parámetros!$B$120,"Error")))</f>
        <v>Débil</v>
      </c>
      <c r="P271" s="138"/>
      <c r="Q271" s="10"/>
      <c r="X271" s="126" t="s">
        <v>394</v>
      </c>
      <c r="Y271" s="127"/>
      <c r="Z271" s="138" t="str">
        <f>+IF(AND(Z270&gt;=[1]Parámetros!$C$122,Z270&lt;=[1]Parámetros!$D$122),[1]Parámetros!$B$122,IF(AND(Z270&gt;=[1]Parámetros!$C$121,Z270&lt;=[1]Parámetros!$D$121),[1]Parámetros!$B$121,IF(AND(Z270&gt;=[1]Parámetros!$C$120,Z270&lt;=[1]Parámetros!$D$120),[1]Parámetros!$B$120,"Error")))</f>
        <v>Débil</v>
      </c>
      <c r="AA271" s="138"/>
      <c r="AB271" s="10"/>
      <c r="AI271" s="126" t="s">
        <v>394</v>
      </c>
      <c r="AJ271" s="127"/>
      <c r="AK271" s="138" t="str">
        <f>+IF(AND(AK270&gt;=[1]Parámetros!$C$122,AK270&lt;=[1]Parámetros!$D$122),[1]Parámetros!$B$122,IF(AND(AK270&gt;=[1]Parámetros!$C$121,AK270&lt;=[1]Parámetros!$D$121),[1]Parámetros!$B$121,IF(AND(AK270&gt;=[1]Parámetros!$C$120,AK270&lt;=[1]Parámetros!$D$120),[1]Parámetros!$B$120,"Error")))</f>
        <v>Débil</v>
      </c>
      <c r="AL271" s="138"/>
      <c r="AM271" s="10"/>
      <c r="AT271" s="126" t="s">
        <v>394</v>
      </c>
      <c r="AU271" s="127"/>
      <c r="AV271" s="138" t="str">
        <f>+IF(AND(AV270&gt;=[1]Parámetros!$C$122,AV270&lt;=[1]Parámetros!$D$122),[1]Parámetros!$B$122,IF(AND(AV270&gt;=[1]Parámetros!$C$121,AV270&lt;=[1]Parámetros!$D$121),[1]Parámetros!$B$121,IF(AND(AV270&gt;=[1]Parámetros!$C$120,AV270&lt;=[1]Parámetros!$D$120),[1]Parámetros!$B$120,"Error")))</f>
        <v>Débil</v>
      </c>
      <c r="AW271" s="138"/>
      <c r="AX271" s="10"/>
      <c r="BE271" s="126" t="s">
        <v>394</v>
      </c>
      <c r="BF271" s="127"/>
      <c r="BG271" s="138" t="str">
        <f>+IF(AND(BG270&gt;=[1]Parámetros!$C$122,BG270&lt;=[1]Parámetros!$D$122),[1]Parámetros!$B$122,IF(AND(BG270&gt;=[1]Parámetros!$C$121,BG270&lt;=[1]Parámetros!$D$121),[1]Parámetros!$B$121,IF(AND(BG270&gt;=[1]Parámetros!$C$120,BG270&lt;=[1]Parámetros!$D$120),[1]Parámetros!$B$120,"Error")))</f>
        <v>Débil</v>
      </c>
      <c r="BH271" s="138"/>
      <c r="BI271" s="10"/>
      <c r="BP271" s="126" t="s">
        <v>394</v>
      </c>
      <c r="BQ271" s="127"/>
      <c r="BR271" s="138" t="str">
        <f>+IF(AND(BR270&gt;=[1]Parámetros!$C$122,BR270&lt;=[1]Parámetros!$D$122),[1]Parámetros!$B$122,IF(AND(BR270&gt;=[1]Parámetros!$C$121,BR270&lt;=[1]Parámetros!$D$121),[1]Parámetros!$B$121,IF(AND(BR270&gt;=[1]Parámetros!$C$120,BR270&lt;=[1]Parámetros!$D$120),[1]Parámetros!$B$120,"Error")))</f>
        <v>Débil</v>
      </c>
      <c r="BS271" s="138"/>
      <c r="BT271" s="10"/>
      <c r="CA271" s="126" t="s">
        <v>394</v>
      </c>
      <c r="CB271" s="127"/>
      <c r="CC271" s="138" t="str">
        <f>+IF(AND(CC270&gt;=[1]Parámetros!$C$122,CC270&lt;=[1]Parámetros!$D$122),[1]Parámetros!$B$122,IF(AND(CC270&gt;=[1]Parámetros!$C$121,CC270&lt;=[1]Parámetros!$D$121),[1]Parámetros!$B$121,IF(AND(CC270&gt;=[1]Parámetros!$C$120,CC270&lt;=[1]Parámetros!$D$120),[1]Parámetros!$B$120,"Error")))</f>
        <v>Débil</v>
      </c>
      <c r="CD271" s="138"/>
      <c r="CE271" s="10"/>
      <c r="CL271" s="126" t="s">
        <v>394</v>
      </c>
      <c r="CM271" s="127"/>
      <c r="CN271" s="138" t="str">
        <f>+IF(AND(CN270&gt;=[1]Parámetros!$C$122,CN270&lt;=[1]Parámetros!$D$122),[1]Parámetros!$B$122,IF(AND(CN270&gt;=[1]Parámetros!$C$121,CN270&lt;=[1]Parámetros!$D$121),[1]Parámetros!$B$121,IF(AND(CN270&gt;=[1]Parámetros!$C$120,CN270&lt;=[1]Parámetros!$D$120),[1]Parámetros!$B$120,"Error")))</f>
        <v>Débil</v>
      </c>
      <c r="CO271" s="138"/>
      <c r="CP271" s="10"/>
      <c r="CW271" s="126" t="s">
        <v>394</v>
      </c>
      <c r="CX271" s="127"/>
      <c r="CY271" s="138" t="str">
        <f>+IF(AND(CY270&gt;=[1]Parámetros!$C$122,CY270&lt;=[1]Parámetros!$D$122),[1]Parámetros!$B$122,IF(AND(CY270&gt;=[1]Parámetros!$C$121,CY270&lt;=[1]Parámetros!$D$121),[1]Parámetros!$B$121,IF(AND(CY270&gt;=[1]Parámetros!$C$120,CY270&lt;=[1]Parámetros!$D$120),[1]Parámetros!$B$120,"Error")))</f>
        <v>Débil</v>
      </c>
      <c r="CZ271" s="138"/>
      <c r="DA271" s="10"/>
      <c r="DH271" s="126" t="s">
        <v>394</v>
      </c>
      <c r="DI271" s="127"/>
      <c r="DJ271" s="138" t="str">
        <f>+IF(AND(DJ270&gt;=[1]Parámetros!$C$122,DJ270&lt;=[1]Parámetros!$D$122),[1]Parámetros!$B$122,IF(AND(DJ270&gt;=[1]Parámetros!$C$121,DJ270&lt;=[1]Parámetros!$D$121),[1]Parámetros!$B$121,IF(AND(DJ270&gt;=[1]Parámetros!$C$120,DJ270&lt;=[1]Parámetros!$D$120),[1]Parámetros!$B$120,"Error")))</f>
        <v>Débil</v>
      </c>
      <c r="DK271" s="138"/>
      <c r="DL271" s="10"/>
      <c r="DS271" s="126" t="s">
        <v>394</v>
      </c>
      <c r="DT271" s="127"/>
      <c r="DU271" s="138" t="str">
        <f>+IF(AND(DU270&gt;=[1]Parámetros!$C$122,DU270&lt;=[1]Parámetros!$D$122),[1]Parámetros!$B$122,IF(AND(DU270&gt;=[1]Parámetros!$C$121,DU270&lt;=[1]Parámetros!$D$121),[1]Parámetros!$B$121,IF(AND(DU270&gt;=[1]Parámetros!$C$120,DU270&lt;=[1]Parámetros!$D$120),[1]Parámetros!$B$120,"Error")))</f>
        <v>Débil</v>
      </c>
      <c r="DV271" s="138"/>
      <c r="DW271" s="10"/>
      <c r="ED271" s="126" t="s">
        <v>394</v>
      </c>
      <c r="EE271" s="127"/>
      <c r="EF271" s="138" t="str">
        <f>+IF(AND(EF270&gt;=[1]Parámetros!$C$122,EF270&lt;=[1]Parámetros!$D$122),[1]Parámetros!$B$122,IF(AND(EF270&gt;=[1]Parámetros!$C$121,EF270&lt;=[1]Parámetros!$D$121),[1]Parámetros!$B$121,IF(AND(EF270&gt;=[1]Parámetros!$C$120,EF270&lt;=[1]Parámetros!$D$120),[1]Parámetros!$B$120,"Error")))</f>
        <v>Débil</v>
      </c>
      <c r="EG271" s="138"/>
      <c r="EH271" s="10"/>
      <c r="EO271" s="126" t="s">
        <v>394</v>
      </c>
      <c r="EP271" s="127"/>
      <c r="EQ271" s="138" t="str">
        <f>+IF(AND(EQ270&gt;=[1]Parámetros!$C$122,EQ270&lt;=[1]Parámetros!$D$122),[1]Parámetros!$B$122,IF(AND(EQ270&gt;=[1]Parámetros!$C$121,EQ270&lt;=[1]Parámetros!$D$121),[1]Parámetros!$B$121,IF(AND(EQ270&gt;=[1]Parámetros!$C$120,EQ270&lt;=[1]Parámetros!$D$120),[1]Parámetros!$B$120,"Error")))</f>
        <v>Débil</v>
      </c>
      <c r="ER271" s="138"/>
      <c r="ES271" s="10"/>
      <c r="EZ271" s="126" t="s">
        <v>394</v>
      </c>
      <c r="FA271" s="127"/>
      <c r="FB271" s="138" t="str">
        <f>+IF(AND(FB270&gt;=[1]Parámetros!$C$122,FB270&lt;=[1]Parámetros!$D$122),[1]Parámetros!$B$122,IF(AND(FB270&gt;=[1]Parámetros!$C$121,FB270&lt;=[1]Parámetros!$D$121),[1]Parámetros!$B$121,IF(AND(FB270&gt;=[1]Parámetros!$C$120,FB270&lt;=[1]Parámetros!$D$120),[1]Parámetros!$B$120,"Error")))</f>
        <v>Débil</v>
      </c>
      <c r="FC271" s="138"/>
      <c r="FD271" s="10"/>
      <c r="FK271" s="126" t="s">
        <v>394</v>
      </c>
      <c r="FL271" s="127"/>
      <c r="FM271" s="138" t="str">
        <f>+IF(AND(FM270&gt;=[1]Parámetros!$C$122,FM270&lt;=[1]Parámetros!$D$122),[1]Parámetros!$B$122,IF(AND(FM270&gt;=[1]Parámetros!$C$121,FM270&lt;=[1]Parámetros!$D$121),[1]Parámetros!$B$121,IF(AND(FM270&gt;=[1]Parámetros!$C$120,FM270&lt;=[1]Parámetros!$D$120),[1]Parámetros!$B$120,"Error")))</f>
        <v>Débil</v>
      </c>
      <c r="FN271" s="138"/>
      <c r="FO271" s="10"/>
      <c r="FV271" s="126" t="s">
        <v>394</v>
      </c>
      <c r="FW271" s="127"/>
      <c r="FX271" s="138" t="str">
        <f>+IF(AND(FX270&gt;=[1]Parámetros!$C$122,FX270&lt;=[1]Parámetros!$D$122),[1]Parámetros!$B$122,IF(AND(FX270&gt;=[1]Parámetros!$C$121,FX270&lt;=[1]Parámetros!$D$121),[1]Parámetros!$B$121,IF(AND(FX270&gt;=[1]Parámetros!$C$120,FX270&lt;=[1]Parámetros!$D$120),[1]Parámetros!$B$120,"Error")))</f>
        <v>Débil</v>
      </c>
      <c r="FY271" s="138"/>
      <c r="FZ271" s="10"/>
      <c r="GG271" s="126" t="s">
        <v>394</v>
      </c>
      <c r="GH271" s="127"/>
      <c r="GI271" s="138" t="str">
        <f>+IF(AND(GI270&gt;=[1]Parámetros!$C$122,GI270&lt;=[1]Parámetros!$D$122),[1]Parámetros!$B$122,IF(AND(GI270&gt;=[1]Parámetros!$C$121,GI270&lt;=[1]Parámetros!$D$121),[1]Parámetros!$B$121,IF(AND(GI270&gt;=[1]Parámetros!$C$120,GI270&lt;=[1]Parámetros!$D$120),[1]Parámetros!$B$120,"Error")))</f>
        <v>Débil</v>
      </c>
      <c r="GJ271" s="138"/>
      <c r="GK271" s="10"/>
      <c r="GR271" s="126" t="s">
        <v>394</v>
      </c>
      <c r="GS271" s="127"/>
      <c r="GT271" s="138" t="str">
        <f>+IF(AND(GT270&gt;=[1]Parámetros!$C$122,GT270&lt;=[1]Parámetros!$D$122),[1]Parámetros!$B$122,IF(AND(GT270&gt;=[1]Parámetros!$C$121,GT270&lt;=[1]Parámetros!$D$121),[1]Parámetros!$B$121,IF(AND(GT270&gt;=[1]Parámetros!$C$120,GT270&lt;=[1]Parámetros!$D$120),[1]Parámetros!$B$120,"Error")))</f>
        <v>Débil</v>
      </c>
      <c r="GU271" s="138"/>
      <c r="GV271" s="10"/>
      <c r="HC271" s="126" t="s">
        <v>394</v>
      </c>
      <c r="HD271" s="127"/>
      <c r="HE271" s="138" t="str">
        <f>+IF(AND(HE270&gt;=[1]Parámetros!$C$122,HE270&lt;=[1]Parámetros!$D$122),[1]Parámetros!$B$122,IF(AND(HE270&gt;=[1]Parámetros!$C$121,HE270&lt;=[1]Parámetros!$D$121),[1]Parámetros!$B$121,IF(AND(HE270&gt;=[1]Parámetros!$C$120,HE270&lt;=[1]Parámetros!$D$120),[1]Parámetros!$B$120,"Error")))</f>
        <v>Débil</v>
      </c>
      <c r="HF271" s="138"/>
      <c r="HG271" s="10"/>
    </row>
    <row r="272" spans="2:215" ht="15.75" thickBot="1" x14ac:dyDescent="0.3">
      <c r="C272"/>
      <c r="F272" s="10"/>
      <c r="G272" s="10"/>
      <c r="H272" s="10"/>
      <c r="I272" s="10"/>
      <c r="J272" s="10"/>
      <c r="K272" s="10"/>
      <c r="L272" s="10"/>
      <c r="N272"/>
      <c r="Q272" s="10"/>
      <c r="Y272"/>
      <c r="AB272" s="10"/>
      <c r="AJ272"/>
      <c r="AM272" s="10"/>
      <c r="AU272"/>
      <c r="AX272" s="10"/>
      <c r="BF272"/>
      <c r="BI272" s="10"/>
      <c r="BQ272"/>
      <c r="BT272" s="10"/>
      <c r="CB272"/>
      <c r="CE272" s="10"/>
      <c r="CM272"/>
      <c r="CP272" s="10"/>
      <c r="CX272"/>
      <c r="DA272" s="10"/>
      <c r="DI272"/>
      <c r="DL272" s="10"/>
      <c r="DT272"/>
      <c r="DW272" s="10"/>
      <c r="EE272"/>
      <c r="EH272" s="10"/>
      <c r="EP272"/>
      <c r="ES272" s="10"/>
      <c r="FA272"/>
      <c r="FD272" s="10"/>
      <c r="FL272"/>
      <c r="FO272" s="10"/>
      <c r="FW272"/>
      <c r="FZ272" s="10"/>
      <c r="GH272"/>
      <c r="GK272" s="10"/>
      <c r="GS272"/>
      <c r="GV272" s="10"/>
      <c r="HD272"/>
      <c r="HG272" s="10"/>
    </row>
    <row r="273" spans="2:215" ht="15.75" thickBot="1" x14ac:dyDescent="0.3">
      <c r="B273" s="18" t="s">
        <v>395</v>
      </c>
      <c r="C273" s="18" t="s">
        <v>396</v>
      </c>
      <c r="D273" s="18" t="s">
        <v>397</v>
      </c>
      <c r="F273" s="10"/>
      <c r="G273" s="10"/>
      <c r="H273" s="10"/>
      <c r="I273" s="10"/>
      <c r="J273" s="10"/>
      <c r="K273" s="10"/>
      <c r="L273" s="10"/>
      <c r="M273" s="18" t="s">
        <v>395</v>
      </c>
      <c r="N273" s="18" t="s">
        <v>396</v>
      </c>
      <c r="O273" s="18" t="s">
        <v>397</v>
      </c>
      <c r="Q273" s="10"/>
      <c r="X273" s="18" t="s">
        <v>395</v>
      </c>
      <c r="Y273" s="18" t="s">
        <v>396</v>
      </c>
      <c r="Z273" s="18" t="s">
        <v>397</v>
      </c>
      <c r="AB273" s="10"/>
      <c r="AI273" s="18" t="s">
        <v>395</v>
      </c>
      <c r="AJ273" s="18" t="s">
        <v>396</v>
      </c>
      <c r="AK273" s="18" t="s">
        <v>397</v>
      </c>
      <c r="AM273" s="10"/>
      <c r="AT273" s="18" t="s">
        <v>395</v>
      </c>
      <c r="AU273" s="18" t="s">
        <v>396</v>
      </c>
      <c r="AV273" s="18" t="s">
        <v>397</v>
      </c>
      <c r="AX273" s="10"/>
      <c r="BE273" s="18" t="s">
        <v>395</v>
      </c>
      <c r="BF273" s="18" t="s">
        <v>396</v>
      </c>
      <c r="BG273" s="18" t="s">
        <v>397</v>
      </c>
      <c r="BI273" s="10"/>
      <c r="BP273" s="18" t="s">
        <v>395</v>
      </c>
      <c r="BQ273" s="18" t="s">
        <v>396</v>
      </c>
      <c r="BR273" s="18" t="s">
        <v>397</v>
      </c>
      <c r="BT273" s="10"/>
      <c r="CA273" s="18" t="s">
        <v>395</v>
      </c>
      <c r="CB273" s="18" t="s">
        <v>396</v>
      </c>
      <c r="CC273" s="18" t="s">
        <v>397</v>
      </c>
      <c r="CE273" s="10"/>
      <c r="CL273" s="18" t="s">
        <v>395</v>
      </c>
      <c r="CM273" s="18" t="s">
        <v>396</v>
      </c>
      <c r="CN273" s="18" t="s">
        <v>397</v>
      </c>
      <c r="CP273" s="10"/>
      <c r="CW273" s="18" t="s">
        <v>395</v>
      </c>
      <c r="CX273" s="18" t="s">
        <v>396</v>
      </c>
      <c r="CY273" s="18" t="s">
        <v>397</v>
      </c>
      <c r="DA273" s="10"/>
      <c r="DH273" s="18" t="s">
        <v>395</v>
      </c>
      <c r="DI273" s="18" t="s">
        <v>396</v>
      </c>
      <c r="DJ273" s="18" t="s">
        <v>397</v>
      </c>
      <c r="DL273" s="10"/>
      <c r="DS273" s="18" t="s">
        <v>395</v>
      </c>
      <c r="DT273" s="18" t="s">
        <v>396</v>
      </c>
      <c r="DU273" s="18" t="s">
        <v>397</v>
      </c>
      <c r="DW273" s="10"/>
      <c r="ED273" s="18" t="s">
        <v>395</v>
      </c>
      <c r="EE273" s="18" t="s">
        <v>396</v>
      </c>
      <c r="EF273" s="18" t="s">
        <v>397</v>
      </c>
      <c r="EH273" s="10"/>
      <c r="EO273" s="18" t="s">
        <v>395</v>
      </c>
      <c r="EP273" s="18" t="s">
        <v>396</v>
      </c>
      <c r="EQ273" s="18" t="s">
        <v>397</v>
      </c>
      <c r="ES273" s="10"/>
      <c r="EZ273" s="18" t="s">
        <v>395</v>
      </c>
      <c r="FA273" s="18" t="s">
        <v>396</v>
      </c>
      <c r="FB273" s="18" t="s">
        <v>397</v>
      </c>
      <c r="FD273" s="10"/>
      <c r="FK273" s="18" t="s">
        <v>395</v>
      </c>
      <c r="FL273" s="18" t="s">
        <v>396</v>
      </c>
      <c r="FM273" s="18" t="s">
        <v>397</v>
      </c>
      <c r="FO273" s="10"/>
      <c r="FV273" s="18" t="s">
        <v>395</v>
      </c>
      <c r="FW273" s="18" t="s">
        <v>396</v>
      </c>
      <c r="FX273" s="18" t="s">
        <v>397</v>
      </c>
      <c r="FZ273" s="10"/>
      <c r="GG273" s="18" t="s">
        <v>395</v>
      </c>
      <c r="GH273" s="18" t="s">
        <v>396</v>
      </c>
      <c r="GI273" s="18" t="s">
        <v>397</v>
      </c>
      <c r="GK273" s="10"/>
      <c r="GR273" s="18" t="s">
        <v>395</v>
      </c>
      <c r="GS273" s="18" t="s">
        <v>396</v>
      </c>
      <c r="GT273" s="18" t="s">
        <v>397</v>
      </c>
      <c r="GV273" s="10"/>
      <c r="HC273" s="18" t="s">
        <v>395</v>
      </c>
      <c r="HD273" s="18" t="s">
        <v>396</v>
      </c>
      <c r="HE273" s="18" t="s">
        <v>397</v>
      </c>
      <c r="HG273" s="10"/>
    </row>
    <row r="274" spans="2:215" x14ac:dyDescent="0.25">
      <c r="B274" s="58" t="s">
        <v>398</v>
      </c>
      <c r="C274" s="58" t="s">
        <v>399</v>
      </c>
      <c r="D274" s="314"/>
      <c r="F274" s="10"/>
      <c r="G274" s="10"/>
      <c r="H274" s="10"/>
      <c r="I274" s="10"/>
      <c r="J274" s="10"/>
      <c r="K274" s="10"/>
      <c r="L274" s="10"/>
      <c r="M274" s="58" t="s">
        <v>398</v>
      </c>
      <c r="N274" s="58" t="s">
        <v>399</v>
      </c>
      <c r="O274" s="314"/>
      <c r="Q274" s="10"/>
      <c r="X274" s="58" t="s">
        <v>398</v>
      </c>
      <c r="Y274" s="58" t="s">
        <v>399</v>
      </c>
      <c r="Z274" s="314"/>
      <c r="AB274" s="10"/>
      <c r="AI274" s="58" t="s">
        <v>398</v>
      </c>
      <c r="AJ274" s="58" t="s">
        <v>399</v>
      </c>
      <c r="AK274" s="314"/>
      <c r="AM274" s="10"/>
      <c r="AT274" s="58" t="s">
        <v>398</v>
      </c>
      <c r="AU274" s="58" t="s">
        <v>399</v>
      </c>
      <c r="AV274" s="314"/>
      <c r="AX274" s="10"/>
      <c r="BE274" s="58" t="s">
        <v>398</v>
      </c>
      <c r="BF274" s="58" t="s">
        <v>399</v>
      </c>
      <c r="BG274" s="314"/>
      <c r="BI274" s="10"/>
      <c r="BP274" s="58" t="s">
        <v>398</v>
      </c>
      <c r="BQ274" s="58" t="s">
        <v>399</v>
      </c>
      <c r="BR274" s="314"/>
      <c r="BT274" s="10"/>
      <c r="CA274" s="58" t="s">
        <v>398</v>
      </c>
      <c r="CB274" s="58" t="s">
        <v>399</v>
      </c>
      <c r="CC274" s="314"/>
      <c r="CE274" s="10"/>
      <c r="CL274" s="58" t="s">
        <v>398</v>
      </c>
      <c r="CM274" s="58" t="s">
        <v>399</v>
      </c>
      <c r="CN274" s="314"/>
      <c r="CP274" s="10"/>
      <c r="CW274" s="58" t="s">
        <v>398</v>
      </c>
      <c r="CX274" s="58" t="s">
        <v>399</v>
      </c>
      <c r="CY274" s="314"/>
      <c r="DA274" s="10"/>
      <c r="DH274" s="58" t="s">
        <v>398</v>
      </c>
      <c r="DI274" s="58" t="s">
        <v>399</v>
      </c>
      <c r="DJ274" s="314"/>
      <c r="DL274" s="10"/>
      <c r="DS274" s="58" t="s">
        <v>398</v>
      </c>
      <c r="DT274" s="58" t="s">
        <v>399</v>
      </c>
      <c r="DU274" s="314"/>
      <c r="DW274" s="10"/>
      <c r="ED274" s="58" t="s">
        <v>398</v>
      </c>
      <c r="EE274" s="58" t="s">
        <v>399</v>
      </c>
      <c r="EF274" s="314"/>
      <c r="EH274" s="10"/>
      <c r="EO274" s="58" t="s">
        <v>398</v>
      </c>
      <c r="EP274" s="58" t="s">
        <v>399</v>
      </c>
      <c r="EQ274" s="314"/>
      <c r="ES274" s="10"/>
      <c r="EZ274" s="58" t="s">
        <v>398</v>
      </c>
      <c r="FA274" s="58" t="s">
        <v>399</v>
      </c>
      <c r="FB274" s="314"/>
      <c r="FD274" s="10"/>
      <c r="FK274" s="58" t="s">
        <v>398</v>
      </c>
      <c r="FL274" s="58" t="s">
        <v>399</v>
      </c>
      <c r="FM274" s="314"/>
      <c r="FO274" s="10"/>
      <c r="FV274" s="58" t="s">
        <v>398</v>
      </c>
      <c r="FW274" s="58" t="s">
        <v>399</v>
      </c>
      <c r="FX274" s="314"/>
      <c r="FZ274" s="10"/>
      <c r="GG274" s="58" t="s">
        <v>398</v>
      </c>
      <c r="GH274" s="58" t="s">
        <v>399</v>
      </c>
      <c r="GI274" s="314"/>
      <c r="GK274" s="10"/>
      <c r="GR274" s="58" t="s">
        <v>398</v>
      </c>
      <c r="GS274" s="58" t="s">
        <v>399</v>
      </c>
      <c r="GT274" s="314"/>
      <c r="GV274" s="10"/>
      <c r="HC274" s="58" t="s">
        <v>398</v>
      </c>
      <c r="HD274" s="58" t="s">
        <v>399</v>
      </c>
      <c r="HE274" s="314"/>
      <c r="HG274" s="10"/>
    </row>
    <row r="275" spans="2:215" x14ac:dyDescent="0.25">
      <c r="B275" s="56" t="s">
        <v>52</v>
      </c>
      <c r="C275" s="56" t="s">
        <v>400</v>
      </c>
      <c r="D275" s="315"/>
      <c r="F275" s="10"/>
      <c r="G275" s="10"/>
      <c r="H275" s="10"/>
      <c r="I275" s="10"/>
      <c r="J275" s="10"/>
      <c r="K275" s="10"/>
      <c r="L275" s="10"/>
      <c r="M275" s="56" t="s">
        <v>52</v>
      </c>
      <c r="N275" s="56" t="s">
        <v>400</v>
      </c>
      <c r="O275" s="315"/>
      <c r="Q275" s="10"/>
      <c r="X275" s="56" t="s">
        <v>52</v>
      </c>
      <c r="Y275" s="56" t="s">
        <v>400</v>
      </c>
      <c r="Z275" s="315"/>
      <c r="AB275" s="10"/>
      <c r="AI275" s="56" t="s">
        <v>52</v>
      </c>
      <c r="AJ275" s="56" t="s">
        <v>400</v>
      </c>
      <c r="AK275" s="315"/>
      <c r="AM275" s="10"/>
      <c r="AT275" s="56" t="s">
        <v>52</v>
      </c>
      <c r="AU275" s="56" t="s">
        <v>400</v>
      </c>
      <c r="AV275" s="315"/>
      <c r="AX275" s="10"/>
      <c r="BE275" s="56" t="s">
        <v>52</v>
      </c>
      <c r="BF275" s="56" t="s">
        <v>400</v>
      </c>
      <c r="BG275" s="315"/>
      <c r="BI275" s="10"/>
      <c r="BP275" s="56" t="s">
        <v>52</v>
      </c>
      <c r="BQ275" s="56" t="s">
        <v>400</v>
      </c>
      <c r="BR275" s="315"/>
      <c r="BT275" s="10"/>
      <c r="CA275" s="56" t="s">
        <v>52</v>
      </c>
      <c r="CB275" s="56" t="s">
        <v>400</v>
      </c>
      <c r="CC275" s="315"/>
      <c r="CE275" s="10"/>
      <c r="CL275" s="56" t="s">
        <v>52</v>
      </c>
      <c r="CM275" s="56" t="s">
        <v>400</v>
      </c>
      <c r="CN275" s="315"/>
      <c r="CP275" s="10"/>
      <c r="CW275" s="56" t="s">
        <v>52</v>
      </c>
      <c r="CX275" s="56" t="s">
        <v>400</v>
      </c>
      <c r="CY275" s="315"/>
      <c r="DA275" s="10"/>
      <c r="DH275" s="56" t="s">
        <v>52</v>
      </c>
      <c r="DI275" s="56" t="s">
        <v>400</v>
      </c>
      <c r="DJ275" s="315"/>
      <c r="DL275" s="10"/>
      <c r="DS275" s="56" t="s">
        <v>52</v>
      </c>
      <c r="DT275" s="56" t="s">
        <v>400</v>
      </c>
      <c r="DU275" s="315"/>
      <c r="DW275" s="10"/>
      <c r="ED275" s="56" t="s">
        <v>52</v>
      </c>
      <c r="EE275" s="56" t="s">
        <v>400</v>
      </c>
      <c r="EF275" s="315"/>
      <c r="EH275" s="10"/>
      <c r="EO275" s="56" t="s">
        <v>52</v>
      </c>
      <c r="EP275" s="56" t="s">
        <v>400</v>
      </c>
      <c r="EQ275" s="315"/>
      <c r="ES275" s="10"/>
      <c r="EZ275" s="56" t="s">
        <v>52</v>
      </c>
      <c r="FA275" s="56" t="s">
        <v>400</v>
      </c>
      <c r="FB275" s="315"/>
      <c r="FD275" s="10"/>
      <c r="FK275" s="56" t="s">
        <v>52</v>
      </c>
      <c r="FL275" s="56" t="s">
        <v>400</v>
      </c>
      <c r="FM275" s="315"/>
      <c r="FO275" s="10"/>
      <c r="FV275" s="56" t="s">
        <v>52</v>
      </c>
      <c r="FW275" s="56" t="s">
        <v>400</v>
      </c>
      <c r="FX275" s="315"/>
      <c r="FZ275" s="10"/>
      <c r="GG275" s="56" t="s">
        <v>52</v>
      </c>
      <c r="GH275" s="56" t="s">
        <v>400</v>
      </c>
      <c r="GI275" s="315"/>
      <c r="GK275" s="10"/>
      <c r="GR275" s="56" t="s">
        <v>52</v>
      </c>
      <c r="GS275" s="56" t="s">
        <v>400</v>
      </c>
      <c r="GT275" s="315"/>
      <c r="GV275" s="10"/>
      <c r="HC275" s="56" t="s">
        <v>52</v>
      </c>
      <c r="HD275" s="56" t="s">
        <v>400</v>
      </c>
      <c r="HE275" s="315"/>
      <c r="HG275" s="10"/>
    </row>
    <row r="276" spans="2:215" ht="15.75" thickBot="1" x14ac:dyDescent="0.3">
      <c r="B276" s="128" t="s">
        <v>401</v>
      </c>
      <c r="C276" s="128" t="s">
        <v>402</v>
      </c>
      <c r="D276" s="316"/>
      <c r="F276" s="10"/>
      <c r="G276" s="10"/>
      <c r="H276" s="10"/>
      <c r="I276" s="10"/>
      <c r="J276" s="10"/>
      <c r="K276" s="10"/>
      <c r="L276" s="10"/>
      <c r="M276" s="128" t="s">
        <v>401</v>
      </c>
      <c r="N276" s="128" t="s">
        <v>402</v>
      </c>
      <c r="O276" s="316"/>
      <c r="Q276" s="10"/>
      <c r="X276" s="128" t="s">
        <v>401</v>
      </c>
      <c r="Y276" s="128" t="s">
        <v>402</v>
      </c>
      <c r="Z276" s="316"/>
      <c r="AB276" s="10"/>
      <c r="AI276" s="128" t="s">
        <v>401</v>
      </c>
      <c r="AJ276" s="128" t="s">
        <v>402</v>
      </c>
      <c r="AK276" s="316"/>
      <c r="AM276" s="10"/>
      <c r="AT276" s="128" t="s">
        <v>401</v>
      </c>
      <c r="AU276" s="128" t="s">
        <v>402</v>
      </c>
      <c r="AV276" s="316"/>
      <c r="AX276" s="10"/>
      <c r="BE276" s="128" t="s">
        <v>401</v>
      </c>
      <c r="BF276" s="128" t="s">
        <v>402</v>
      </c>
      <c r="BG276" s="316"/>
      <c r="BI276" s="10"/>
      <c r="BP276" s="128" t="s">
        <v>401</v>
      </c>
      <c r="BQ276" s="128" t="s">
        <v>402</v>
      </c>
      <c r="BR276" s="316"/>
      <c r="BT276" s="10"/>
      <c r="CA276" s="128" t="s">
        <v>401</v>
      </c>
      <c r="CB276" s="128" t="s">
        <v>402</v>
      </c>
      <c r="CC276" s="316"/>
      <c r="CE276" s="10"/>
      <c r="CL276" s="128" t="s">
        <v>401</v>
      </c>
      <c r="CM276" s="128" t="s">
        <v>402</v>
      </c>
      <c r="CN276" s="316"/>
      <c r="CP276" s="10"/>
      <c r="CW276" s="128" t="s">
        <v>401</v>
      </c>
      <c r="CX276" s="128" t="s">
        <v>402</v>
      </c>
      <c r="CY276" s="316"/>
      <c r="DA276" s="10"/>
      <c r="DH276" s="128" t="s">
        <v>401</v>
      </c>
      <c r="DI276" s="128" t="s">
        <v>402</v>
      </c>
      <c r="DJ276" s="316"/>
      <c r="DL276" s="10"/>
      <c r="DS276" s="128" t="s">
        <v>401</v>
      </c>
      <c r="DT276" s="128" t="s">
        <v>402</v>
      </c>
      <c r="DU276" s="316"/>
      <c r="DW276" s="10"/>
      <c r="ED276" s="128" t="s">
        <v>401</v>
      </c>
      <c r="EE276" s="128" t="s">
        <v>402</v>
      </c>
      <c r="EF276" s="316"/>
      <c r="EH276" s="10"/>
      <c r="EO276" s="128" t="s">
        <v>401</v>
      </c>
      <c r="EP276" s="128" t="s">
        <v>402</v>
      </c>
      <c r="EQ276" s="316"/>
      <c r="ES276" s="10"/>
      <c r="EZ276" s="128" t="s">
        <v>401</v>
      </c>
      <c r="FA276" s="128" t="s">
        <v>402</v>
      </c>
      <c r="FB276" s="316"/>
      <c r="FD276" s="10"/>
      <c r="FK276" s="128" t="s">
        <v>401</v>
      </c>
      <c r="FL276" s="128" t="s">
        <v>402</v>
      </c>
      <c r="FM276" s="316"/>
      <c r="FO276" s="10"/>
      <c r="FV276" s="128" t="s">
        <v>401</v>
      </c>
      <c r="FW276" s="128" t="s">
        <v>402</v>
      </c>
      <c r="FX276" s="316"/>
      <c r="FZ276" s="10"/>
      <c r="GG276" s="128" t="s">
        <v>401</v>
      </c>
      <c r="GH276" s="128" t="s">
        <v>402</v>
      </c>
      <c r="GI276" s="316"/>
      <c r="GK276" s="10"/>
      <c r="GR276" s="128" t="s">
        <v>401</v>
      </c>
      <c r="GS276" s="128" t="s">
        <v>402</v>
      </c>
      <c r="GT276" s="316"/>
      <c r="GV276" s="10"/>
      <c r="HC276" s="128" t="s">
        <v>401</v>
      </c>
      <c r="HD276" s="128" t="s">
        <v>402</v>
      </c>
      <c r="HE276" s="316"/>
      <c r="HG276" s="10"/>
    </row>
    <row r="277" spans="2:215" ht="15.75" thickBot="1" x14ac:dyDescent="0.3">
      <c r="C277"/>
      <c r="F277" s="10"/>
      <c r="G277" s="10"/>
      <c r="H277" s="10"/>
      <c r="I277" s="10"/>
      <c r="J277" s="10"/>
      <c r="K277" s="10"/>
      <c r="L277" s="10"/>
      <c r="N277"/>
      <c r="Q277" s="10"/>
      <c r="Y277"/>
      <c r="AB277" s="10"/>
      <c r="AJ277"/>
      <c r="AM277" s="10"/>
      <c r="AU277"/>
      <c r="AX277" s="10"/>
      <c r="BF277"/>
      <c r="BI277" s="10"/>
      <c r="BQ277"/>
      <c r="BT277" s="10"/>
      <c r="CB277"/>
      <c r="CE277" s="10"/>
      <c r="CM277"/>
      <c r="CP277" s="10"/>
      <c r="CX277"/>
      <c r="DA277" s="10"/>
      <c r="DI277"/>
      <c r="DL277" s="10"/>
      <c r="DT277"/>
      <c r="DW277" s="10"/>
      <c r="EE277"/>
      <c r="EH277" s="10"/>
      <c r="EP277"/>
      <c r="ES277" s="10"/>
      <c r="FA277"/>
      <c r="FD277" s="10"/>
      <c r="FL277"/>
      <c r="FO277" s="10"/>
      <c r="FW277"/>
      <c r="FZ277" s="10"/>
      <c r="GH277"/>
      <c r="GK277" s="10"/>
      <c r="GS277"/>
      <c r="GV277" s="10"/>
      <c r="HD277"/>
      <c r="HG277" s="10"/>
    </row>
    <row r="278" spans="2:215" ht="15.75" thickBot="1" x14ac:dyDescent="0.3">
      <c r="B278" s="18" t="s">
        <v>395</v>
      </c>
      <c r="C278" s="18" t="s">
        <v>403</v>
      </c>
      <c r="D278" s="18" t="s">
        <v>397</v>
      </c>
      <c r="F278" s="10"/>
      <c r="G278" s="10"/>
      <c r="H278" s="10"/>
      <c r="I278" s="10"/>
      <c r="J278" s="10"/>
      <c r="K278" s="10"/>
      <c r="L278" s="10"/>
      <c r="M278" s="18" t="s">
        <v>395</v>
      </c>
      <c r="N278" s="18" t="s">
        <v>403</v>
      </c>
      <c r="O278" s="18" t="s">
        <v>397</v>
      </c>
      <c r="Q278" s="10"/>
      <c r="X278" s="18" t="s">
        <v>395</v>
      </c>
      <c r="Y278" s="18" t="s">
        <v>403</v>
      </c>
      <c r="Z278" s="18" t="s">
        <v>397</v>
      </c>
      <c r="AB278" s="10"/>
      <c r="AI278" s="18" t="s">
        <v>395</v>
      </c>
      <c r="AJ278" s="18" t="s">
        <v>403</v>
      </c>
      <c r="AK278" s="18" t="s">
        <v>397</v>
      </c>
      <c r="AM278" s="10"/>
      <c r="AT278" s="18" t="s">
        <v>395</v>
      </c>
      <c r="AU278" s="18" t="s">
        <v>403</v>
      </c>
      <c r="AV278" s="18" t="s">
        <v>397</v>
      </c>
      <c r="AX278" s="10"/>
      <c r="BE278" s="18" t="s">
        <v>395</v>
      </c>
      <c r="BF278" s="18" t="s">
        <v>403</v>
      </c>
      <c r="BG278" s="18" t="s">
        <v>397</v>
      </c>
      <c r="BI278" s="10"/>
      <c r="BP278" s="18" t="s">
        <v>395</v>
      </c>
      <c r="BQ278" s="18" t="s">
        <v>403</v>
      </c>
      <c r="BR278" s="18" t="s">
        <v>397</v>
      </c>
      <c r="BT278" s="10"/>
      <c r="CA278" s="18" t="s">
        <v>395</v>
      </c>
      <c r="CB278" s="18" t="s">
        <v>403</v>
      </c>
      <c r="CC278" s="18" t="s">
        <v>397</v>
      </c>
      <c r="CE278" s="10"/>
      <c r="CL278" s="18" t="s">
        <v>395</v>
      </c>
      <c r="CM278" s="18" t="s">
        <v>403</v>
      </c>
      <c r="CN278" s="18" t="s">
        <v>397</v>
      </c>
      <c r="CP278" s="10"/>
      <c r="CW278" s="18" t="s">
        <v>395</v>
      </c>
      <c r="CX278" s="18" t="s">
        <v>403</v>
      </c>
      <c r="CY278" s="18" t="s">
        <v>397</v>
      </c>
      <c r="DA278" s="10"/>
      <c r="DH278" s="18" t="s">
        <v>395</v>
      </c>
      <c r="DI278" s="18" t="s">
        <v>403</v>
      </c>
      <c r="DJ278" s="18" t="s">
        <v>397</v>
      </c>
      <c r="DL278" s="10"/>
      <c r="DS278" s="18" t="s">
        <v>395</v>
      </c>
      <c r="DT278" s="18" t="s">
        <v>403</v>
      </c>
      <c r="DU278" s="18" t="s">
        <v>397</v>
      </c>
      <c r="DW278" s="10"/>
      <c r="ED278" s="18" t="s">
        <v>395</v>
      </c>
      <c r="EE278" s="18" t="s">
        <v>403</v>
      </c>
      <c r="EF278" s="18" t="s">
        <v>397</v>
      </c>
      <c r="EH278" s="10"/>
      <c r="EO278" s="18" t="s">
        <v>395</v>
      </c>
      <c r="EP278" s="18" t="s">
        <v>403</v>
      </c>
      <c r="EQ278" s="18" t="s">
        <v>397</v>
      </c>
      <c r="ES278" s="10"/>
      <c r="EZ278" s="18" t="s">
        <v>395</v>
      </c>
      <c r="FA278" s="18" t="s">
        <v>403</v>
      </c>
      <c r="FB278" s="18" t="s">
        <v>397</v>
      </c>
      <c r="FD278" s="10"/>
      <c r="FK278" s="18" t="s">
        <v>395</v>
      </c>
      <c r="FL278" s="18" t="s">
        <v>403</v>
      </c>
      <c r="FM278" s="18" t="s">
        <v>397</v>
      </c>
      <c r="FO278" s="10"/>
      <c r="FV278" s="18" t="s">
        <v>395</v>
      </c>
      <c r="FW278" s="18" t="s">
        <v>403</v>
      </c>
      <c r="FX278" s="18" t="s">
        <v>397</v>
      </c>
      <c r="FZ278" s="10"/>
      <c r="GG278" s="18" t="s">
        <v>395</v>
      </c>
      <c r="GH278" s="18" t="s">
        <v>403</v>
      </c>
      <c r="GI278" s="18" t="s">
        <v>397</v>
      </c>
      <c r="GK278" s="10"/>
      <c r="GR278" s="18" t="s">
        <v>395</v>
      </c>
      <c r="GS278" s="18" t="s">
        <v>403</v>
      </c>
      <c r="GT278" s="18" t="s">
        <v>397</v>
      </c>
      <c r="GV278" s="10"/>
      <c r="HC278" s="18" t="s">
        <v>395</v>
      </c>
      <c r="HD278" s="18" t="s">
        <v>403</v>
      </c>
      <c r="HE278" s="18" t="s">
        <v>397</v>
      </c>
      <c r="HG278" s="10"/>
    </row>
    <row r="279" spans="2:215" x14ac:dyDescent="0.25">
      <c r="B279" s="317" t="s">
        <v>398</v>
      </c>
      <c r="C279" s="129" t="s">
        <v>404</v>
      </c>
      <c r="D279" s="314" t="b">
        <f>+IF(AND(D271=B274,D274=B274),B274,IF(AND(D271=B274,D274=B275),B282,IF(AND(D271=B274,D274=B276),B276,IF(AND(D271=B275,D274=B274),B282,IF(AND(D271=B275,D274=B275),B282,IF(AND(D271=B275,D274=B276),B285,IF(AND(D271=B276,D274=B274),B285,IF(AND(D271=B276,D274=B275),B285,IF(AND(D271=B276,D274=B276),B285)))))))))</f>
        <v>0</v>
      </c>
      <c r="F279" s="10"/>
      <c r="G279" s="10"/>
      <c r="H279" s="10"/>
      <c r="I279" s="10"/>
      <c r="J279" s="10"/>
      <c r="K279" s="10"/>
      <c r="L279" s="10"/>
      <c r="M279" s="317" t="s">
        <v>398</v>
      </c>
      <c r="N279" s="129" t="s">
        <v>404</v>
      </c>
      <c r="O279" s="314" t="b">
        <f>+IF(AND(O271=M274,O274=M274),M274,IF(AND(O271=M274,O274=M275),M282,IF(AND(O271=M274,O274=M276),M276,IF(AND(O271=M275,O274=M274),M282,IF(AND(O271=M275,O274=M275),M282,IF(AND(O271=M275,O274=M276),M285,IF(AND(O271=M276,O274=M274),M285,IF(AND(O271=M276,O274=M275),M285,IF(AND(O271=M276,O274=M276),M285)))))))))</f>
        <v>0</v>
      </c>
      <c r="Q279" s="10"/>
      <c r="X279" s="317" t="s">
        <v>398</v>
      </c>
      <c r="Y279" s="129" t="s">
        <v>404</v>
      </c>
      <c r="Z279" s="314" t="b">
        <f>+IF(AND(Z271=X274,Z274=X274),X274,IF(AND(Z271=X274,Z274=X275),X282,IF(AND(Z271=X274,Z274=X276),X276,IF(AND(Z271=X275,Z274=X274),X282,IF(AND(Z271=X275,Z274=X275),X282,IF(AND(Z271=X275,Z274=X276),X285,IF(AND(Z271=X276,Z274=X274),X285,IF(AND(Z271=X276,Z274=X275),X285,IF(AND(Z271=X276,Z274=X276),X285)))))))))</f>
        <v>0</v>
      </c>
      <c r="AB279" s="10"/>
      <c r="AI279" s="317" t="s">
        <v>398</v>
      </c>
      <c r="AJ279" s="129" t="s">
        <v>404</v>
      </c>
      <c r="AK279" s="314" t="b">
        <f>+IF(AND(AK271=AI274,AK274=AI274),AI274,IF(AND(AK271=AI274,AK274=AI275),AI282,IF(AND(AK271=AI274,AK274=AI276),AI276,IF(AND(AK271=AI275,AK274=AI274),AI282,IF(AND(AK271=AI275,AK274=AI275),AI282,IF(AND(AK271=AI275,AK274=AI276),AI285,IF(AND(AK271=AI276,AK274=AI274),AI285,IF(AND(AK271=AI276,AK274=AI275),AI285,IF(AND(AK271=AI276,AK274=AI276),AI285)))))))))</f>
        <v>0</v>
      </c>
      <c r="AM279" s="10"/>
      <c r="AT279" s="317" t="s">
        <v>398</v>
      </c>
      <c r="AU279" s="129" t="s">
        <v>404</v>
      </c>
      <c r="AV279" s="314" t="b">
        <f>+IF(AND(AV271=AT274,AV274=AT274),AT274,IF(AND(AV271=AT274,AV274=AT275),AT282,IF(AND(AV271=AT274,AV274=AT276),AT276,IF(AND(AV271=AT275,AV274=AT274),AT282,IF(AND(AV271=AT275,AV274=AT275),AT282,IF(AND(AV271=AT275,AV274=AT276),AT285,IF(AND(AV271=AT276,AV274=AT274),AT285,IF(AND(AV271=AT276,AV274=AT275),AT285,IF(AND(AV271=AT276,AV274=AT276),AT285)))))))))</f>
        <v>0</v>
      </c>
      <c r="AX279" s="10"/>
      <c r="BE279" s="317" t="s">
        <v>398</v>
      </c>
      <c r="BF279" s="129" t="s">
        <v>404</v>
      </c>
      <c r="BG279" s="314" t="b">
        <f>+IF(AND(BG271=BE274,BG274=BE274),BE274,IF(AND(BG271=BE274,BG274=BE275),BE282,IF(AND(BG271=BE274,BG274=BE276),BE276,IF(AND(BG271=BE275,BG274=BE274),BE282,IF(AND(BG271=BE275,BG274=BE275),BE282,IF(AND(BG271=BE275,BG274=BE276),BE285,IF(AND(BG271=BE276,BG274=BE274),BE285,IF(AND(BG271=BE276,BG274=BE275),BE285,IF(AND(BG271=BE276,BG274=BE276),BE285)))))))))</f>
        <v>0</v>
      </c>
      <c r="BI279" s="10"/>
      <c r="BP279" s="317" t="s">
        <v>398</v>
      </c>
      <c r="BQ279" s="129" t="s">
        <v>404</v>
      </c>
      <c r="BR279" s="314" t="b">
        <f>+IF(AND(BR271=BP274,BR274=BP274),BP274,IF(AND(BR271=BP274,BR274=BP275),BP282,IF(AND(BR271=BP274,BR274=BP276),BP276,IF(AND(BR271=BP275,BR274=BP274),BP282,IF(AND(BR271=BP275,BR274=BP275),BP282,IF(AND(BR271=BP275,BR274=BP276),BP285,IF(AND(BR271=BP276,BR274=BP274),BP285,IF(AND(BR271=BP276,BR274=BP275),BP285,IF(AND(BR271=BP276,BR274=BP276),BP285)))))))))</f>
        <v>0</v>
      </c>
      <c r="BT279" s="10"/>
      <c r="CA279" s="317" t="s">
        <v>398</v>
      </c>
      <c r="CB279" s="129" t="s">
        <v>404</v>
      </c>
      <c r="CC279" s="314" t="b">
        <f>+IF(AND(CC271=CA274,CC274=CA274),CA274,IF(AND(CC271=CA274,CC274=CA275),CA282,IF(AND(CC271=CA274,CC274=CA276),CA276,IF(AND(CC271=CA275,CC274=CA274),CA282,IF(AND(CC271=CA275,CC274=CA275),CA282,IF(AND(CC271=CA275,CC274=CA276),CA285,IF(AND(CC271=CA276,CC274=CA274),CA285,IF(AND(CC271=CA276,CC274=CA275),CA285,IF(AND(CC271=CA276,CC274=CA276),CA285)))))))))</f>
        <v>0</v>
      </c>
      <c r="CE279" s="10"/>
      <c r="CL279" s="317" t="s">
        <v>398</v>
      </c>
      <c r="CM279" s="129" t="s">
        <v>404</v>
      </c>
      <c r="CN279" s="314" t="b">
        <f>+IF(AND(CN271=CL274,CN274=CL274),CL274,IF(AND(CN271=CL274,CN274=CL275),CL282,IF(AND(CN271=CL274,CN274=CL276),CL276,IF(AND(CN271=CL275,CN274=CL274),CL282,IF(AND(CN271=CL275,CN274=CL275),CL282,IF(AND(CN271=CL275,CN274=CL276),CL285,IF(AND(CN271=CL276,CN274=CL274),CL285,IF(AND(CN271=CL276,CN274=CL275),CL285,IF(AND(CN271=CL276,CN274=CL276),CL285)))))))))</f>
        <v>0</v>
      </c>
      <c r="CP279" s="10"/>
      <c r="CW279" s="317" t="s">
        <v>398</v>
      </c>
      <c r="CX279" s="129" t="s">
        <v>404</v>
      </c>
      <c r="CY279" s="314" t="b">
        <f>+IF(AND(CY271=CW274,CY274=CW274),CW274,IF(AND(CY271=CW274,CY274=CW275),CW282,IF(AND(CY271=CW274,CY274=CW276),CW276,IF(AND(CY271=CW275,CY274=CW274),CW282,IF(AND(CY271=CW275,CY274=CW275),CW282,IF(AND(CY271=CW275,CY274=CW276),CW285,IF(AND(CY271=CW276,CY274=CW274),CW285,IF(AND(CY271=CW276,CY274=CW275),CW285,IF(AND(CY271=CW276,CY274=CW276),CW285)))))))))</f>
        <v>0</v>
      </c>
      <c r="DA279" s="10"/>
      <c r="DH279" s="317" t="s">
        <v>398</v>
      </c>
      <c r="DI279" s="129" t="s">
        <v>404</v>
      </c>
      <c r="DJ279" s="314" t="b">
        <f>+IF(AND(DJ271=DH274,DJ274=DH274),DH274,IF(AND(DJ271=DH274,DJ274=DH275),DH282,IF(AND(DJ271=DH274,DJ274=DH276),DH276,IF(AND(DJ271=DH275,DJ274=DH274),DH282,IF(AND(DJ271=DH275,DJ274=DH275),DH282,IF(AND(DJ271=DH275,DJ274=DH276),DH285,IF(AND(DJ271=DH276,DJ274=DH274),DH285,IF(AND(DJ271=DH276,DJ274=DH275),DH285,IF(AND(DJ271=DH276,DJ274=DH276),DH285)))))))))</f>
        <v>0</v>
      </c>
      <c r="DL279" s="10"/>
      <c r="DS279" s="317" t="s">
        <v>398</v>
      </c>
      <c r="DT279" s="129" t="s">
        <v>404</v>
      </c>
      <c r="DU279" s="314" t="b">
        <f>+IF(AND(DU271=DS274,DU274=DS274),DS274,IF(AND(DU271=DS274,DU274=DS275),DS282,IF(AND(DU271=DS274,DU274=DS276),DS276,IF(AND(DU271=DS275,DU274=DS274),DS282,IF(AND(DU271=DS275,DU274=DS275),DS282,IF(AND(DU271=DS275,DU274=DS276),DS285,IF(AND(DU271=DS276,DU274=DS274),DS285,IF(AND(DU271=DS276,DU274=DS275),DS285,IF(AND(DU271=DS276,DU274=DS276),DS285)))))))))</f>
        <v>0</v>
      </c>
      <c r="DW279" s="10"/>
      <c r="ED279" s="317" t="s">
        <v>398</v>
      </c>
      <c r="EE279" s="129" t="s">
        <v>404</v>
      </c>
      <c r="EF279" s="314" t="b">
        <f>+IF(AND(EF271=ED274,EF274=ED274),ED274,IF(AND(EF271=ED274,EF274=ED275),ED282,IF(AND(EF271=ED274,EF274=ED276),ED276,IF(AND(EF271=ED275,EF274=ED274),ED282,IF(AND(EF271=ED275,EF274=ED275),ED282,IF(AND(EF271=ED275,EF274=ED276),ED285,IF(AND(EF271=ED276,EF274=ED274),ED285,IF(AND(EF271=ED276,EF274=ED275),ED285,IF(AND(EF271=ED276,EF274=ED276),ED285)))))))))</f>
        <v>0</v>
      </c>
      <c r="EH279" s="10"/>
      <c r="EO279" s="317" t="s">
        <v>398</v>
      </c>
      <c r="EP279" s="129" t="s">
        <v>404</v>
      </c>
      <c r="EQ279" s="314" t="b">
        <f>+IF(AND(EQ271=EO274,EQ274=EO274),EO274,IF(AND(EQ271=EO274,EQ274=EO275),EO282,IF(AND(EQ271=EO274,EQ274=EO276),EO276,IF(AND(EQ271=EO275,EQ274=EO274),EO282,IF(AND(EQ271=EO275,EQ274=EO275),EO282,IF(AND(EQ271=EO275,EQ274=EO276),EO285,IF(AND(EQ271=EO276,EQ274=EO274),EO285,IF(AND(EQ271=EO276,EQ274=EO275),EO285,IF(AND(EQ271=EO276,EQ274=EO276),EO285)))))))))</f>
        <v>0</v>
      </c>
      <c r="ES279" s="10"/>
      <c r="EZ279" s="317" t="s">
        <v>398</v>
      </c>
      <c r="FA279" s="129" t="s">
        <v>404</v>
      </c>
      <c r="FB279" s="314" t="b">
        <f>+IF(AND(FB271=EZ274,FB274=EZ274),EZ274,IF(AND(FB271=EZ274,FB274=EZ275),EZ282,IF(AND(FB271=EZ274,FB274=EZ276),EZ276,IF(AND(FB271=EZ275,FB274=EZ274),EZ282,IF(AND(FB271=EZ275,FB274=EZ275),EZ282,IF(AND(FB271=EZ275,FB274=EZ276),EZ285,IF(AND(FB271=EZ276,FB274=EZ274),EZ285,IF(AND(FB271=EZ276,FB274=EZ275),EZ285,IF(AND(FB271=EZ276,FB274=EZ276),EZ285)))))))))</f>
        <v>0</v>
      </c>
      <c r="FD279" s="10"/>
      <c r="FK279" s="317" t="s">
        <v>398</v>
      </c>
      <c r="FL279" s="129" t="s">
        <v>404</v>
      </c>
      <c r="FM279" s="314" t="b">
        <f>+IF(AND(FM271=FK274,FM274=FK274),FK274,IF(AND(FM271=FK274,FM274=FK275),FK282,IF(AND(FM271=FK274,FM274=FK276),FK276,IF(AND(FM271=FK275,FM274=FK274),FK282,IF(AND(FM271=FK275,FM274=FK275),FK282,IF(AND(FM271=FK275,FM274=FK276),FK285,IF(AND(FM271=FK276,FM274=FK274),FK285,IF(AND(FM271=FK276,FM274=FK275),FK285,IF(AND(FM271=FK276,FM274=FK276),FK285)))))))))</f>
        <v>0</v>
      </c>
      <c r="FO279" s="10"/>
      <c r="FV279" s="317" t="s">
        <v>398</v>
      </c>
      <c r="FW279" s="129" t="s">
        <v>404</v>
      </c>
      <c r="FX279" s="314" t="b">
        <f>+IF(AND(FX271=FV274,FX274=FV274),FV274,IF(AND(FX271=FV274,FX274=FV275),FV282,IF(AND(FX271=FV274,FX274=FV276),FV276,IF(AND(FX271=FV275,FX274=FV274),FV282,IF(AND(FX271=FV275,FX274=FV275),FV282,IF(AND(FX271=FV275,FX274=FV276),FV285,IF(AND(FX271=FV276,FX274=FV274),FV285,IF(AND(FX271=FV276,FX274=FV275),FV285,IF(AND(FX271=FV276,FX274=FV276),FV285)))))))))</f>
        <v>0</v>
      </c>
      <c r="FZ279" s="10"/>
      <c r="GG279" s="317" t="s">
        <v>398</v>
      </c>
      <c r="GH279" s="129" t="s">
        <v>404</v>
      </c>
      <c r="GI279" s="314" t="b">
        <f>+IF(AND(GI271=GG274,GI274=GG274),GG274,IF(AND(GI271=GG274,GI274=GG275),GG282,IF(AND(GI271=GG274,GI274=GG276),GG276,IF(AND(GI271=GG275,GI274=GG274),GG282,IF(AND(GI271=GG275,GI274=GG275),GG282,IF(AND(GI271=GG275,GI274=GG276),GG285,IF(AND(GI271=GG276,GI274=GG274),GG285,IF(AND(GI271=GG276,GI274=GG275),GG285,IF(AND(GI271=GG276,GI274=GG276),GG285)))))))))</f>
        <v>0</v>
      </c>
      <c r="GK279" s="10"/>
      <c r="GR279" s="317" t="s">
        <v>398</v>
      </c>
      <c r="GS279" s="129" t="s">
        <v>404</v>
      </c>
      <c r="GT279" s="314" t="b">
        <f>+IF(AND(GT271=GR274,GT274=GR274),GR274,IF(AND(GT271=GR274,GT274=GR275),GR282,IF(AND(GT271=GR274,GT274=GR276),GR276,IF(AND(GT271=GR275,GT274=GR274),GR282,IF(AND(GT271=GR275,GT274=GR275),GR282,IF(AND(GT271=GR275,GT274=GR276),GR285,IF(AND(GT271=GR276,GT274=GR274),GR285,IF(AND(GT271=GR276,GT274=GR275),GR285,IF(AND(GT271=GR276,GT274=GR276),GR285)))))))))</f>
        <v>0</v>
      </c>
      <c r="GV279" s="10"/>
      <c r="HC279" s="317" t="s">
        <v>398</v>
      </c>
      <c r="HD279" s="129" t="s">
        <v>404</v>
      </c>
      <c r="HE279" s="314" t="b">
        <f>+IF(AND(HE271=HC274,HE274=HC274),HC274,IF(AND(HE271=HC274,HE274=HC275),HC282,IF(AND(HE271=HC274,HE274=HC276),HC276,IF(AND(HE271=HC275,HE274=HC274),HC282,IF(AND(HE271=HC275,HE274=HC275),HC282,IF(AND(HE271=HC275,HE274=HC276),HC285,IF(AND(HE271=HC276,HE274=HC274),HC285,IF(AND(HE271=HC276,HE274=HC275),HC285,IF(AND(HE271=HC276,HE274=HC276),HC285)))))))))</f>
        <v>0</v>
      </c>
      <c r="HG279" s="10"/>
    </row>
    <row r="280" spans="2:215" x14ac:dyDescent="0.25">
      <c r="B280" s="310"/>
      <c r="C280" s="58" t="s">
        <v>405</v>
      </c>
      <c r="D280" s="315"/>
      <c r="F280" s="10"/>
      <c r="G280" s="10"/>
      <c r="H280" s="10"/>
      <c r="I280" s="10"/>
      <c r="J280" s="10"/>
      <c r="K280" s="10"/>
      <c r="L280" s="10"/>
      <c r="M280" s="310"/>
      <c r="N280" s="58" t="s">
        <v>405</v>
      </c>
      <c r="O280" s="315"/>
      <c r="Q280" s="10"/>
      <c r="X280" s="310"/>
      <c r="Y280" s="58" t="s">
        <v>405</v>
      </c>
      <c r="Z280" s="315"/>
      <c r="AB280" s="10"/>
      <c r="AI280" s="310"/>
      <c r="AJ280" s="58" t="s">
        <v>405</v>
      </c>
      <c r="AK280" s="315"/>
      <c r="AM280" s="10"/>
      <c r="AT280" s="310"/>
      <c r="AU280" s="58" t="s">
        <v>405</v>
      </c>
      <c r="AV280" s="315"/>
      <c r="AX280" s="10"/>
      <c r="BE280" s="310"/>
      <c r="BF280" s="58" t="s">
        <v>405</v>
      </c>
      <c r="BG280" s="315"/>
      <c r="BI280" s="10"/>
      <c r="BP280" s="310"/>
      <c r="BQ280" s="58" t="s">
        <v>405</v>
      </c>
      <c r="BR280" s="315"/>
      <c r="BT280" s="10"/>
      <c r="CA280" s="310"/>
      <c r="CB280" s="58" t="s">
        <v>405</v>
      </c>
      <c r="CC280" s="315"/>
      <c r="CE280" s="10"/>
      <c r="CL280" s="310"/>
      <c r="CM280" s="58" t="s">
        <v>405</v>
      </c>
      <c r="CN280" s="315"/>
      <c r="CP280" s="10"/>
      <c r="CW280" s="310"/>
      <c r="CX280" s="58" t="s">
        <v>405</v>
      </c>
      <c r="CY280" s="315"/>
      <c r="DA280" s="10"/>
      <c r="DH280" s="310"/>
      <c r="DI280" s="58" t="s">
        <v>405</v>
      </c>
      <c r="DJ280" s="315"/>
      <c r="DL280" s="10"/>
      <c r="DS280" s="310"/>
      <c r="DT280" s="58" t="s">
        <v>405</v>
      </c>
      <c r="DU280" s="315"/>
      <c r="DW280" s="10"/>
      <c r="ED280" s="310"/>
      <c r="EE280" s="58" t="s">
        <v>405</v>
      </c>
      <c r="EF280" s="315"/>
      <c r="EH280" s="10"/>
      <c r="EO280" s="310"/>
      <c r="EP280" s="58" t="s">
        <v>405</v>
      </c>
      <c r="EQ280" s="315"/>
      <c r="ES280" s="10"/>
      <c r="EZ280" s="310"/>
      <c r="FA280" s="58" t="s">
        <v>405</v>
      </c>
      <c r="FB280" s="315"/>
      <c r="FD280" s="10"/>
      <c r="FK280" s="310"/>
      <c r="FL280" s="58" t="s">
        <v>405</v>
      </c>
      <c r="FM280" s="315"/>
      <c r="FO280" s="10"/>
      <c r="FV280" s="310"/>
      <c r="FW280" s="58" t="s">
        <v>405</v>
      </c>
      <c r="FX280" s="315"/>
      <c r="FZ280" s="10"/>
      <c r="GG280" s="310"/>
      <c r="GH280" s="58" t="s">
        <v>405</v>
      </c>
      <c r="GI280" s="315"/>
      <c r="GK280" s="10"/>
      <c r="GR280" s="310"/>
      <c r="GS280" s="58" t="s">
        <v>405</v>
      </c>
      <c r="GT280" s="315"/>
      <c r="GV280" s="10"/>
      <c r="HC280" s="310"/>
      <c r="HD280" s="58" t="s">
        <v>405</v>
      </c>
      <c r="HE280" s="315"/>
      <c r="HG280" s="10"/>
    </row>
    <row r="281" spans="2:215" x14ac:dyDescent="0.25">
      <c r="B281" s="311"/>
      <c r="C281" s="130" t="s">
        <v>406</v>
      </c>
      <c r="D281" s="315"/>
      <c r="F281" s="10"/>
      <c r="G281" s="10"/>
      <c r="H281" s="10"/>
      <c r="I281" s="10"/>
      <c r="J281" s="10"/>
      <c r="K281" s="10"/>
      <c r="L281" s="10"/>
      <c r="M281" s="311"/>
      <c r="N281" s="130" t="s">
        <v>406</v>
      </c>
      <c r="O281" s="315"/>
      <c r="Q281" s="10"/>
      <c r="X281" s="311"/>
      <c r="Y281" s="130" t="s">
        <v>406</v>
      </c>
      <c r="Z281" s="315"/>
      <c r="AB281" s="10"/>
      <c r="AI281" s="311"/>
      <c r="AJ281" s="130" t="s">
        <v>406</v>
      </c>
      <c r="AK281" s="315"/>
      <c r="AM281" s="10"/>
      <c r="AT281" s="311"/>
      <c r="AU281" s="130" t="s">
        <v>406</v>
      </c>
      <c r="AV281" s="315"/>
      <c r="AX281" s="10"/>
      <c r="BE281" s="311"/>
      <c r="BF281" s="130" t="s">
        <v>406</v>
      </c>
      <c r="BG281" s="315"/>
      <c r="BI281" s="10"/>
      <c r="BP281" s="311"/>
      <c r="BQ281" s="130" t="s">
        <v>406</v>
      </c>
      <c r="BR281" s="315"/>
      <c r="BT281" s="10"/>
      <c r="CA281" s="311"/>
      <c r="CB281" s="130" t="s">
        <v>406</v>
      </c>
      <c r="CC281" s="315"/>
      <c r="CE281" s="10"/>
      <c r="CL281" s="311"/>
      <c r="CM281" s="130" t="s">
        <v>406</v>
      </c>
      <c r="CN281" s="315"/>
      <c r="CP281" s="10"/>
      <c r="CW281" s="311"/>
      <c r="CX281" s="130" t="s">
        <v>406</v>
      </c>
      <c r="CY281" s="315"/>
      <c r="DA281" s="10"/>
      <c r="DH281" s="311"/>
      <c r="DI281" s="130" t="s">
        <v>406</v>
      </c>
      <c r="DJ281" s="315"/>
      <c r="DL281" s="10"/>
      <c r="DS281" s="311"/>
      <c r="DT281" s="130" t="s">
        <v>406</v>
      </c>
      <c r="DU281" s="315"/>
      <c r="DW281" s="10"/>
      <c r="ED281" s="311"/>
      <c r="EE281" s="130" t="s">
        <v>406</v>
      </c>
      <c r="EF281" s="315"/>
      <c r="EH281" s="10"/>
      <c r="EO281" s="311"/>
      <c r="EP281" s="130" t="s">
        <v>406</v>
      </c>
      <c r="EQ281" s="315"/>
      <c r="ES281" s="10"/>
      <c r="EZ281" s="311"/>
      <c r="FA281" s="130" t="s">
        <v>406</v>
      </c>
      <c r="FB281" s="315"/>
      <c r="FD281" s="10"/>
      <c r="FK281" s="311"/>
      <c r="FL281" s="130" t="s">
        <v>406</v>
      </c>
      <c r="FM281" s="315"/>
      <c r="FO281" s="10"/>
      <c r="FV281" s="311"/>
      <c r="FW281" s="130" t="s">
        <v>406</v>
      </c>
      <c r="FX281" s="315"/>
      <c r="FZ281" s="10"/>
      <c r="GG281" s="311"/>
      <c r="GH281" s="130" t="s">
        <v>406</v>
      </c>
      <c r="GI281" s="315"/>
      <c r="GK281" s="10"/>
      <c r="GR281" s="311"/>
      <c r="GS281" s="130" t="s">
        <v>406</v>
      </c>
      <c r="GT281" s="315"/>
      <c r="GV281" s="10"/>
      <c r="HC281" s="311"/>
      <c r="HD281" s="130" t="s">
        <v>406</v>
      </c>
      <c r="HE281" s="315"/>
      <c r="HG281" s="10"/>
    </row>
    <row r="282" spans="2:215" x14ac:dyDescent="0.25">
      <c r="B282" s="309" t="s">
        <v>52</v>
      </c>
      <c r="C282" s="131" t="s">
        <v>407</v>
      </c>
      <c r="D282" s="315"/>
      <c r="F282" s="10"/>
      <c r="G282" s="10"/>
      <c r="H282" s="10"/>
      <c r="I282" s="10"/>
      <c r="J282" s="10"/>
      <c r="K282" s="10"/>
      <c r="L282" s="10"/>
      <c r="M282" s="309" t="s">
        <v>52</v>
      </c>
      <c r="N282" s="131" t="s">
        <v>407</v>
      </c>
      <c r="O282" s="315"/>
      <c r="Q282" s="10"/>
      <c r="X282" s="309" t="s">
        <v>52</v>
      </c>
      <c r="Y282" s="131" t="s">
        <v>407</v>
      </c>
      <c r="Z282" s="315"/>
      <c r="AB282" s="10"/>
      <c r="AI282" s="309" t="s">
        <v>52</v>
      </c>
      <c r="AJ282" s="131" t="s">
        <v>407</v>
      </c>
      <c r="AK282" s="315"/>
      <c r="AM282" s="10"/>
      <c r="AT282" s="309" t="s">
        <v>52</v>
      </c>
      <c r="AU282" s="131" t="s">
        <v>407</v>
      </c>
      <c r="AV282" s="315"/>
      <c r="AX282" s="10"/>
      <c r="BE282" s="309" t="s">
        <v>52</v>
      </c>
      <c r="BF282" s="131" t="s">
        <v>407</v>
      </c>
      <c r="BG282" s="315"/>
      <c r="BI282" s="10"/>
      <c r="BP282" s="309" t="s">
        <v>52</v>
      </c>
      <c r="BQ282" s="131" t="s">
        <v>407</v>
      </c>
      <c r="BR282" s="315"/>
      <c r="BT282" s="10"/>
      <c r="CA282" s="309" t="s">
        <v>52</v>
      </c>
      <c r="CB282" s="131" t="s">
        <v>407</v>
      </c>
      <c r="CC282" s="315"/>
      <c r="CE282" s="10"/>
      <c r="CL282" s="309" t="s">
        <v>52</v>
      </c>
      <c r="CM282" s="131" t="s">
        <v>407</v>
      </c>
      <c r="CN282" s="315"/>
      <c r="CP282" s="10"/>
      <c r="CW282" s="309" t="s">
        <v>52</v>
      </c>
      <c r="CX282" s="131" t="s">
        <v>407</v>
      </c>
      <c r="CY282" s="315"/>
      <c r="DA282" s="10"/>
      <c r="DH282" s="309" t="s">
        <v>52</v>
      </c>
      <c r="DI282" s="131" t="s">
        <v>407</v>
      </c>
      <c r="DJ282" s="315"/>
      <c r="DL282" s="10"/>
      <c r="DS282" s="309" t="s">
        <v>52</v>
      </c>
      <c r="DT282" s="131" t="s">
        <v>407</v>
      </c>
      <c r="DU282" s="315"/>
      <c r="DW282" s="10"/>
      <c r="ED282" s="309" t="s">
        <v>52</v>
      </c>
      <c r="EE282" s="131" t="s">
        <v>407</v>
      </c>
      <c r="EF282" s="315"/>
      <c r="EH282" s="10"/>
      <c r="EO282" s="309" t="s">
        <v>52</v>
      </c>
      <c r="EP282" s="131" t="s">
        <v>407</v>
      </c>
      <c r="EQ282" s="315"/>
      <c r="ES282" s="10"/>
      <c r="EZ282" s="309" t="s">
        <v>52</v>
      </c>
      <c r="FA282" s="131" t="s">
        <v>407</v>
      </c>
      <c r="FB282" s="315"/>
      <c r="FD282" s="10"/>
      <c r="FK282" s="309" t="s">
        <v>52</v>
      </c>
      <c r="FL282" s="131" t="s">
        <v>407</v>
      </c>
      <c r="FM282" s="315"/>
      <c r="FO282" s="10"/>
      <c r="FV282" s="309" t="s">
        <v>52</v>
      </c>
      <c r="FW282" s="131" t="s">
        <v>407</v>
      </c>
      <c r="FX282" s="315"/>
      <c r="FZ282" s="10"/>
      <c r="GG282" s="309" t="s">
        <v>52</v>
      </c>
      <c r="GH282" s="131" t="s">
        <v>407</v>
      </c>
      <c r="GI282" s="315"/>
      <c r="GK282" s="10"/>
      <c r="GR282" s="309" t="s">
        <v>52</v>
      </c>
      <c r="GS282" s="131" t="s">
        <v>407</v>
      </c>
      <c r="GT282" s="315"/>
      <c r="GV282" s="10"/>
      <c r="HC282" s="309" t="s">
        <v>52</v>
      </c>
      <c r="HD282" s="131" t="s">
        <v>407</v>
      </c>
      <c r="HE282" s="315"/>
      <c r="HG282" s="10"/>
    </row>
    <row r="283" spans="2:215" x14ac:dyDescent="0.25">
      <c r="B283" s="310"/>
      <c r="C283" s="56" t="s">
        <v>408</v>
      </c>
      <c r="D283" s="315"/>
      <c r="F283" s="10"/>
      <c r="G283" s="10"/>
      <c r="H283" s="10"/>
      <c r="I283" s="10"/>
      <c r="J283" s="10"/>
      <c r="K283" s="10"/>
      <c r="L283" s="10"/>
      <c r="M283" s="310"/>
      <c r="N283" s="56" t="s">
        <v>408</v>
      </c>
      <c r="O283" s="315"/>
      <c r="Q283" s="10"/>
      <c r="X283" s="310"/>
      <c r="Y283" s="56" t="s">
        <v>408</v>
      </c>
      <c r="Z283" s="315"/>
      <c r="AB283" s="10"/>
      <c r="AI283" s="310"/>
      <c r="AJ283" s="56" t="s">
        <v>408</v>
      </c>
      <c r="AK283" s="315"/>
      <c r="AM283" s="10"/>
      <c r="AT283" s="310"/>
      <c r="AU283" s="56" t="s">
        <v>408</v>
      </c>
      <c r="AV283" s="315"/>
      <c r="AX283" s="10"/>
      <c r="BE283" s="310"/>
      <c r="BF283" s="56" t="s">
        <v>408</v>
      </c>
      <c r="BG283" s="315"/>
      <c r="BI283" s="10"/>
      <c r="BP283" s="310"/>
      <c r="BQ283" s="56" t="s">
        <v>408</v>
      </c>
      <c r="BR283" s="315"/>
      <c r="BT283" s="10"/>
      <c r="CA283" s="310"/>
      <c r="CB283" s="56" t="s">
        <v>408</v>
      </c>
      <c r="CC283" s="315"/>
      <c r="CE283" s="10"/>
      <c r="CL283" s="310"/>
      <c r="CM283" s="56" t="s">
        <v>408</v>
      </c>
      <c r="CN283" s="315"/>
      <c r="CP283" s="10"/>
      <c r="CW283" s="310"/>
      <c r="CX283" s="56" t="s">
        <v>408</v>
      </c>
      <c r="CY283" s="315"/>
      <c r="DA283" s="10"/>
      <c r="DH283" s="310"/>
      <c r="DI283" s="56" t="s">
        <v>408</v>
      </c>
      <c r="DJ283" s="315"/>
      <c r="DL283" s="10"/>
      <c r="DS283" s="310"/>
      <c r="DT283" s="56" t="s">
        <v>408</v>
      </c>
      <c r="DU283" s="315"/>
      <c r="DW283" s="10"/>
      <c r="ED283" s="310"/>
      <c r="EE283" s="56" t="s">
        <v>408</v>
      </c>
      <c r="EF283" s="315"/>
      <c r="EH283" s="10"/>
      <c r="EO283" s="310"/>
      <c r="EP283" s="56" t="s">
        <v>408</v>
      </c>
      <c r="EQ283" s="315"/>
      <c r="ES283" s="10"/>
      <c r="EZ283" s="310"/>
      <c r="FA283" s="56" t="s">
        <v>408</v>
      </c>
      <c r="FB283" s="315"/>
      <c r="FD283" s="10"/>
      <c r="FK283" s="310"/>
      <c r="FL283" s="56" t="s">
        <v>408</v>
      </c>
      <c r="FM283" s="315"/>
      <c r="FO283" s="10"/>
      <c r="FV283" s="310"/>
      <c r="FW283" s="56" t="s">
        <v>408</v>
      </c>
      <c r="FX283" s="315"/>
      <c r="FZ283" s="10"/>
      <c r="GG283" s="310"/>
      <c r="GH283" s="56" t="s">
        <v>408</v>
      </c>
      <c r="GI283" s="315"/>
      <c r="GK283" s="10"/>
      <c r="GR283" s="310"/>
      <c r="GS283" s="56" t="s">
        <v>408</v>
      </c>
      <c r="GT283" s="315"/>
      <c r="GV283" s="10"/>
      <c r="HC283" s="310"/>
      <c r="HD283" s="56" t="s">
        <v>408</v>
      </c>
      <c r="HE283" s="315"/>
      <c r="HG283" s="10"/>
    </row>
    <row r="284" spans="2:215" x14ac:dyDescent="0.25">
      <c r="B284" s="311"/>
      <c r="C284" s="132" t="s">
        <v>409</v>
      </c>
      <c r="D284" s="315"/>
      <c r="F284" s="10"/>
      <c r="G284" s="10"/>
      <c r="H284" s="10"/>
      <c r="I284" s="10"/>
      <c r="J284" s="10"/>
      <c r="K284" s="10"/>
      <c r="L284" s="10"/>
      <c r="M284" s="311"/>
      <c r="N284" s="132" t="s">
        <v>409</v>
      </c>
      <c r="O284" s="315"/>
      <c r="Q284" s="10"/>
      <c r="X284" s="311"/>
      <c r="Y284" s="132" t="s">
        <v>409</v>
      </c>
      <c r="Z284" s="315"/>
      <c r="AB284" s="10"/>
      <c r="AI284" s="311"/>
      <c r="AJ284" s="132" t="s">
        <v>409</v>
      </c>
      <c r="AK284" s="315"/>
      <c r="AM284" s="10"/>
      <c r="AT284" s="311"/>
      <c r="AU284" s="132" t="s">
        <v>409</v>
      </c>
      <c r="AV284" s="315"/>
      <c r="AX284" s="10"/>
      <c r="BE284" s="311"/>
      <c r="BF284" s="132" t="s">
        <v>409</v>
      </c>
      <c r="BG284" s="315"/>
      <c r="BI284" s="10"/>
      <c r="BP284" s="311"/>
      <c r="BQ284" s="132" t="s">
        <v>409</v>
      </c>
      <c r="BR284" s="315"/>
      <c r="BT284" s="10"/>
      <c r="CA284" s="311"/>
      <c r="CB284" s="132" t="s">
        <v>409</v>
      </c>
      <c r="CC284" s="315"/>
      <c r="CE284" s="10"/>
      <c r="CL284" s="311"/>
      <c r="CM284" s="132" t="s">
        <v>409</v>
      </c>
      <c r="CN284" s="315"/>
      <c r="CP284" s="10"/>
      <c r="CW284" s="311"/>
      <c r="CX284" s="132" t="s">
        <v>409</v>
      </c>
      <c r="CY284" s="315"/>
      <c r="DA284" s="10"/>
      <c r="DH284" s="311"/>
      <c r="DI284" s="132" t="s">
        <v>409</v>
      </c>
      <c r="DJ284" s="315"/>
      <c r="DL284" s="10"/>
      <c r="DS284" s="311"/>
      <c r="DT284" s="132" t="s">
        <v>409</v>
      </c>
      <c r="DU284" s="315"/>
      <c r="DW284" s="10"/>
      <c r="ED284" s="311"/>
      <c r="EE284" s="132" t="s">
        <v>409</v>
      </c>
      <c r="EF284" s="315"/>
      <c r="EH284" s="10"/>
      <c r="EO284" s="311"/>
      <c r="EP284" s="132" t="s">
        <v>409</v>
      </c>
      <c r="EQ284" s="315"/>
      <c r="ES284" s="10"/>
      <c r="EZ284" s="311"/>
      <c r="FA284" s="132" t="s">
        <v>409</v>
      </c>
      <c r="FB284" s="315"/>
      <c r="FD284" s="10"/>
      <c r="FK284" s="311"/>
      <c r="FL284" s="132" t="s">
        <v>409</v>
      </c>
      <c r="FM284" s="315"/>
      <c r="FO284" s="10"/>
      <c r="FV284" s="311"/>
      <c r="FW284" s="132" t="s">
        <v>409</v>
      </c>
      <c r="FX284" s="315"/>
      <c r="FZ284" s="10"/>
      <c r="GG284" s="311"/>
      <c r="GH284" s="132" t="s">
        <v>409</v>
      </c>
      <c r="GI284" s="315"/>
      <c r="GK284" s="10"/>
      <c r="GR284" s="311"/>
      <c r="GS284" s="132" t="s">
        <v>409</v>
      </c>
      <c r="GT284" s="315"/>
      <c r="GV284" s="10"/>
      <c r="HC284" s="311"/>
      <c r="HD284" s="132" t="s">
        <v>409</v>
      </c>
      <c r="HE284" s="315"/>
      <c r="HG284" s="10"/>
    </row>
    <row r="285" spans="2:215" x14ac:dyDescent="0.25">
      <c r="B285" s="312" t="s">
        <v>401</v>
      </c>
      <c r="C285" s="58" t="s">
        <v>410</v>
      </c>
      <c r="D285" s="315"/>
      <c r="F285" s="10"/>
      <c r="G285" s="10"/>
      <c r="H285" s="10"/>
      <c r="I285" s="10"/>
      <c r="J285" s="10"/>
      <c r="K285" s="10"/>
      <c r="L285" s="10"/>
      <c r="M285" s="312" t="s">
        <v>401</v>
      </c>
      <c r="N285" s="58" t="s">
        <v>410</v>
      </c>
      <c r="O285" s="315"/>
      <c r="Q285" s="10"/>
      <c r="X285" s="312" t="s">
        <v>401</v>
      </c>
      <c r="Y285" s="58" t="s">
        <v>410</v>
      </c>
      <c r="Z285" s="315"/>
      <c r="AB285" s="10"/>
      <c r="AI285" s="312" t="s">
        <v>401</v>
      </c>
      <c r="AJ285" s="58" t="s">
        <v>410</v>
      </c>
      <c r="AK285" s="315"/>
      <c r="AM285" s="10"/>
      <c r="AT285" s="312" t="s">
        <v>401</v>
      </c>
      <c r="AU285" s="58" t="s">
        <v>410</v>
      </c>
      <c r="AV285" s="315"/>
      <c r="AX285" s="10"/>
      <c r="BE285" s="312" t="s">
        <v>401</v>
      </c>
      <c r="BF285" s="58" t="s">
        <v>410</v>
      </c>
      <c r="BG285" s="315"/>
      <c r="BI285" s="10"/>
      <c r="BP285" s="312" t="s">
        <v>401</v>
      </c>
      <c r="BQ285" s="58" t="s">
        <v>410</v>
      </c>
      <c r="BR285" s="315"/>
      <c r="BT285" s="10"/>
      <c r="CA285" s="312" t="s">
        <v>401</v>
      </c>
      <c r="CB285" s="58" t="s">
        <v>410</v>
      </c>
      <c r="CC285" s="315"/>
      <c r="CE285" s="10"/>
      <c r="CL285" s="312" t="s">
        <v>401</v>
      </c>
      <c r="CM285" s="58" t="s">
        <v>410</v>
      </c>
      <c r="CN285" s="315"/>
      <c r="CP285" s="10"/>
      <c r="CW285" s="312" t="s">
        <v>401</v>
      </c>
      <c r="CX285" s="58" t="s">
        <v>410</v>
      </c>
      <c r="CY285" s="315"/>
      <c r="DA285" s="10"/>
      <c r="DH285" s="312" t="s">
        <v>401</v>
      </c>
      <c r="DI285" s="58" t="s">
        <v>410</v>
      </c>
      <c r="DJ285" s="315"/>
      <c r="DL285" s="10"/>
      <c r="DS285" s="312" t="s">
        <v>401</v>
      </c>
      <c r="DT285" s="58" t="s">
        <v>410</v>
      </c>
      <c r="DU285" s="315"/>
      <c r="DW285" s="10"/>
      <c r="ED285" s="312" t="s">
        <v>401</v>
      </c>
      <c r="EE285" s="58" t="s">
        <v>410</v>
      </c>
      <c r="EF285" s="315"/>
      <c r="EH285" s="10"/>
      <c r="EO285" s="312" t="s">
        <v>401</v>
      </c>
      <c r="EP285" s="58" t="s">
        <v>410</v>
      </c>
      <c r="EQ285" s="315"/>
      <c r="ES285" s="10"/>
      <c r="EZ285" s="312" t="s">
        <v>401</v>
      </c>
      <c r="FA285" s="58" t="s">
        <v>410</v>
      </c>
      <c r="FB285" s="315"/>
      <c r="FD285" s="10"/>
      <c r="FK285" s="312" t="s">
        <v>401</v>
      </c>
      <c r="FL285" s="58" t="s">
        <v>410</v>
      </c>
      <c r="FM285" s="315"/>
      <c r="FO285" s="10"/>
      <c r="FV285" s="312" t="s">
        <v>401</v>
      </c>
      <c r="FW285" s="58" t="s">
        <v>410</v>
      </c>
      <c r="FX285" s="315"/>
      <c r="FZ285" s="10"/>
      <c r="GG285" s="312" t="s">
        <v>401</v>
      </c>
      <c r="GH285" s="58" t="s">
        <v>410</v>
      </c>
      <c r="GI285" s="315"/>
      <c r="GK285" s="10"/>
      <c r="GR285" s="312" t="s">
        <v>401</v>
      </c>
      <c r="GS285" s="58" t="s">
        <v>410</v>
      </c>
      <c r="GT285" s="315"/>
      <c r="GV285" s="10"/>
      <c r="HC285" s="312" t="s">
        <v>401</v>
      </c>
      <c r="HD285" s="58" t="s">
        <v>410</v>
      </c>
      <c r="HE285" s="315"/>
      <c r="HG285" s="10"/>
    </row>
    <row r="286" spans="2:215" x14ac:dyDescent="0.25">
      <c r="B286" s="312"/>
      <c r="C286" s="133" t="s">
        <v>411</v>
      </c>
      <c r="D286" s="315"/>
      <c r="F286" s="10"/>
      <c r="G286" s="10"/>
      <c r="H286" s="10"/>
      <c r="I286" s="10"/>
      <c r="J286" s="10"/>
      <c r="K286" s="10"/>
      <c r="L286" s="10"/>
      <c r="M286" s="312"/>
      <c r="N286" s="133" t="s">
        <v>411</v>
      </c>
      <c r="O286" s="315"/>
      <c r="Q286" s="10"/>
      <c r="X286" s="312"/>
      <c r="Y286" s="133" t="s">
        <v>411</v>
      </c>
      <c r="Z286" s="315"/>
      <c r="AB286" s="10"/>
      <c r="AI286" s="312"/>
      <c r="AJ286" s="133" t="s">
        <v>411</v>
      </c>
      <c r="AK286" s="315"/>
      <c r="AM286" s="10"/>
      <c r="AT286" s="312"/>
      <c r="AU286" s="133" t="s">
        <v>411</v>
      </c>
      <c r="AV286" s="315"/>
      <c r="AX286" s="10"/>
      <c r="BE286" s="312"/>
      <c r="BF286" s="133" t="s">
        <v>411</v>
      </c>
      <c r="BG286" s="315"/>
      <c r="BI286" s="10"/>
      <c r="BP286" s="312"/>
      <c r="BQ286" s="133" t="s">
        <v>411</v>
      </c>
      <c r="BR286" s="315"/>
      <c r="BT286" s="10"/>
      <c r="CA286" s="312"/>
      <c r="CB286" s="133" t="s">
        <v>411</v>
      </c>
      <c r="CC286" s="315"/>
      <c r="CE286" s="10"/>
      <c r="CL286" s="312"/>
      <c r="CM286" s="133" t="s">
        <v>411</v>
      </c>
      <c r="CN286" s="315"/>
      <c r="CP286" s="10"/>
      <c r="CW286" s="312"/>
      <c r="CX286" s="133" t="s">
        <v>411</v>
      </c>
      <c r="CY286" s="315"/>
      <c r="DA286" s="10"/>
      <c r="DH286" s="312"/>
      <c r="DI286" s="133" t="s">
        <v>411</v>
      </c>
      <c r="DJ286" s="315"/>
      <c r="DL286" s="10"/>
      <c r="DS286" s="312"/>
      <c r="DT286" s="133" t="s">
        <v>411</v>
      </c>
      <c r="DU286" s="315"/>
      <c r="DW286" s="10"/>
      <c r="ED286" s="312"/>
      <c r="EE286" s="133" t="s">
        <v>411</v>
      </c>
      <c r="EF286" s="315"/>
      <c r="EH286" s="10"/>
      <c r="EO286" s="312"/>
      <c r="EP286" s="133" t="s">
        <v>411</v>
      </c>
      <c r="EQ286" s="315"/>
      <c r="ES286" s="10"/>
      <c r="EZ286" s="312"/>
      <c r="FA286" s="133" t="s">
        <v>411</v>
      </c>
      <c r="FB286" s="315"/>
      <c r="FD286" s="10"/>
      <c r="FK286" s="312"/>
      <c r="FL286" s="133" t="s">
        <v>411</v>
      </c>
      <c r="FM286" s="315"/>
      <c r="FO286" s="10"/>
      <c r="FV286" s="312"/>
      <c r="FW286" s="133" t="s">
        <v>411</v>
      </c>
      <c r="FX286" s="315"/>
      <c r="FZ286" s="10"/>
      <c r="GG286" s="312"/>
      <c r="GH286" s="133" t="s">
        <v>411</v>
      </c>
      <c r="GI286" s="315"/>
      <c r="GK286" s="10"/>
      <c r="GR286" s="312"/>
      <c r="GS286" s="133" t="s">
        <v>411</v>
      </c>
      <c r="GT286" s="315"/>
      <c r="GV286" s="10"/>
      <c r="HC286" s="312"/>
      <c r="HD286" s="133" t="s">
        <v>411</v>
      </c>
      <c r="HE286" s="315"/>
      <c r="HG286" s="10"/>
    </row>
    <row r="287" spans="2:215" ht="15.75" thickBot="1" x14ac:dyDescent="0.3">
      <c r="B287" s="313"/>
      <c r="C287" s="6" t="s">
        <v>412</v>
      </c>
      <c r="D287" s="316"/>
      <c r="F287" s="10"/>
      <c r="G287" s="10"/>
      <c r="H287" s="10"/>
      <c r="I287" s="10"/>
      <c r="J287" s="10"/>
      <c r="K287" s="10"/>
      <c r="L287" s="10"/>
      <c r="M287" s="313"/>
      <c r="N287" s="6" t="s">
        <v>412</v>
      </c>
      <c r="O287" s="316"/>
      <c r="Q287" s="10"/>
      <c r="X287" s="313"/>
      <c r="Y287" s="6" t="s">
        <v>412</v>
      </c>
      <c r="Z287" s="316"/>
      <c r="AB287" s="10"/>
      <c r="AI287" s="313"/>
      <c r="AJ287" s="6" t="s">
        <v>412</v>
      </c>
      <c r="AK287" s="316"/>
      <c r="AM287" s="10"/>
      <c r="AT287" s="313"/>
      <c r="AU287" s="6" t="s">
        <v>412</v>
      </c>
      <c r="AV287" s="316"/>
      <c r="AX287" s="10"/>
      <c r="BE287" s="313"/>
      <c r="BF287" s="6" t="s">
        <v>412</v>
      </c>
      <c r="BG287" s="316"/>
      <c r="BI287" s="10"/>
      <c r="BP287" s="313"/>
      <c r="BQ287" s="6" t="s">
        <v>412</v>
      </c>
      <c r="BR287" s="316"/>
      <c r="BT287" s="10"/>
      <c r="CA287" s="313"/>
      <c r="CB287" s="6" t="s">
        <v>412</v>
      </c>
      <c r="CC287" s="316"/>
      <c r="CE287" s="10"/>
      <c r="CL287" s="313"/>
      <c r="CM287" s="6" t="s">
        <v>412</v>
      </c>
      <c r="CN287" s="316"/>
      <c r="CP287" s="10"/>
      <c r="CW287" s="313"/>
      <c r="CX287" s="6" t="s">
        <v>412</v>
      </c>
      <c r="CY287" s="316"/>
      <c r="DA287" s="10"/>
      <c r="DH287" s="313"/>
      <c r="DI287" s="6" t="s">
        <v>412</v>
      </c>
      <c r="DJ287" s="316"/>
      <c r="DL287" s="10"/>
      <c r="DS287" s="313"/>
      <c r="DT287" s="6" t="s">
        <v>412</v>
      </c>
      <c r="DU287" s="316"/>
      <c r="DW287" s="10"/>
      <c r="ED287" s="313"/>
      <c r="EE287" s="6" t="s">
        <v>412</v>
      </c>
      <c r="EF287" s="316"/>
      <c r="EH287" s="10"/>
      <c r="EO287" s="313"/>
      <c r="EP287" s="6" t="s">
        <v>412</v>
      </c>
      <c r="EQ287" s="316"/>
      <c r="ES287" s="10"/>
      <c r="EZ287" s="313"/>
      <c r="FA287" s="6" t="s">
        <v>412</v>
      </c>
      <c r="FB287" s="316"/>
      <c r="FD287" s="10"/>
      <c r="FK287" s="313"/>
      <c r="FL287" s="6" t="s">
        <v>412</v>
      </c>
      <c r="FM287" s="316"/>
      <c r="FO287" s="10"/>
      <c r="FV287" s="313"/>
      <c r="FW287" s="6" t="s">
        <v>412</v>
      </c>
      <c r="FX287" s="316"/>
      <c r="FZ287" s="10"/>
      <c r="GG287" s="313"/>
      <c r="GH287" s="6" t="s">
        <v>412</v>
      </c>
      <c r="GI287" s="316"/>
      <c r="GK287" s="10"/>
      <c r="GR287" s="313"/>
      <c r="GS287" s="6" t="s">
        <v>412</v>
      </c>
      <c r="GT287" s="316"/>
      <c r="GV287" s="10"/>
      <c r="HC287" s="313"/>
      <c r="HD287" s="6" t="s">
        <v>412</v>
      </c>
      <c r="HE287" s="316"/>
      <c r="HG287" s="10"/>
    </row>
    <row r="288" spans="2:215" x14ac:dyDescent="0.25">
      <c r="D288" s="10"/>
      <c r="E288" s="10"/>
      <c r="F288" s="10"/>
      <c r="G288" s="10"/>
      <c r="H288" s="10"/>
      <c r="I288" s="10"/>
      <c r="J288" s="10"/>
      <c r="K288" s="10"/>
      <c r="L288" s="10"/>
      <c r="O288" s="10"/>
      <c r="P288" s="10"/>
      <c r="Q288" s="10"/>
      <c r="Z288" s="10"/>
      <c r="AA288" s="10"/>
      <c r="AB288" s="10"/>
      <c r="AK288" s="10"/>
      <c r="AL288" s="10"/>
      <c r="AM288" s="10"/>
      <c r="AV288" s="10"/>
      <c r="AW288" s="10"/>
      <c r="AX288" s="10"/>
      <c r="BG288" s="10"/>
      <c r="BH288" s="10"/>
      <c r="BI288" s="10"/>
      <c r="BR288" s="10"/>
      <c r="BS288" s="10"/>
      <c r="BT288" s="10"/>
      <c r="CC288" s="10"/>
      <c r="CD288" s="10"/>
      <c r="CE288" s="10"/>
      <c r="CN288" s="10"/>
      <c r="CO288" s="10"/>
      <c r="CP288" s="10"/>
      <c r="CY288" s="10"/>
      <c r="CZ288" s="10"/>
      <c r="DA288" s="10"/>
      <c r="DJ288" s="10"/>
      <c r="DK288" s="10"/>
      <c r="DL288" s="10"/>
      <c r="DU288" s="10"/>
      <c r="DV288" s="10"/>
      <c r="DW288" s="10"/>
      <c r="EF288" s="10"/>
      <c r="EG288" s="10"/>
      <c r="EH288" s="10"/>
      <c r="EQ288" s="10"/>
      <c r="ER288" s="10"/>
      <c r="ES288" s="10"/>
      <c r="FB288" s="10"/>
      <c r="FC288" s="10"/>
      <c r="FD288" s="10"/>
      <c r="FM288" s="10"/>
      <c r="FN288" s="10"/>
      <c r="FO288" s="10"/>
      <c r="FX288" s="10"/>
      <c r="FY288" s="10"/>
      <c r="FZ288" s="10"/>
      <c r="GI288" s="10"/>
      <c r="GJ288" s="10"/>
      <c r="GK288" s="10"/>
      <c r="GT288" s="10"/>
      <c r="GU288" s="10"/>
      <c r="GV288" s="10"/>
      <c r="HE288" s="10"/>
      <c r="HF288" s="10"/>
      <c r="HG288" s="10"/>
    </row>
    <row r="289" spans="2:215" ht="15.75" thickBot="1" x14ac:dyDescent="0.3">
      <c r="D289" s="10"/>
      <c r="E289" s="10"/>
      <c r="F289" s="10"/>
      <c r="G289" s="10"/>
      <c r="H289" s="10"/>
      <c r="I289" s="10"/>
      <c r="J289" s="10"/>
      <c r="K289" s="10"/>
      <c r="L289" s="10"/>
      <c r="O289" s="10"/>
      <c r="P289" s="10"/>
      <c r="Q289" s="10"/>
      <c r="Z289" s="10"/>
      <c r="AA289" s="10"/>
      <c r="AB289" s="10"/>
      <c r="AK289" s="10"/>
      <c r="AL289" s="10"/>
      <c r="AM289" s="10"/>
      <c r="AV289" s="10"/>
      <c r="AW289" s="10"/>
      <c r="AX289" s="10"/>
      <c r="BG289" s="10"/>
      <c r="BH289" s="10"/>
      <c r="BI289" s="10"/>
      <c r="BR289" s="10"/>
      <c r="BS289" s="10"/>
      <c r="BT289" s="10"/>
      <c r="CC289" s="10"/>
      <c r="CD289" s="10"/>
      <c r="CE289" s="10"/>
      <c r="CN289" s="10"/>
      <c r="CO289" s="10"/>
      <c r="CP289" s="10"/>
      <c r="CY289" s="10"/>
      <c r="CZ289" s="10"/>
      <c r="DA289" s="10"/>
      <c r="DJ289" s="10"/>
      <c r="DK289" s="10"/>
      <c r="DL289" s="10"/>
      <c r="DU289" s="10"/>
      <c r="DV289" s="10"/>
      <c r="DW289" s="10"/>
      <c r="EF289" s="10"/>
      <c r="EG289" s="10"/>
      <c r="EH289" s="10"/>
      <c r="EQ289" s="10"/>
      <c r="ER289" s="10"/>
      <c r="ES289" s="10"/>
      <c r="FB289" s="10"/>
      <c r="FC289" s="10"/>
      <c r="FD289" s="10"/>
      <c r="FM289" s="10"/>
      <c r="FN289" s="10"/>
      <c r="FO289" s="10"/>
      <c r="FX289" s="10"/>
      <c r="FY289" s="10"/>
      <c r="FZ289" s="10"/>
      <c r="GI289" s="10"/>
      <c r="GJ289" s="10"/>
      <c r="GK289" s="10"/>
      <c r="GT289" s="10"/>
      <c r="GU289" s="10"/>
      <c r="GV289" s="10"/>
      <c r="HE289" s="10"/>
      <c r="HF289" s="10"/>
      <c r="HG289" s="10"/>
    </row>
    <row r="290" spans="2:215" ht="15.75" thickBot="1" x14ac:dyDescent="0.3">
      <c r="B290" s="18" t="s">
        <v>353</v>
      </c>
      <c r="C290" s="3" t="s">
        <v>481</v>
      </c>
      <c r="D290" s="21"/>
      <c r="E290" s="21"/>
      <c r="F290" s="10"/>
      <c r="G290" s="10"/>
      <c r="H290" s="10"/>
      <c r="I290" s="10"/>
      <c r="J290" s="10"/>
      <c r="K290" s="10"/>
      <c r="L290" s="10"/>
      <c r="M290" s="18" t="s">
        <v>353</v>
      </c>
      <c r="N290" s="3" t="s">
        <v>481</v>
      </c>
      <c r="O290" s="21"/>
      <c r="P290" s="21"/>
      <c r="Q290" s="10"/>
      <c r="X290" s="18" t="s">
        <v>353</v>
      </c>
      <c r="Y290" s="3" t="s">
        <v>481</v>
      </c>
      <c r="Z290" s="21"/>
      <c r="AA290" s="21"/>
      <c r="AB290" s="10"/>
      <c r="AI290" s="18" t="s">
        <v>353</v>
      </c>
      <c r="AJ290" s="3" t="s">
        <v>481</v>
      </c>
      <c r="AK290" s="21"/>
      <c r="AL290" s="21"/>
      <c r="AM290" s="10"/>
      <c r="AT290" s="18" t="s">
        <v>353</v>
      </c>
      <c r="AU290" s="3" t="s">
        <v>481</v>
      </c>
      <c r="AV290" s="21"/>
      <c r="AW290" s="21"/>
      <c r="AX290" s="10"/>
      <c r="BE290" s="18" t="s">
        <v>353</v>
      </c>
      <c r="BF290" s="3" t="s">
        <v>481</v>
      </c>
      <c r="BG290" s="21"/>
      <c r="BH290" s="21"/>
      <c r="BI290" s="10"/>
      <c r="BP290" s="18" t="s">
        <v>353</v>
      </c>
      <c r="BQ290" s="3" t="s">
        <v>481</v>
      </c>
      <c r="BR290" s="21"/>
      <c r="BS290" s="21"/>
      <c r="BT290" s="10"/>
      <c r="CA290" s="18" t="s">
        <v>353</v>
      </c>
      <c r="CB290" s="3" t="s">
        <v>481</v>
      </c>
      <c r="CC290" s="21"/>
      <c r="CD290" s="21"/>
      <c r="CE290" s="10"/>
      <c r="CL290" s="18" t="s">
        <v>353</v>
      </c>
      <c r="CM290" s="3" t="s">
        <v>481</v>
      </c>
      <c r="CN290" s="21"/>
      <c r="CO290" s="21"/>
      <c r="CP290" s="10"/>
      <c r="CW290" s="18" t="s">
        <v>353</v>
      </c>
      <c r="CX290" s="3" t="s">
        <v>481</v>
      </c>
      <c r="CY290" s="21"/>
      <c r="CZ290" s="21"/>
      <c r="DA290" s="10"/>
      <c r="DH290" s="18" t="s">
        <v>353</v>
      </c>
      <c r="DI290" s="3" t="s">
        <v>481</v>
      </c>
      <c r="DJ290" s="21"/>
      <c r="DK290" s="21"/>
      <c r="DL290" s="10"/>
      <c r="DS290" s="18" t="s">
        <v>353</v>
      </c>
      <c r="DT290" s="3" t="s">
        <v>481</v>
      </c>
      <c r="DU290" s="21"/>
      <c r="DV290" s="21"/>
      <c r="DW290" s="10"/>
      <c r="ED290" s="18" t="s">
        <v>353</v>
      </c>
      <c r="EE290" s="3" t="s">
        <v>481</v>
      </c>
      <c r="EF290" s="21"/>
      <c r="EG290" s="21"/>
      <c r="EH290" s="10"/>
      <c r="EO290" s="18" t="s">
        <v>353</v>
      </c>
      <c r="EP290" s="3" t="s">
        <v>481</v>
      </c>
      <c r="EQ290" s="21"/>
      <c r="ER290" s="21"/>
      <c r="ES290" s="10"/>
      <c r="EZ290" s="18" t="s">
        <v>353</v>
      </c>
      <c r="FA290" s="3" t="s">
        <v>481</v>
      </c>
      <c r="FB290" s="21"/>
      <c r="FC290" s="21"/>
      <c r="FD290" s="10"/>
      <c r="FK290" s="18" t="s">
        <v>353</v>
      </c>
      <c r="FL290" s="3" t="s">
        <v>481</v>
      </c>
      <c r="FM290" s="21"/>
      <c r="FN290" s="21"/>
      <c r="FO290" s="10"/>
      <c r="FV290" s="18" t="s">
        <v>353</v>
      </c>
      <c r="FW290" s="3" t="s">
        <v>481</v>
      </c>
      <c r="FX290" s="21"/>
      <c r="FY290" s="21"/>
      <c r="FZ290" s="10"/>
      <c r="GG290" s="18" t="s">
        <v>353</v>
      </c>
      <c r="GH290" s="3" t="s">
        <v>481</v>
      </c>
      <c r="GI290" s="21"/>
      <c r="GJ290" s="21"/>
      <c r="GK290" s="10"/>
      <c r="GR290" s="18" t="s">
        <v>353</v>
      </c>
      <c r="GS290" s="3" t="s">
        <v>481</v>
      </c>
      <c r="GT290" s="21"/>
      <c r="GU290" s="21"/>
      <c r="GV290" s="10"/>
      <c r="HC290" s="18" t="s">
        <v>353</v>
      </c>
      <c r="HD290" s="3" t="s">
        <v>481</v>
      </c>
      <c r="HE290" s="21"/>
      <c r="HF290" s="21"/>
      <c r="HG290" s="10"/>
    </row>
    <row r="291" spans="2:215" ht="15.75" thickBot="1" x14ac:dyDescent="0.3">
      <c r="B291" s="110">
        <f>+B260+1</f>
        <v>9</v>
      </c>
      <c r="C291" s="111"/>
      <c r="F291" s="10"/>
      <c r="G291" s="10"/>
      <c r="H291" s="10"/>
      <c r="I291" s="10"/>
      <c r="J291" s="10"/>
      <c r="K291" s="10"/>
      <c r="L291" s="10"/>
      <c r="M291" s="110">
        <f>+M260+1</f>
        <v>9</v>
      </c>
      <c r="N291" s="111"/>
      <c r="Q291" s="10"/>
      <c r="X291" s="110">
        <f>+X260+1</f>
        <v>9</v>
      </c>
      <c r="Y291" s="111"/>
      <c r="AB291" s="10"/>
      <c r="AI291" s="110">
        <f>+AI260+1</f>
        <v>9</v>
      </c>
      <c r="AJ291" s="111"/>
      <c r="AM291" s="10"/>
      <c r="AT291" s="110">
        <f>+AT260+1</f>
        <v>9</v>
      </c>
      <c r="AU291" s="111"/>
      <c r="AX291" s="10"/>
      <c r="BE291" s="110">
        <f>+BE260+1</f>
        <v>9</v>
      </c>
      <c r="BF291" s="111"/>
      <c r="BI291" s="10"/>
      <c r="BP291" s="110">
        <f>+BP260+1</f>
        <v>9</v>
      </c>
      <c r="BQ291" s="111"/>
      <c r="BT291" s="10"/>
      <c r="CA291" s="110">
        <f>+CA260+1</f>
        <v>9</v>
      </c>
      <c r="CB291" s="111"/>
      <c r="CE291" s="10"/>
      <c r="CL291" s="110">
        <f>+CL260+1</f>
        <v>9</v>
      </c>
      <c r="CM291" s="111"/>
      <c r="CP291" s="10"/>
      <c r="CW291" s="110">
        <f>+CW260+1</f>
        <v>9</v>
      </c>
      <c r="CX291" s="111"/>
      <c r="DA291" s="10"/>
      <c r="DH291" s="110">
        <f>+DH260+1</f>
        <v>9</v>
      </c>
      <c r="DI291" s="111"/>
      <c r="DL291" s="10"/>
      <c r="DS291" s="110">
        <f>+DS260+1</f>
        <v>9</v>
      </c>
      <c r="DT291" s="111"/>
      <c r="DW291" s="10"/>
      <c r="ED291" s="110">
        <f>+ED260+1</f>
        <v>9</v>
      </c>
      <c r="EE291" s="111"/>
      <c r="EH291" s="10"/>
      <c r="EO291" s="110">
        <f>+EO260+1</f>
        <v>9</v>
      </c>
      <c r="EP291" s="111"/>
      <c r="ES291" s="10"/>
      <c r="EZ291" s="110">
        <f>+EZ260+1</f>
        <v>9</v>
      </c>
      <c r="FA291" s="111"/>
      <c r="FD291" s="10"/>
      <c r="FK291" s="110">
        <f>+FK260+1</f>
        <v>9</v>
      </c>
      <c r="FL291" s="111"/>
      <c r="FO291" s="10"/>
      <c r="FV291" s="110">
        <f>+FV260+1</f>
        <v>9</v>
      </c>
      <c r="FW291" s="111"/>
      <c r="FZ291" s="10"/>
      <c r="GG291" s="110">
        <f>+GG260+1</f>
        <v>9</v>
      </c>
      <c r="GH291" s="111"/>
      <c r="GK291" s="10"/>
      <c r="GR291" s="110">
        <f>+GR260+1</f>
        <v>9</v>
      </c>
      <c r="GS291" s="111"/>
      <c r="GV291" s="10"/>
      <c r="HC291" s="110">
        <f>+HC260+1</f>
        <v>9</v>
      </c>
      <c r="HD291" s="111"/>
      <c r="HG291" s="10"/>
    </row>
    <row r="292" spans="2:215" ht="15.75" thickBot="1" x14ac:dyDescent="0.3">
      <c r="B292" s="166"/>
      <c r="C292" s="167"/>
      <c r="F292" s="10"/>
      <c r="G292" s="10"/>
      <c r="H292" s="10"/>
      <c r="I292" s="10"/>
      <c r="J292" s="10"/>
      <c r="K292" s="10"/>
      <c r="L292" s="10"/>
      <c r="M292" s="166"/>
      <c r="N292" s="167"/>
      <c r="Q292" s="10"/>
      <c r="X292" s="166"/>
      <c r="Y292" s="167"/>
      <c r="AB292" s="10"/>
      <c r="AI292" s="166"/>
      <c r="AJ292" s="167"/>
      <c r="AM292" s="10"/>
      <c r="AT292" s="166"/>
      <c r="AU292" s="167"/>
      <c r="AX292" s="10"/>
      <c r="BE292" s="166"/>
      <c r="BF292" s="167"/>
      <c r="BI292" s="10"/>
      <c r="BP292" s="166"/>
      <c r="BQ292" s="167"/>
      <c r="BT292" s="10"/>
      <c r="CA292" s="166"/>
      <c r="CB292" s="167"/>
      <c r="CE292" s="10"/>
      <c r="CL292" s="166"/>
      <c r="CM292" s="167"/>
      <c r="CP292" s="10"/>
      <c r="CW292" s="166"/>
      <c r="CX292" s="167"/>
      <c r="DA292" s="10"/>
      <c r="DH292" s="166"/>
      <c r="DI292" s="167"/>
      <c r="DL292" s="10"/>
      <c r="DS292" s="166"/>
      <c r="DT292" s="167"/>
      <c r="DW292" s="10"/>
      <c r="ED292" s="166"/>
      <c r="EE292" s="167"/>
      <c r="EH292" s="10"/>
      <c r="EO292" s="166"/>
      <c r="EP292" s="167"/>
      <c r="ES292" s="10"/>
      <c r="EZ292" s="166"/>
      <c r="FA292" s="167"/>
      <c r="FD292" s="10"/>
      <c r="FK292" s="166"/>
      <c r="FL292" s="167"/>
      <c r="FO292" s="10"/>
      <c r="FV292" s="166"/>
      <c r="FW292" s="167"/>
      <c r="FZ292" s="10"/>
      <c r="GG292" s="166"/>
      <c r="GH292" s="167"/>
      <c r="GK292" s="10"/>
      <c r="GR292" s="166"/>
      <c r="GS292" s="167"/>
      <c r="GV292" s="10"/>
      <c r="HC292" s="166"/>
      <c r="HD292" s="167"/>
      <c r="HG292" s="10"/>
    </row>
    <row r="293" spans="2:215" ht="15.75" thickBot="1" x14ac:dyDescent="0.3">
      <c r="B293" s="18" t="s">
        <v>370</v>
      </c>
      <c r="C293" s="18" t="s">
        <v>371</v>
      </c>
      <c r="D293" s="18" t="s">
        <v>372</v>
      </c>
      <c r="E293" s="18" t="s">
        <v>6</v>
      </c>
      <c r="F293" s="10"/>
      <c r="G293" s="10"/>
      <c r="H293" s="10"/>
      <c r="I293" s="10"/>
      <c r="J293" s="10"/>
      <c r="K293" s="10"/>
      <c r="L293" s="10"/>
      <c r="M293" s="18" t="s">
        <v>370</v>
      </c>
      <c r="N293" s="18" t="s">
        <v>371</v>
      </c>
      <c r="O293" s="18" t="s">
        <v>372</v>
      </c>
      <c r="P293" s="18" t="s">
        <v>6</v>
      </c>
      <c r="Q293" s="10"/>
      <c r="X293" s="18" t="s">
        <v>370</v>
      </c>
      <c r="Y293" s="18" t="s">
        <v>371</v>
      </c>
      <c r="Z293" s="18" t="s">
        <v>372</v>
      </c>
      <c r="AA293" s="18" t="s">
        <v>6</v>
      </c>
      <c r="AB293" s="10"/>
      <c r="AI293" s="18" t="s">
        <v>370</v>
      </c>
      <c r="AJ293" s="18" t="s">
        <v>371</v>
      </c>
      <c r="AK293" s="18" t="s">
        <v>372</v>
      </c>
      <c r="AL293" s="18" t="s">
        <v>6</v>
      </c>
      <c r="AM293" s="10"/>
      <c r="AT293" s="18" t="s">
        <v>370</v>
      </c>
      <c r="AU293" s="18" t="s">
        <v>371</v>
      </c>
      <c r="AV293" s="18" t="s">
        <v>372</v>
      </c>
      <c r="AW293" s="18" t="s">
        <v>6</v>
      </c>
      <c r="AX293" s="10"/>
      <c r="BE293" s="18" t="s">
        <v>370</v>
      </c>
      <c r="BF293" s="18" t="s">
        <v>371</v>
      </c>
      <c r="BG293" s="18" t="s">
        <v>372</v>
      </c>
      <c r="BH293" s="18" t="s">
        <v>6</v>
      </c>
      <c r="BI293" s="10"/>
      <c r="BP293" s="18" t="s">
        <v>370</v>
      </c>
      <c r="BQ293" s="18" t="s">
        <v>371</v>
      </c>
      <c r="BR293" s="18" t="s">
        <v>372</v>
      </c>
      <c r="BS293" s="18" t="s">
        <v>6</v>
      </c>
      <c r="BT293" s="10"/>
      <c r="CA293" s="18" t="s">
        <v>370</v>
      </c>
      <c r="CB293" s="18" t="s">
        <v>371</v>
      </c>
      <c r="CC293" s="18" t="s">
        <v>372</v>
      </c>
      <c r="CD293" s="18" t="s">
        <v>6</v>
      </c>
      <c r="CE293" s="10"/>
      <c r="CL293" s="18" t="s">
        <v>370</v>
      </c>
      <c r="CM293" s="18" t="s">
        <v>371</v>
      </c>
      <c r="CN293" s="18" t="s">
        <v>372</v>
      </c>
      <c r="CO293" s="18" t="s">
        <v>6</v>
      </c>
      <c r="CP293" s="10"/>
      <c r="CW293" s="18" t="s">
        <v>370</v>
      </c>
      <c r="CX293" s="18" t="s">
        <v>371</v>
      </c>
      <c r="CY293" s="18" t="s">
        <v>372</v>
      </c>
      <c r="CZ293" s="18" t="s">
        <v>6</v>
      </c>
      <c r="DA293" s="10"/>
      <c r="DH293" s="18" t="s">
        <v>370</v>
      </c>
      <c r="DI293" s="18" t="s">
        <v>371</v>
      </c>
      <c r="DJ293" s="18" t="s">
        <v>372</v>
      </c>
      <c r="DK293" s="18" t="s">
        <v>6</v>
      </c>
      <c r="DL293" s="10"/>
      <c r="DS293" s="18" t="s">
        <v>370</v>
      </c>
      <c r="DT293" s="18" t="s">
        <v>371</v>
      </c>
      <c r="DU293" s="18" t="s">
        <v>372</v>
      </c>
      <c r="DV293" s="18" t="s">
        <v>6</v>
      </c>
      <c r="DW293" s="10"/>
      <c r="ED293" s="18" t="s">
        <v>370</v>
      </c>
      <c r="EE293" s="18" t="s">
        <v>371</v>
      </c>
      <c r="EF293" s="18" t="s">
        <v>372</v>
      </c>
      <c r="EG293" s="18" t="s">
        <v>6</v>
      </c>
      <c r="EH293" s="10"/>
      <c r="EO293" s="18" t="s">
        <v>370</v>
      </c>
      <c r="EP293" s="18" t="s">
        <v>371</v>
      </c>
      <c r="EQ293" s="18" t="s">
        <v>372</v>
      </c>
      <c r="ER293" s="18" t="s">
        <v>6</v>
      </c>
      <c r="ES293" s="10"/>
      <c r="EZ293" s="18" t="s">
        <v>370</v>
      </c>
      <c r="FA293" s="18" t="s">
        <v>371</v>
      </c>
      <c r="FB293" s="18" t="s">
        <v>372</v>
      </c>
      <c r="FC293" s="18" t="s">
        <v>6</v>
      </c>
      <c r="FD293" s="10"/>
      <c r="FK293" s="18" t="s">
        <v>370</v>
      </c>
      <c r="FL293" s="18" t="s">
        <v>371</v>
      </c>
      <c r="FM293" s="18" t="s">
        <v>372</v>
      </c>
      <c r="FN293" s="18" t="s">
        <v>6</v>
      </c>
      <c r="FO293" s="10"/>
      <c r="FV293" s="18" t="s">
        <v>370</v>
      </c>
      <c r="FW293" s="18" t="s">
        <v>371</v>
      </c>
      <c r="FX293" s="18" t="s">
        <v>372</v>
      </c>
      <c r="FY293" s="18" t="s">
        <v>6</v>
      </c>
      <c r="FZ293" s="10"/>
      <c r="GG293" s="18" t="s">
        <v>370</v>
      </c>
      <c r="GH293" s="18" t="s">
        <v>371</v>
      </c>
      <c r="GI293" s="18" t="s">
        <v>372</v>
      </c>
      <c r="GJ293" s="18" t="s">
        <v>6</v>
      </c>
      <c r="GK293" s="10"/>
      <c r="GR293" s="18" t="s">
        <v>370</v>
      </c>
      <c r="GS293" s="18" t="s">
        <v>371</v>
      </c>
      <c r="GT293" s="18" t="s">
        <v>372</v>
      </c>
      <c r="GU293" s="18" t="s">
        <v>6</v>
      </c>
      <c r="GV293" s="10"/>
      <c r="HC293" s="18" t="s">
        <v>370</v>
      </c>
      <c r="HD293" s="18" t="s">
        <v>371</v>
      </c>
      <c r="HE293" s="18" t="s">
        <v>372</v>
      </c>
      <c r="HF293" s="18" t="s">
        <v>6</v>
      </c>
      <c r="HG293" s="10"/>
    </row>
    <row r="294" spans="2:215" x14ac:dyDescent="0.25">
      <c r="B294" s="318" t="s">
        <v>373</v>
      </c>
      <c r="C294" s="58" t="s">
        <v>374</v>
      </c>
      <c r="D294" s="245"/>
      <c r="E294" s="134" t="str">
        <f>+IF(D294="","",VLOOKUP(D294,[1]Parámetros!$B$100:$C$116,2,0))</f>
        <v/>
      </c>
      <c r="F294" s="10"/>
      <c r="G294" s="10"/>
      <c r="H294" s="10"/>
      <c r="I294" s="10"/>
      <c r="J294" s="10"/>
      <c r="K294" s="10"/>
      <c r="L294" s="10"/>
      <c r="M294" s="318" t="s">
        <v>373</v>
      </c>
      <c r="N294" s="58" t="s">
        <v>374</v>
      </c>
      <c r="O294" s="245"/>
      <c r="P294" s="134" t="str">
        <f>+IF(O294="","",VLOOKUP(O294,[1]Parámetros!$B$100:$C$116,2,0))</f>
        <v/>
      </c>
      <c r="Q294" s="10"/>
      <c r="X294" s="318" t="s">
        <v>373</v>
      </c>
      <c r="Y294" s="58" t="s">
        <v>374</v>
      </c>
      <c r="Z294" s="245"/>
      <c r="AA294" s="134" t="str">
        <f>+IF(Z294="","",VLOOKUP(Z294,[1]Parámetros!$B$100:$C$116,2,0))</f>
        <v/>
      </c>
      <c r="AB294" s="10"/>
      <c r="AI294" s="318" t="s">
        <v>373</v>
      </c>
      <c r="AJ294" s="58" t="s">
        <v>374</v>
      </c>
      <c r="AK294" s="245"/>
      <c r="AL294" s="134" t="str">
        <f>+IF(AK294="","",VLOOKUP(AK294,[1]Parámetros!$B$100:$C$116,2,0))</f>
        <v/>
      </c>
      <c r="AM294" s="10"/>
      <c r="AT294" s="318" t="s">
        <v>373</v>
      </c>
      <c r="AU294" s="58" t="s">
        <v>374</v>
      </c>
      <c r="AV294" s="245"/>
      <c r="AW294" s="134" t="str">
        <f>+IF(AV294="","",VLOOKUP(AV294,[1]Parámetros!$B$100:$C$116,2,0))</f>
        <v/>
      </c>
      <c r="AX294" s="10"/>
      <c r="BE294" s="318" t="s">
        <v>373</v>
      </c>
      <c r="BF294" s="58" t="s">
        <v>374</v>
      </c>
      <c r="BG294" s="245"/>
      <c r="BH294" s="134" t="str">
        <f>+IF(BG294="","",VLOOKUP(BG294,[1]Parámetros!$B$100:$C$116,2,0))</f>
        <v/>
      </c>
      <c r="BI294" s="10"/>
      <c r="BP294" s="318" t="s">
        <v>373</v>
      </c>
      <c r="BQ294" s="58" t="s">
        <v>374</v>
      </c>
      <c r="BR294" s="245"/>
      <c r="BS294" s="134" t="str">
        <f>+IF(BR294="","",VLOOKUP(BR294,[1]Parámetros!$B$100:$C$116,2,0))</f>
        <v/>
      </c>
      <c r="BT294" s="10"/>
      <c r="CA294" s="318" t="s">
        <v>373</v>
      </c>
      <c r="CB294" s="58" t="s">
        <v>374</v>
      </c>
      <c r="CC294" s="245"/>
      <c r="CD294" s="134" t="str">
        <f>+IF(CC294="","",VLOOKUP(CC294,[1]Parámetros!$B$100:$C$116,2,0))</f>
        <v/>
      </c>
      <c r="CE294" s="10"/>
      <c r="CL294" s="318" t="s">
        <v>373</v>
      </c>
      <c r="CM294" s="58" t="s">
        <v>374</v>
      </c>
      <c r="CN294" s="245"/>
      <c r="CO294" s="134" t="str">
        <f>+IF(CN294="","",VLOOKUP(CN294,[1]Parámetros!$B$100:$C$116,2,0))</f>
        <v/>
      </c>
      <c r="CP294" s="10"/>
      <c r="CW294" s="318" t="s">
        <v>373</v>
      </c>
      <c r="CX294" s="58" t="s">
        <v>374</v>
      </c>
      <c r="CY294" s="245"/>
      <c r="CZ294" s="134" t="str">
        <f>+IF(CY294="","",VLOOKUP(CY294,[1]Parámetros!$B$100:$C$116,2,0))</f>
        <v/>
      </c>
      <c r="DA294" s="10"/>
      <c r="DH294" s="318" t="s">
        <v>373</v>
      </c>
      <c r="DI294" s="58" t="s">
        <v>374</v>
      </c>
      <c r="DJ294" s="245"/>
      <c r="DK294" s="134" t="str">
        <f>+IF(DJ294="","",VLOOKUP(DJ294,[1]Parámetros!$B$100:$C$116,2,0))</f>
        <v/>
      </c>
      <c r="DL294" s="10"/>
      <c r="DS294" s="318" t="s">
        <v>373</v>
      </c>
      <c r="DT294" s="58" t="s">
        <v>374</v>
      </c>
      <c r="DU294" s="245"/>
      <c r="DV294" s="134" t="str">
        <f>+IF(DU294="","",VLOOKUP(DU294,[1]Parámetros!$B$100:$C$116,2,0))</f>
        <v/>
      </c>
      <c r="DW294" s="10"/>
      <c r="ED294" s="318" t="s">
        <v>373</v>
      </c>
      <c r="EE294" s="58" t="s">
        <v>374</v>
      </c>
      <c r="EF294" s="245"/>
      <c r="EG294" s="134" t="str">
        <f>+IF(EF294="","",VLOOKUP(EF294,[1]Parámetros!$B$100:$C$116,2,0))</f>
        <v/>
      </c>
      <c r="EH294" s="10"/>
      <c r="EO294" s="318" t="s">
        <v>373</v>
      </c>
      <c r="EP294" s="58" t="s">
        <v>374</v>
      </c>
      <c r="EQ294" s="245"/>
      <c r="ER294" s="134" t="str">
        <f>+IF(EQ294="","",VLOOKUP(EQ294,[1]Parámetros!$B$100:$C$116,2,0))</f>
        <v/>
      </c>
      <c r="ES294" s="10"/>
      <c r="EZ294" s="318" t="s">
        <v>373</v>
      </c>
      <c r="FA294" s="58" t="s">
        <v>374</v>
      </c>
      <c r="FB294" s="245"/>
      <c r="FC294" s="134" t="str">
        <f>+IF(FB294="","",VLOOKUP(FB294,[1]Parámetros!$B$100:$C$116,2,0))</f>
        <v/>
      </c>
      <c r="FD294" s="10"/>
      <c r="FK294" s="318" t="s">
        <v>373</v>
      </c>
      <c r="FL294" s="58" t="s">
        <v>374</v>
      </c>
      <c r="FM294" s="245"/>
      <c r="FN294" s="134" t="str">
        <f>+IF(FM294="","",VLOOKUP(FM294,[1]Parámetros!$B$100:$C$116,2,0))</f>
        <v/>
      </c>
      <c r="FO294" s="10"/>
      <c r="FV294" s="318" t="s">
        <v>373</v>
      </c>
      <c r="FW294" s="58" t="s">
        <v>374</v>
      </c>
      <c r="FX294" s="245"/>
      <c r="FY294" s="134" t="str">
        <f>+IF(FX294="","",VLOOKUP(FX294,[1]Parámetros!$B$100:$C$116,2,0))</f>
        <v/>
      </c>
      <c r="FZ294" s="10"/>
      <c r="GG294" s="318" t="s">
        <v>373</v>
      </c>
      <c r="GH294" s="58" t="s">
        <v>374</v>
      </c>
      <c r="GI294" s="245"/>
      <c r="GJ294" s="134" t="str">
        <f>+IF(GI294="","",VLOOKUP(GI294,[1]Parámetros!$B$100:$C$116,2,0))</f>
        <v/>
      </c>
      <c r="GK294" s="10"/>
      <c r="GR294" s="318" t="s">
        <v>373</v>
      </c>
      <c r="GS294" s="58" t="s">
        <v>374</v>
      </c>
      <c r="GT294" s="245"/>
      <c r="GU294" s="134" t="str">
        <f>+IF(GT294="","",VLOOKUP(GT294,[1]Parámetros!$B$100:$C$116,2,0))</f>
        <v/>
      </c>
      <c r="GV294" s="10"/>
      <c r="HC294" s="318" t="s">
        <v>373</v>
      </c>
      <c r="HD294" s="58" t="s">
        <v>374</v>
      </c>
      <c r="HE294" s="245"/>
      <c r="HF294" s="134" t="str">
        <f>+IF(HE294="","",VLOOKUP(HE294,[1]Parámetros!$B$100:$C$116,2,0))</f>
        <v/>
      </c>
      <c r="HG294" s="10"/>
    </row>
    <row r="295" spans="2:215" ht="30" x14ac:dyDescent="0.25">
      <c r="B295" s="319"/>
      <c r="C295" s="56" t="s">
        <v>376</v>
      </c>
      <c r="D295" s="246"/>
      <c r="E295" s="134" t="str">
        <f>+IF(D295="","",VLOOKUP(D295,[1]Parámetros!$B$100:$C$116,2,0))</f>
        <v/>
      </c>
      <c r="F295" s="10"/>
      <c r="G295" s="10"/>
      <c r="H295" s="10"/>
      <c r="I295" s="10"/>
      <c r="J295" s="10"/>
      <c r="K295" s="10"/>
      <c r="L295" s="10"/>
      <c r="M295" s="319"/>
      <c r="N295" s="56" t="s">
        <v>376</v>
      </c>
      <c r="O295" s="246"/>
      <c r="P295" s="134" t="str">
        <f>+IF(O295="","",VLOOKUP(O295,[1]Parámetros!$B$100:$C$116,2,0))</f>
        <v/>
      </c>
      <c r="Q295" s="10"/>
      <c r="X295" s="319"/>
      <c r="Y295" s="56" t="s">
        <v>376</v>
      </c>
      <c r="Z295" s="246"/>
      <c r="AA295" s="134" t="str">
        <f>+IF(Z295="","",VLOOKUP(Z295,[1]Parámetros!$B$100:$C$116,2,0))</f>
        <v/>
      </c>
      <c r="AB295" s="10"/>
      <c r="AI295" s="319"/>
      <c r="AJ295" s="56" t="s">
        <v>376</v>
      </c>
      <c r="AK295" s="246"/>
      <c r="AL295" s="134" t="str">
        <f>+IF(AK295="","",VLOOKUP(AK295,[1]Parámetros!$B$100:$C$116,2,0))</f>
        <v/>
      </c>
      <c r="AM295" s="10"/>
      <c r="AT295" s="319"/>
      <c r="AU295" s="56" t="s">
        <v>376</v>
      </c>
      <c r="AV295" s="246"/>
      <c r="AW295" s="134" t="str">
        <f>+IF(AV295="","",VLOOKUP(AV295,[1]Parámetros!$B$100:$C$116,2,0))</f>
        <v/>
      </c>
      <c r="AX295" s="10"/>
      <c r="BE295" s="319"/>
      <c r="BF295" s="56" t="s">
        <v>376</v>
      </c>
      <c r="BG295" s="246"/>
      <c r="BH295" s="134" t="str">
        <f>+IF(BG295="","",VLOOKUP(BG295,[1]Parámetros!$B$100:$C$116,2,0))</f>
        <v/>
      </c>
      <c r="BI295" s="10"/>
      <c r="BP295" s="319"/>
      <c r="BQ295" s="56" t="s">
        <v>376</v>
      </c>
      <c r="BR295" s="246"/>
      <c r="BS295" s="134" t="str">
        <f>+IF(BR295="","",VLOOKUP(BR295,[1]Parámetros!$B$100:$C$116,2,0))</f>
        <v/>
      </c>
      <c r="BT295" s="10"/>
      <c r="CA295" s="319"/>
      <c r="CB295" s="56" t="s">
        <v>376</v>
      </c>
      <c r="CC295" s="246"/>
      <c r="CD295" s="134" t="str">
        <f>+IF(CC295="","",VLOOKUP(CC295,[1]Parámetros!$B$100:$C$116,2,0))</f>
        <v/>
      </c>
      <c r="CE295" s="10"/>
      <c r="CL295" s="319"/>
      <c r="CM295" s="56" t="s">
        <v>376</v>
      </c>
      <c r="CN295" s="246"/>
      <c r="CO295" s="134" t="str">
        <f>+IF(CN295="","",VLOOKUP(CN295,[1]Parámetros!$B$100:$C$116,2,0))</f>
        <v/>
      </c>
      <c r="CP295" s="10"/>
      <c r="CW295" s="319"/>
      <c r="CX295" s="56" t="s">
        <v>376</v>
      </c>
      <c r="CY295" s="246"/>
      <c r="CZ295" s="134" t="str">
        <f>+IF(CY295="","",VLOOKUP(CY295,[1]Parámetros!$B$100:$C$116,2,0))</f>
        <v/>
      </c>
      <c r="DA295" s="10"/>
      <c r="DH295" s="319"/>
      <c r="DI295" s="56" t="s">
        <v>376</v>
      </c>
      <c r="DJ295" s="246"/>
      <c r="DK295" s="134" t="str">
        <f>+IF(DJ295="","",VLOOKUP(DJ295,[1]Parámetros!$B$100:$C$116,2,0))</f>
        <v/>
      </c>
      <c r="DL295" s="10"/>
      <c r="DS295" s="319"/>
      <c r="DT295" s="56" t="s">
        <v>376</v>
      </c>
      <c r="DU295" s="246"/>
      <c r="DV295" s="134" t="str">
        <f>+IF(DU295="","",VLOOKUP(DU295,[1]Parámetros!$B$100:$C$116,2,0))</f>
        <v/>
      </c>
      <c r="DW295" s="10"/>
      <c r="ED295" s="319"/>
      <c r="EE295" s="56" t="s">
        <v>376</v>
      </c>
      <c r="EF295" s="246"/>
      <c r="EG295" s="134" t="str">
        <f>+IF(EF295="","",VLOOKUP(EF295,[1]Parámetros!$B$100:$C$116,2,0))</f>
        <v/>
      </c>
      <c r="EH295" s="10"/>
      <c r="EO295" s="319"/>
      <c r="EP295" s="56" t="s">
        <v>376</v>
      </c>
      <c r="EQ295" s="246"/>
      <c r="ER295" s="134" t="str">
        <f>+IF(EQ295="","",VLOOKUP(EQ295,[1]Parámetros!$B$100:$C$116,2,0))</f>
        <v/>
      </c>
      <c r="ES295" s="10"/>
      <c r="EZ295" s="319"/>
      <c r="FA295" s="56" t="s">
        <v>376</v>
      </c>
      <c r="FB295" s="246"/>
      <c r="FC295" s="134" t="str">
        <f>+IF(FB295="","",VLOOKUP(FB295,[1]Parámetros!$B$100:$C$116,2,0))</f>
        <v/>
      </c>
      <c r="FD295" s="10"/>
      <c r="FK295" s="319"/>
      <c r="FL295" s="56" t="s">
        <v>376</v>
      </c>
      <c r="FM295" s="246"/>
      <c r="FN295" s="134" t="str">
        <f>+IF(FM295="","",VLOOKUP(FM295,[1]Parámetros!$B$100:$C$116,2,0))</f>
        <v/>
      </c>
      <c r="FO295" s="10"/>
      <c r="FV295" s="319"/>
      <c r="FW295" s="56" t="s">
        <v>376</v>
      </c>
      <c r="FX295" s="246"/>
      <c r="FY295" s="134" t="str">
        <f>+IF(FX295="","",VLOOKUP(FX295,[1]Parámetros!$B$100:$C$116,2,0))</f>
        <v/>
      </c>
      <c r="FZ295" s="10"/>
      <c r="GG295" s="319"/>
      <c r="GH295" s="56" t="s">
        <v>376</v>
      </c>
      <c r="GI295" s="246"/>
      <c r="GJ295" s="134" t="str">
        <f>+IF(GI295="","",VLOOKUP(GI295,[1]Parámetros!$B$100:$C$116,2,0))</f>
        <v/>
      </c>
      <c r="GK295" s="10"/>
      <c r="GR295" s="319"/>
      <c r="GS295" s="56" t="s">
        <v>376</v>
      </c>
      <c r="GT295" s="246"/>
      <c r="GU295" s="134" t="str">
        <f>+IF(GT295="","",VLOOKUP(GT295,[1]Parámetros!$B$100:$C$116,2,0))</f>
        <v/>
      </c>
      <c r="GV295" s="10"/>
      <c r="HC295" s="319"/>
      <c r="HD295" s="56" t="s">
        <v>376</v>
      </c>
      <c r="HE295" s="246"/>
      <c r="HF295" s="134" t="str">
        <f>+IF(HE295="","",VLOOKUP(HE295,[1]Parámetros!$B$100:$C$116,2,0))</f>
        <v/>
      </c>
      <c r="HG295" s="10"/>
    </row>
    <row r="296" spans="2:215" ht="30" x14ac:dyDescent="0.25">
      <c r="B296" s="56" t="s">
        <v>378</v>
      </c>
      <c r="C296" s="56" t="s">
        <v>379</v>
      </c>
      <c r="D296" s="246"/>
      <c r="E296" s="134" t="str">
        <f>+IF(D296="","",VLOOKUP(D296,[1]Parámetros!$B$100:$C$116,2,0))</f>
        <v/>
      </c>
      <c r="F296" s="10"/>
      <c r="G296" s="10"/>
      <c r="H296" s="10"/>
      <c r="I296" s="10"/>
      <c r="J296" s="10"/>
      <c r="K296" s="10"/>
      <c r="L296" s="10"/>
      <c r="M296" s="56" t="s">
        <v>378</v>
      </c>
      <c r="N296" s="56" t="s">
        <v>379</v>
      </c>
      <c r="O296" s="246"/>
      <c r="P296" s="134" t="str">
        <f>+IF(O296="","",VLOOKUP(O296,[1]Parámetros!$B$100:$C$116,2,0))</f>
        <v/>
      </c>
      <c r="Q296" s="10"/>
      <c r="X296" s="56" t="s">
        <v>378</v>
      </c>
      <c r="Y296" s="56" t="s">
        <v>379</v>
      </c>
      <c r="Z296" s="246"/>
      <c r="AA296" s="134" t="str">
        <f>+IF(Z296="","",VLOOKUP(Z296,[1]Parámetros!$B$100:$C$116,2,0))</f>
        <v/>
      </c>
      <c r="AB296" s="10"/>
      <c r="AI296" s="56" t="s">
        <v>378</v>
      </c>
      <c r="AJ296" s="56" t="s">
        <v>379</v>
      </c>
      <c r="AK296" s="246"/>
      <c r="AL296" s="134" t="str">
        <f>+IF(AK296="","",VLOOKUP(AK296,[1]Parámetros!$B$100:$C$116,2,0))</f>
        <v/>
      </c>
      <c r="AM296" s="10"/>
      <c r="AT296" s="56" t="s">
        <v>378</v>
      </c>
      <c r="AU296" s="56" t="s">
        <v>379</v>
      </c>
      <c r="AV296" s="246"/>
      <c r="AW296" s="134" t="str">
        <f>+IF(AV296="","",VLOOKUP(AV296,[1]Parámetros!$B$100:$C$116,2,0))</f>
        <v/>
      </c>
      <c r="AX296" s="10"/>
      <c r="BE296" s="56" t="s">
        <v>378</v>
      </c>
      <c r="BF296" s="56" t="s">
        <v>379</v>
      </c>
      <c r="BG296" s="246"/>
      <c r="BH296" s="134" t="str">
        <f>+IF(BG296="","",VLOOKUP(BG296,[1]Parámetros!$B$100:$C$116,2,0))</f>
        <v/>
      </c>
      <c r="BI296" s="10"/>
      <c r="BP296" s="56" t="s">
        <v>378</v>
      </c>
      <c r="BQ296" s="56" t="s">
        <v>379</v>
      </c>
      <c r="BR296" s="246"/>
      <c r="BS296" s="134" t="str">
        <f>+IF(BR296="","",VLOOKUP(BR296,[1]Parámetros!$B$100:$C$116,2,0))</f>
        <v/>
      </c>
      <c r="BT296" s="10"/>
      <c r="CA296" s="56" t="s">
        <v>378</v>
      </c>
      <c r="CB296" s="56" t="s">
        <v>379</v>
      </c>
      <c r="CC296" s="246"/>
      <c r="CD296" s="134" t="str">
        <f>+IF(CC296="","",VLOOKUP(CC296,[1]Parámetros!$B$100:$C$116,2,0))</f>
        <v/>
      </c>
      <c r="CE296" s="10"/>
      <c r="CL296" s="56" t="s">
        <v>378</v>
      </c>
      <c r="CM296" s="56" t="s">
        <v>379</v>
      </c>
      <c r="CN296" s="246"/>
      <c r="CO296" s="134" t="str">
        <f>+IF(CN296="","",VLOOKUP(CN296,[1]Parámetros!$B$100:$C$116,2,0))</f>
        <v/>
      </c>
      <c r="CP296" s="10"/>
      <c r="CW296" s="56" t="s">
        <v>378</v>
      </c>
      <c r="CX296" s="56" t="s">
        <v>379</v>
      </c>
      <c r="CY296" s="246"/>
      <c r="CZ296" s="134" t="str">
        <f>+IF(CY296="","",VLOOKUP(CY296,[1]Parámetros!$B$100:$C$116,2,0))</f>
        <v/>
      </c>
      <c r="DA296" s="10"/>
      <c r="DH296" s="56" t="s">
        <v>378</v>
      </c>
      <c r="DI296" s="56" t="s">
        <v>379</v>
      </c>
      <c r="DJ296" s="246"/>
      <c r="DK296" s="134" t="str">
        <f>+IF(DJ296="","",VLOOKUP(DJ296,[1]Parámetros!$B$100:$C$116,2,0))</f>
        <v/>
      </c>
      <c r="DL296" s="10"/>
      <c r="DS296" s="56" t="s">
        <v>378</v>
      </c>
      <c r="DT296" s="56" t="s">
        <v>379</v>
      </c>
      <c r="DU296" s="246"/>
      <c r="DV296" s="134" t="str">
        <f>+IF(DU296="","",VLOOKUP(DU296,[1]Parámetros!$B$100:$C$116,2,0))</f>
        <v/>
      </c>
      <c r="DW296" s="10"/>
      <c r="ED296" s="56" t="s">
        <v>378</v>
      </c>
      <c r="EE296" s="56" t="s">
        <v>379</v>
      </c>
      <c r="EF296" s="246"/>
      <c r="EG296" s="134" t="str">
        <f>+IF(EF296="","",VLOOKUP(EF296,[1]Parámetros!$B$100:$C$116,2,0))</f>
        <v/>
      </c>
      <c r="EH296" s="10"/>
      <c r="EO296" s="56" t="s">
        <v>378</v>
      </c>
      <c r="EP296" s="56" t="s">
        <v>379</v>
      </c>
      <c r="EQ296" s="246"/>
      <c r="ER296" s="134" t="str">
        <f>+IF(EQ296="","",VLOOKUP(EQ296,[1]Parámetros!$B$100:$C$116,2,0))</f>
        <v/>
      </c>
      <c r="ES296" s="10"/>
      <c r="EZ296" s="56" t="s">
        <v>378</v>
      </c>
      <c r="FA296" s="56" t="s">
        <v>379</v>
      </c>
      <c r="FB296" s="246"/>
      <c r="FC296" s="134" t="str">
        <f>+IF(FB296="","",VLOOKUP(FB296,[1]Parámetros!$B$100:$C$116,2,0))</f>
        <v/>
      </c>
      <c r="FD296" s="10"/>
      <c r="FK296" s="56" t="s">
        <v>378</v>
      </c>
      <c r="FL296" s="56" t="s">
        <v>379</v>
      </c>
      <c r="FM296" s="246"/>
      <c r="FN296" s="134" t="str">
        <f>+IF(FM296="","",VLOOKUP(FM296,[1]Parámetros!$B$100:$C$116,2,0))</f>
        <v/>
      </c>
      <c r="FO296" s="10"/>
      <c r="FV296" s="56" t="s">
        <v>378</v>
      </c>
      <c r="FW296" s="56" t="s">
        <v>379</v>
      </c>
      <c r="FX296" s="246"/>
      <c r="FY296" s="134" t="str">
        <f>+IF(FX296="","",VLOOKUP(FX296,[1]Parámetros!$B$100:$C$116,2,0))</f>
        <v/>
      </c>
      <c r="FZ296" s="10"/>
      <c r="GG296" s="56" t="s">
        <v>378</v>
      </c>
      <c r="GH296" s="56" t="s">
        <v>379</v>
      </c>
      <c r="GI296" s="246"/>
      <c r="GJ296" s="134" t="str">
        <f>+IF(GI296="","",VLOOKUP(GI296,[1]Parámetros!$B$100:$C$116,2,0))</f>
        <v/>
      </c>
      <c r="GK296" s="10"/>
      <c r="GR296" s="56" t="s">
        <v>378</v>
      </c>
      <c r="GS296" s="56" t="s">
        <v>379</v>
      </c>
      <c r="GT296" s="246"/>
      <c r="GU296" s="134" t="str">
        <f>+IF(GT296="","",VLOOKUP(GT296,[1]Parámetros!$B$100:$C$116,2,0))</f>
        <v/>
      </c>
      <c r="GV296" s="10"/>
      <c r="HC296" s="56" t="s">
        <v>378</v>
      </c>
      <c r="HD296" s="56" t="s">
        <v>379</v>
      </c>
      <c r="HE296" s="246"/>
      <c r="HF296" s="134" t="str">
        <f>+IF(HE296="","",VLOOKUP(HE296,[1]Parámetros!$B$100:$C$116,2,0))</f>
        <v/>
      </c>
      <c r="HG296" s="10"/>
    </row>
    <row r="297" spans="2:215" ht="45" x14ac:dyDescent="0.25">
      <c r="B297" s="56" t="s">
        <v>381</v>
      </c>
      <c r="C297" s="56" t="s">
        <v>382</v>
      </c>
      <c r="D297" s="246"/>
      <c r="E297" s="134" t="str">
        <f>+IF(D297="","",VLOOKUP(D297,[1]Parámetros!$B$100:$C$116,2,0))</f>
        <v/>
      </c>
      <c r="F297" s="10"/>
      <c r="G297" s="10"/>
      <c r="H297" s="10"/>
      <c r="I297" s="10"/>
      <c r="J297" s="10"/>
      <c r="K297" s="10"/>
      <c r="L297" s="10"/>
      <c r="M297" s="56" t="s">
        <v>381</v>
      </c>
      <c r="N297" s="56" t="s">
        <v>382</v>
      </c>
      <c r="O297" s="246"/>
      <c r="P297" s="134" t="str">
        <f>+IF(O297="","",VLOOKUP(O297,[1]Parámetros!$B$100:$C$116,2,0))</f>
        <v/>
      </c>
      <c r="Q297" s="10"/>
      <c r="X297" s="56" t="s">
        <v>381</v>
      </c>
      <c r="Y297" s="56" t="s">
        <v>382</v>
      </c>
      <c r="Z297" s="246"/>
      <c r="AA297" s="134" t="str">
        <f>+IF(Z297="","",VLOOKUP(Z297,[1]Parámetros!$B$100:$C$116,2,0))</f>
        <v/>
      </c>
      <c r="AB297" s="10"/>
      <c r="AI297" s="56" t="s">
        <v>381</v>
      </c>
      <c r="AJ297" s="56" t="s">
        <v>382</v>
      </c>
      <c r="AK297" s="246"/>
      <c r="AL297" s="134" t="str">
        <f>+IF(AK297="","",VLOOKUP(AK297,[1]Parámetros!$B$100:$C$116,2,0))</f>
        <v/>
      </c>
      <c r="AM297" s="10"/>
      <c r="AT297" s="56" t="s">
        <v>381</v>
      </c>
      <c r="AU297" s="56" t="s">
        <v>382</v>
      </c>
      <c r="AV297" s="246"/>
      <c r="AW297" s="134" t="str">
        <f>+IF(AV297="","",VLOOKUP(AV297,[1]Parámetros!$B$100:$C$116,2,0))</f>
        <v/>
      </c>
      <c r="AX297" s="10"/>
      <c r="BE297" s="56" t="s">
        <v>381</v>
      </c>
      <c r="BF297" s="56" t="s">
        <v>382</v>
      </c>
      <c r="BG297" s="246"/>
      <c r="BH297" s="134" t="str">
        <f>+IF(BG297="","",VLOOKUP(BG297,[1]Parámetros!$B$100:$C$116,2,0))</f>
        <v/>
      </c>
      <c r="BI297" s="10"/>
      <c r="BP297" s="56" t="s">
        <v>381</v>
      </c>
      <c r="BQ297" s="56" t="s">
        <v>382</v>
      </c>
      <c r="BR297" s="246"/>
      <c r="BS297" s="134" t="str">
        <f>+IF(BR297="","",VLOOKUP(BR297,[1]Parámetros!$B$100:$C$116,2,0))</f>
        <v/>
      </c>
      <c r="BT297" s="10"/>
      <c r="CA297" s="56" t="s">
        <v>381</v>
      </c>
      <c r="CB297" s="56" t="s">
        <v>382</v>
      </c>
      <c r="CC297" s="246"/>
      <c r="CD297" s="134" t="str">
        <f>+IF(CC297="","",VLOOKUP(CC297,[1]Parámetros!$B$100:$C$116,2,0))</f>
        <v/>
      </c>
      <c r="CE297" s="10"/>
      <c r="CL297" s="56" t="s">
        <v>381</v>
      </c>
      <c r="CM297" s="56" t="s">
        <v>382</v>
      </c>
      <c r="CN297" s="246"/>
      <c r="CO297" s="134" t="str">
        <f>+IF(CN297="","",VLOOKUP(CN297,[1]Parámetros!$B$100:$C$116,2,0))</f>
        <v/>
      </c>
      <c r="CP297" s="10"/>
      <c r="CW297" s="56" t="s">
        <v>381</v>
      </c>
      <c r="CX297" s="56" t="s">
        <v>382</v>
      </c>
      <c r="CY297" s="246"/>
      <c r="CZ297" s="134" t="str">
        <f>+IF(CY297="","",VLOOKUP(CY297,[1]Parámetros!$B$100:$C$116,2,0))</f>
        <v/>
      </c>
      <c r="DA297" s="10"/>
      <c r="DH297" s="56" t="s">
        <v>381</v>
      </c>
      <c r="DI297" s="56" t="s">
        <v>382</v>
      </c>
      <c r="DJ297" s="246"/>
      <c r="DK297" s="134" t="str">
        <f>+IF(DJ297="","",VLOOKUP(DJ297,[1]Parámetros!$B$100:$C$116,2,0))</f>
        <v/>
      </c>
      <c r="DL297" s="10"/>
      <c r="DS297" s="56" t="s">
        <v>381</v>
      </c>
      <c r="DT297" s="56" t="s">
        <v>382</v>
      </c>
      <c r="DU297" s="246"/>
      <c r="DV297" s="134" t="str">
        <f>+IF(DU297="","",VLOOKUP(DU297,[1]Parámetros!$B$100:$C$116,2,0))</f>
        <v/>
      </c>
      <c r="DW297" s="10"/>
      <c r="ED297" s="56" t="s">
        <v>381</v>
      </c>
      <c r="EE297" s="56" t="s">
        <v>382</v>
      </c>
      <c r="EF297" s="246"/>
      <c r="EG297" s="134" t="str">
        <f>+IF(EF297="","",VLOOKUP(EF297,[1]Parámetros!$B$100:$C$116,2,0))</f>
        <v/>
      </c>
      <c r="EH297" s="10"/>
      <c r="EO297" s="56" t="s">
        <v>381</v>
      </c>
      <c r="EP297" s="56" t="s">
        <v>382</v>
      </c>
      <c r="EQ297" s="246"/>
      <c r="ER297" s="134" t="str">
        <f>+IF(EQ297="","",VLOOKUP(EQ297,[1]Parámetros!$B$100:$C$116,2,0))</f>
        <v/>
      </c>
      <c r="ES297" s="10"/>
      <c r="EZ297" s="56" t="s">
        <v>381</v>
      </c>
      <c r="FA297" s="56" t="s">
        <v>382</v>
      </c>
      <c r="FB297" s="246"/>
      <c r="FC297" s="134" t="str">
        <f>+IF(FB297="","",VLOOKUP(FB297,[1]Parámetros!$B$100:$C$116,2,0))</f>
        <v/>
      </c>
      <c r="FD297" s="10"/>
      <c r="FK297" s="56" t="s">
        <v>381</v>
      </c>
      <c r="FL297" s="56" t="s">
        <v>382</v>
      </c>
      <c r="FM297" s="246"/>
      <c r="FN297" s="134" t="str">
        <f>+IF(FM297="","",VLOOKUP(FM297,[1]Parámetros!$B$100:$C$116,2,0))</f>
        <v/>
      </c>
      <c r="FO297" s="10"/>
      <c r="FV297" s="56" t="s">
        <v>381</v>
      </c>
      <c r="FW297" s="56" t="s">
        <v>382</v>
      </c>
      <c r="FX297" s="246"/>
      <c r="FY297" s="134" t="str">
        <f>+IF(FX297="","",VLOOKUP(FX297,[1]Parámetros!$B$100:$C$116,2,0))</f>
        <v/>
      </c>
      <c r="FZ297" s="10"/>
      <c r="GG297" s="56" t="s">
        <v>381</v>
      </c>
      <c r="GH297" s="56" t="s">
        <v>382</v>
      </c>
      <c r="GI297" s="246"/>
      <c r="GJ297" s="134" t="str">
        <f>+IF(GI297="","",VLOOKUP(GI297,[1]Parámetros!$B$100:$C$116,2,0))</f>
        <v/>
      </c>
      <c r="GK297" s="10"/>
      <c r="GR297" s="56" t="s">
        <v>381</v>
      </c>
      <c r="GS297" s="56" t="s">
        <v>382</v>
      </c>
      <c r="GT297" s="246"/>
      <c r="GU297" s="134" t="str">
        <f>+IF(GT297="","",VLOOKUP(GT297,[1]Parámetros!$B$100:$C$116,2,0))</f>
        <v/>
      </c>
      <c r="GV297" s="10"/>
      <c r="HC297" s="56" t="s">
        <v>381</v>
      </c>
      <c r="HD297" s="56" t="s">
        <v>382</v>
      </c>
      <c r="HE297" s="246"/>
      <c r="HF297" s="134" t="str">
        <f>+IF(HE297="","",VLOOKUP(HE297,[1]Parámetros!$B$100:$C$116,2,0))</f>
        <v/>
      </c>
      <c r="HG297" s="10"/>
    </row>
    <row r="298" spans="2:215" ht="30" x14ac:dyDescent="0.25">
      <c r="B298" s="56" t="s">
        <v>384</v>
      </c>
      <c r="C298" s="56" t="s">
        <v>385</v>
      </c>
      <c r="D298" s="246"/>
      <c r="E298" s="134" t="str">
        <f>+IF(D298="","",VLOOKUP(D298,[1]Parámetros!$B$100:$C$116,2,0))</f>
        <v/>
      </c>
      <c r="F298" s="10"/>
      <c r="G298" s="10"/>
      <c r="H298" s="10"/>
      <c r="I298" s="10"/>
      <c r="J298" s="10"/>
      <c r="K298" s="10"/>
      <c r="L298" s="10"/>
      <c r="M298" s="56" t="s">
        <v>384</v>
      </c>
      <c r="N298" s="56" t="s">
        <v>385</v>
      </c>
      <c r="O298" s="246"/>
      <c r="P298" s="134" t="str">
        <f>+IF(O298="","",VLOOKUP(O298,[1]Parámetros!$B$100:$C$116,2,0))</f>
        <v/>
      </c>
      <c r="Q298" s="10"/>
      <c r="X298" s="56" t="s">
        <v>384</v>
      </c>
      <c r="Y298" s="56" t="s">
        <v>385</v>
      </c>
      <c r="Z298" s="246"/>
      <c r="AA298" s="134" t="str">
        <f>+IF(Z298="","",VLOOKUP(Z298,[1]Parámetros!$B$100:$C$116,2,0))</f>
        <v/>
      </c>
      <c r="AB298" s="10"/>
      <c r="AI298" s="56" t="s">
        <v>384</v>
      </c>
      <c r="AJ298" s="56" t="s">
        <v>385</v>
      </c>
      <c r="AK298" s="246"/>
      <c r="AL298" s="134" t="str">
        <f>+IF(AK298="","",VLOOKUP(AK298,[1]Parámetros!$B$100:$C$116,2,0))</f>
        <v/>
      </c>
      <c r="AM298" s="10"/>
      <c r="AT298" s="56" t="s">
        <v>384</v>
      </c>
      <c r="AU298" s="56" t="s">
        <v>385</v>
      </c>
      <c r="AV298" s="246"/>
      <c r="AW298" s="134" t="str">
        <f>+IF(AV298="","",VLOOKUP(AV298,[1]Parámetros!$B$100:$C$116,2,0))</f>
        <v/>
      </c>
      <c r="AX298" s="10"/>
      <c r="BE298" s="56" t="s">
        <v>384</v>
      </c>
      <c r="BF298" s="56" t="s">
        <v>385</v>
      </c>
      <c r="BG298" s="246"/>
      <c r="BH298" s="134" t="str">
        <f>+IF(BG298="","",VLOOKUP(BG298,[1]Parámetros!$B$100:$C$116,2,0))</f>
        <v/>
      </c>
      <c r="BI298" s="10"/>
      <c r="BP298" s="56" t="s">
        <v>384</v>
      </c>
      <c r="BQ298" s="56" t="s">
        <v>385</v>
      </c>
      <c r="BR298" s="246"/>
      <c r="BS298" s="134" t="str">
        <f>+IF(BR298="","",VLOOKUP(BR298,[1]Parámetros!$B$100:$C$116,2,0))</f>
        <v/>
      </c>
      <c r="BT298" s="10"/>
      <c r="CA298" s="56" t="s">
        <v>384</v>
      </c>
      <c r="CB298" s="56" t="s">
        <v>385</v>
      </c>
      <c r="CC298" s="246"/>
      <c r="CD298" s="134" t="str">
        <f>+IF(CC298="","",VLOOKUP(CC298,[1]Parámetros!$B$100:$C$116,2,0))</f>
        <v/>
      </c>
      <c r="CE298" s="10"/>
      <c r="CL298" s="56" t="s">
        <v>384</v>
      </c>
      <c r="CM298" s="56" t="s">
        <v>385</v>
      </c>
      <c r="CN298" s="246"/>
      <c r="CO298" s="134" t="str">
        <f>+IF(CN298="","",VLOOKUP(CN298,[1]Parámetros!$B$100:$C$116,2,0))</f>
        <v/>
      </c>
      <c r="CP298" s="10"/>
      <c r="CW298" s="56" t="s">
        <v>384</v>
      </c>
      <c r="CX298" s="56" t="s">
        <v>385</v>
      </c>
      <c r="CY298" s="246"/>
      <c r="CZ298" s="134" t="str">
        <f>+IF(CY298="","",VLOOKUP(CY298,[1]Parámetros!$B$100:$C$116,2,0))</f>
        <v/>
      </c>
      <c r="DA298" s="10"/>
      <c r="DH298" s="56" t="s">
        <v>384</v>
      </c>
      <c r="DI298" s="56" t="s">
        <v>385</v>
      </c>
      <c r="DJ298" s="246"/>
      <c r="DK298" s="134" t="str">
        <f>+IF(DJ298="","",VLOOKUP(DJ298,[1]Parámetros!$B$100:$C$116,2,0))</f>
        <v/>
      </c>
      <c r="DL298" s="10"/>
      <c r="DS298" s="56" t="s">
        <v>384</v>
      </c>
      <c r="DT298" s="56" t="s">
        <v>385</v>
      </c>
      <c r="DU298" s="246"/>
      <c r="DV298" s="134" t="str">
        <f>+IF(DU298="","",VLOOKUP(DU298,[1]Parámetros!$B$100:$C$116,2,0))</f>
        <v/>
      </c>
      <c r="DW298" s="10"/>
      <c r="ED298" s="56" t="s">
        <v>384</v>
      </c>
      <c r="EE298" s="56" t="s">
        <v>385</v>
      </c>
      <c r="EF298" s="246"/>
      <c r="EG298" s="134" t="str">
        <f>+IF(EF298="","",VLOOKUP(EF298,[1]Parámetros!$B$100:$C$116,2,0))</f>
        <v/>
      </c>
      <c r="EH298" s="10"/>
      <c r="EO298" s="56" t="s">
        <v>384</v>
      </c>
      <c r="EP298" s="56" t="s">
        <v>385</v>
      </c>
      <c r="EQ298" s="246"/>
      <c r="ER298" s="134" t="str">
        <f>+IF(EQ298="","",VLOOKUP(EQ298,[1]Parámetros!$B$100:$C$116,2,0))</f>
        <v/>
      </c>
      <c r="ES298" s="10"/>
      <c r="EZ298" s="56" t="s">
        <v>384</v>
      </c>
      <c r="FA298" s="56" t="s">
        <v>385</v>
      </c>
      <c r="FB298" s="246"/>
      <c r="FC298" s="134" t="str">
        <f>+IF(FB298="","",VLOOKUP(FB298,[1]Parámetros!$B$100:$C$116,2,0))</f>
        <v/>
      </c>
      <c r="FD298" s="10"/>
      <c r="FK298" s="56" t="s">
        <v>384</v>
      </c>
      <c r="FL298" s="56" t="s">
        <v>385</v>
      </c>
      <c r="FM298" s="246"/>
      <c r="FN298" s="134" t="str">
        <f>+IF(FM298="","",VLOOKUP(FM298,[1]Parámetros!$B$100:$C$116,2,0))</f>
        <v/>
      </c>
      <c r="FO298" s="10"/>
      <c r="FV298" s="56" t="s">
        <v>384</v>
      </c>
      <c r="FW298" s="56" t="s">
        <v>385</v>
      </c>
      <c r="FX298" s="246"/>
      <c r="FY298" s="134" t="str">
        <f>+IF(FX298="","",VLOOKUP(FX298,[1]Parámetros!$B$100:$C$116,2,0))</f>
        <v/>
      </c>
      <c r="FZ298" s="10"/>
      <c r="GG298" s="56" t="s">
        <v>384</v>
      </c>
      <c r="GH298" s="56" t="s">
        <v>385</v>
      </c>
      <c r="GI298" s="246"/>
      <c r="GJ298" s="134" t="str">
        <f>+IF(GI298="","",VLOOKUP(GI298,[1]Parámetros!$B$100:$C$116,2,0))</f>
        <v/>
      </c>
      <c r="GK298" s="10"/>
      <c r="GR298" s="56" t="s">
        <v>384</v>
      </c>
      <c r="GS298" s="56" t="s">
        <v>385</v>
      </c>
      <c r="GT298" s="246"/>
      <c r="GU298" s="134" t="str">
        <f>+IF(GT298="","",VLOOKUP(GT298,[1]Parámetros!$B$100:$C$116,2,0))</f>
        <v/>
      </c>
      <c r="GV298" s="10"/>
      <c r="HC298" s="56" t="s">
        <v>384</v>
      </c>
      <c r="HD298" s="56" t="s">
        <v>385</v>
      </c>
      <c r="HE298" s="246"/>
      <c r="HF298" s="134" t="str">
        <f>+IF(HE298="","",VLOOKUP(HE298,[1]Parámetros!$B$100:$C$116,2,0))</f>
        <v/>
      </c>
      <c r="HG298" s="10"/>
    </row>
    <row r="299" spans="2:215" ht="45" x14ac:dyDescent="0.25">
      <c r="B299" s="56" t="s">
        <v>387</v>
      </c>
      <c r="C299" s="56" t="s">
        <v>388</v>
      </c>
      <c r="D299" s="246"/>
      <c r="E299" s="134" t="str">
        <f>+IF(D299="","",VLOOKUP(D299,[1]Parámetros!$B$100:$C$116,2,0))</f>
        <v/>
      </c>
      <c r="F299" s="10"/>
      <c r="G299" s="10"/>
      <c r="H299" s="10"/>
      <c r="I299" s="10"/>
      <c r="J299" s="10"/>
      <c r="K299" s="10"/>
      <c r="L299" s="10"/>
      <c r="M299" s="56" t="s">
        <v>387</v>
      </c>
      <c r="N299" s="56" t="s">
        <v>388</v>
      </c>
      <c r="O299" s="246"/>
      <c r="P299" s="134" t="str">
        <f>+IF(O299="","",VLOOKUP(O299,[1]Parámetros!$B$100:$C$116,2,0))</f>
        <v/>
      </c>
      <c r="Q299" s="10"/>
      <c r="X299" s="56" t="s">
        <v>387</v>
      </c>
      <c r="Y299" s="56" t="s">
        <v>388</v>
      </c>
      <c r="Z299" s="246"/>
      <c r="AA299" s="134" t="str">
        <f>+IF(Z299="","",VLOOKUP(Z299,[1]Parámetros!$B$100:$C$116,2,0))</f>
        <v/>
      </c>
      <c r="AB299" s="10"/>
      <c r="AI299" s="56" t="s">
        <v>387</v>
      </c>
      <c r="AJ299" s="56" t="s">
        <v>388</v>
      </c>
      <c r="AK299" s="246"/>
      <c r="AL299" s="134" t="str">
        <f>+IF(AK299="","",VLOOKUP(AK299,[1]Parámetros!$B$100:$C$116,2,0))</f>
        <v/>
      </c>
      <c r="AM299" s="10"/>
      <c r="AT299" s="56" t="s">
        <v>387</v>
      </c>
      <c r="AU299" s="56" t="s">
        <v>388</v>
      </c>
      <c r="AV299" s="246"/>
      <c r="AW299" s="134" t="str">
        <f>+IF(AV299="","",VLOOKUP(AV299,[1]Parámetros!$B$100:$C$116,2,0))</f>
        <v/>
      </c>
      <c r="AX299" s="10"/>
      <c r="BE299" s="56" t="s">
        <v>387</v>
      </c>
      <c r="BF299" s="56" t="s">
        <v>388</v>
      </c>
      <c r="BG299" s="246"/>
      <c r="BH299" s="134" t="str">
        <f>+IF(BG299="","",VLOOKUP(BG299,[1]Parámetros!$B$100:$C$116,2,0))</f>
        <v/>
      </c>
      <c r="BI299" s="10"/>
      <c r="BP299" s="56" t="s">
        <v>387</v>
      </c>
      <c r="BQ299" s="56" t="s">
        <v>388</v>
      </c>
      <c r="BR299" s="246"/>
      <c r="BS299" s="134" t="str">
        <f>+IF(BR299="","",VLOOKUP(BR299,[1]Parámetros!$B$100:$C$116,2,0))</f>
        <v/>
      </c>
      <c r="BT299" s="10"/>
      <c r="CA299" s="56" t="s">
        <v>387</v>
      </c>
      <c r="CB299" s="56" t="s">
        <v>388</v>
      </c>
      <c r="CC299" s="246"/>
      <c r="CD299" s="134" t="str">
        <f>+IF(CC299="","",VLOOKUP(CC299,[1]Parámetros!$B$100:$C$116,2,0))</f>
        <v/>
      </c>
      <c r="CE299" s="10"/>
      <c r="CL299" s="56" t="s">
        <v>387</v>
      </c>
      <c r="CM299" s="56" t="s">
        <v>388</v>
      </c>
      <c r="CN299" s="246"/>
      <c r="CO299" s="134" t="str">
        <f>+IF(CN299="","",VLOOKUP(CN299,[1]Parámetros!$B$100:$C$116,2,0))</f>
        <v/>
      </c>
      <c r="CP299" s="10"/>
      <c r="CW299" s="56" t="s">
        <v>387</v>
      </c>
      <c r="CX299" s="56" t="s">
        <v>388</v>
      </c>
      <c r="CY299" s="246"/>
      <c r="CZ299" s="134" t="str">
        <f>+IF(CY299="","",VLOOKUP(CY299,[1]Parámetros!$B$100:$C$116,2,0))</f>
        <v/>
      </c>
      <c r="DA299" s="10"/>
      <c r="DH299" s="56" t="s">
        <v>387</v>
      </c>
      <c r="DI299" s="56" t="s">
        <v>388</v>
      </c>
      <c r="DJ299" s="246"/>
      <c r="DK299" s="134" t="str">
        <f>+IF(DJ299="","",VLOOKUP(DJ299,[1]Parámetros!$B$100:$C$116,2,0))</f>
        <v/>
      </c>
      <c r="DL299" s="10"/>
      <c r="DS299" s="56" t="s">
        <v>387</v>
      </c>
      <c r="DT299" s="56" t="s">
        <v>388</v>
      </c>
      <c r="DU299" s="246"/>
      <c r="DV299" s="134" t="str">
        <f>+IF(DU299="","",VLOOKUP(DU299,[1]Parámetros!$B$100:$C$116,2,0))</f>
        <v/>
      </c>
      <c r="DW299" s="10"/>
      <c r="ED299" s="56" t="s">
        <v>387</v>
      </c>
      <c r="EE299" s="56" t="s">
        <v>388</v>
      </c>
      <c r="EF299" s="246"/>
      <c r="EG299" s="134" t="str">
        <f>+IF(EF299="","",VLOOKUP(EF299,[1]Parámetros!$B$100:$C$116,2,0))</f>
        <v/>
      </c>
      <c r="EH299" s="10"/>
      <c r="EO299" s="56" t="s">
        <v>387</v>
      </c>
      <c r="EP299" s="56" t="s">
        <v>388</v>
      </c>
      <c r="EQ299" s="246"/>
      <c r="ER299" s="134" t="str">
        <f>+IF(EQ299="","",VLOOKUP(EQ299,[1]Parámetros!$B$100:$C$116,2,0))</f>
        <v/>
      </c>
      <c r="ES299" s="10"/>
      <c r="EZ299" s="56" t="s">
        <v>387</v>
      </c>
      <c r="FA299" s="56" t="s">
        <v>388</v>
      </c>
      <c r="FB299" s="246"/>
      <c r="FC299" s="134" t="str">
        <f>+IF(FB299="","",VLOOKUP(FB299,[1]Parámetros!$B$100:$C$116,2,0))</f>
        <v/>
      </c>
      <c r="FD299" s="10"/>
      <c r="FK299" s="56" t="s">
        <v>387</v>
      </c>
      <c r="FL299" s="56" t="s">
        <v>388</v>
      </c>
      <c r="FM299" s="246"/>
      <c r="FN299" s="134" t="str">
        <f>+IF(FM299="","",VLOOKUP(FM299,[1]Parámetros!$B$100:$C$116,2,0))</f>
        <v/>
      </c>
      <c r="FO299" s="10"/>
      <c r="FV299" s="56" t="s">
        <v>387</v>
      </c>
      <c r="FW299" s="56" t="s">
        <v>388</v>
      </c>
      <c r="FX299" s="246"/>
      <c r="FY299" s="134" t="str">
        <f>+IF(FX299="","",VLOOKUP(FX299,[1]Parámetros!$B$100:$C$116,2,0))</f>
        <v/>
      </c>
      <c r="FZ299" s="10"/>
      <c r="GG299" s="56" t="s">
        <v>387</v>
      </c>
      <c r="GH299" s="56" t="s">
        <v>388</v>
      </c>
      <c r="GI299" s="246"/>
      <c r="GJ299" s="134" t="str">
        <f>+IF(GI299="","",VLOOKUP(GI299,[1]Parámetros!$B$100:$C$116,2,0))</f>
        <v/>
      </c>
      <c r="GK299" s="10"/>
      <c r="GR299" s="56" t="s">
        <v>387</v>
      </c>
      <c r="GS299" s="56" t="s">
        <v>388</v>
      </c>
      <c r="GT299" s="246"/>
      <c r="GU299" s="134" t="str">
        <f>+IF(GT299="","",VLOOKUP(GT299,[1]Parámetros!$B$100:$C$116,2,0))</f>
        <v/>
      </c>
      <c r="GV299" s="10"/>
      <c r="HC299" s="56" t="s">
        <v>387</v>
      </c>
      <c r="HD299" s="56" t="s">
        <v>388</v>
      </c>
      <c r="HE299" s="246"/>
      <c r="HF299" s="134" t="str">
        <f>+IF(HE299="","",VLOOKUP(HE299,[1]Parámetros!$B$100:$C$116,2,0))</f>
        <v/>
      </c>
      <c r="HG299" s="10"/>
    </row>
    <row r="300" spans="2:215" ht="30.75" thickBot="1" x14ac:dyDescent="0.3">
      <c r="B300" s="57" t="s">
        <v>390</v>
      </c>
      <c r="C300" s="14" t="s">
        <v>391</v>
      </c>
      <c r="D300" s="123"/>
      <c r="E300" s="135" t="str">
        <f>+IF(D300="","",VLOOKUP(D300,[1]Parámetros!$B$100:$C$116,2,0))</f>
        <v/>
      </c>
      <c r="F300" s="10"/>
      <c r="G300" s="10"/>
      <c r="H300" s="10"/>
      <c r="I300" s="10"/>
      <c r="J300" s="10"/>
      <c r="K300" s="10"/>
      <c r="L300" s="10"/>
      <c r="M300" s="57" t="s">
        <v>390</v>
      </c>
      <c r="N300" s="14" t="s">
        <v>391</v>
      </c>
      <c r="O300" s="123"/>
      <c r="P300" s="135" t="str">
        <f>+IF(O300="","",VLOOKUP(O300,[1]Parámetros!$B$100:$C$116,2,0))</f>
        <v/>
      </c>
      <c r="Q300" s="10"/>
      <c r="X300" s="57" t="s">
        <v>390</v>
      </c>
      <c r="Y300" s="14" t="s">
        <v>391</v>
      </c>
      <c r="Z300" s="123"/>
      <c r="AA300" s="135" t="str">
        <f>+IF(Z300="","",VLOOKUP(Z300,[1]Parámetros!$B$100:$C$116,2,0))</f>
        <v/>
      </c>
      <c r="AB300" s="10"/>
      <c r="AI300" s="57" t="s">
        <v>390</v>
      </c>
      <c r="AJ300" s="14" t="s">
        <v>391</v>
      </c>
      <c r="AK300" s="123"/>
      <c r="AL300" s="135" t="str">
        <f>+IF(AK300="","",VLOOKUP(AK300,[1]Parámetros!$B$100:$C$116,2,0))</f>
        <v/>
      </c>
      <c r="AM300" s="10"/>
      <c r="AT300" s="57" t="s">
        <v>390</v>
      </c>
      <c r="AU300" s="14" t="s">
        <v>391</v>
      </c>
      <c r="AV300" s="123"/>
      <c r="AW300" s="135" t="str">
        <f>+IF(AV300="","",VLOOKUP(AV300,[1]Parámetros!$B$100:$C$116,2,0))</f>
        <v/>
      </c>
      <c r="AX300" s="10"/>
      <c r="BE300" s="57" t="s">
        <v>390</v>
      </c>
      <c r="BF300" s="14" t="s">
        <v>391</v>
      </c>
      <c r="BG300" s="123"/>
      <c r="BH300" s="135" t="str">
        <f>+IF(BG300="","",VLOOKUP(BG300,[1]Parámetros!$B$100:$C$116,2,0))</f>
        <v/>
      </c>
      <c r="BI300" s="10"/>
      <c r="BP300" s="57" t="s">
        <v>390</v>
      </c>
      <c r="BQ300" s="14" t="s">
        <v>391</v>
      </c>
      <c r="BR300" s="123"/>
      <c r="BS300" s="135" t="str">
        <f>+IF(BR300="","",VLOOKUP(BR300,[1]Parámetros!$B$100:$C$116,2,0))</f>
        <v/>
      </c>
      <c r="BT300" s="10"/>
      <c r="CA300" s="57" t="s">
        <v>390</v>
      </c>
      <c r="CB300" s="14" t="s">
        <v>391</v>
      </c>
      <c r="CC300" s="123"/>
      <c r="CD300" s="135" t="str">
        <f>+IF(CC300="","",VLOOKUP(CC300,[1]Parámetros!$B$100:$C$116,2,0))</f>
        <v/>
      </c>
      <c r="CE300" s="10"/>
      <c r="CL300" s="57" t="s">
        <v>390</v>
      </c>
      <c r="CM300" s="14" t="s">
        <v>391</v>
      </c>
      <c r="CN300" s="123"/>
      <c r="CO300" s="135" t="str">
        <f>+IF(CN300="","",VLOOKUP(CN300,[1]Parámetros!$B$100:$C$116,2,0))</f>
        <v/>
      </c>
      <c r="CP300" s="10"/>
      <c r="CW300" s="57" t="s">
        <v>390</v>
      </c>
      <c r="CX300" s="14" t="s">
        <v>391</v>
      </c>
      <c r="CY300" s="123"/>
      <c r="CZ300" s="135" t="str">
        <f>+IF(CY300="","",VLOOKUP(CY300,[1]Parámetros!$B$100:$C$116,2,0))</f>
        <v/>
      </c>
      <c r="DA300" s="10"/>
      <c r="DH300" s="57" t="s">
        <v>390</v>
      </c>
      <c r="DI300" s="14" t="s">
        <v>391</v>
      </c>
      <c r="DJ300" s="123"/>
      <c r="DK300" s="135" t="str">
        <f>+IF(DJ300="","",VLOOKUP(DJ300,[1]Parámetros!$B$100:$C$116,2,0))</f>
        <v/>
      </c>
      <c r="DL300" s="10"/>
      <c r="DS300" s="57" t="s">
        <v>390</v>
      </c>
      <c r="DT300" s="14" t="s">
        <v>391</v>
      </c>
      <c r="DU300" s="123"/>
      <c r="DV300" s="135" t="str">
        <f>+IF(DU300="","",VLOOKUP(DU300,[1]Parámetros!$B$100:$C$116,2,0))</f>
        <v/>
      </c>
      <c r="DW300" s="10"/>
      <c r="ED300" s="57" t="s">
        <v>390</v>
      </c>
      <c r="EE300" s="14" t="s">
        <v>391</v>
      </c>
      <c r="EF300" s="123"/>
      <c r="EG300" s="135" t="str">
        <f>+IF(EF300="","",VLOOKUP(EF300,[1]Parámetros!$B$100:$C$116,2,0))</f>
        <v/>
      </c>
      <c r="EH300" s="10"/>
      <c r="EO300" s="57" t="s">
        <v>390</v>
      </c>
      <c r="EP300" s="14" t="s">
        <v>391</v>
      </c>
      <c r="EQ300" s="123"/>
      <c r="ER300" s="135" t="str">
        <f>+IF(EQ300="","",VLOOKUP(EQ300,[1]Parámetros!$B$100:$C$116,2,0))</f>
        <v/>
      </c>
      <c r="ES300" s="10"/>
      <c r="EZ300" s="57" t="s">
        <v>390</v>
      </c>
      <c r="FA300" s="14" t="s">
        <v>391</v>
      </c>
      <c r="FB300" s="123"/>
      <c r="FC300" s="135" t="str">
        <f>+IF(FB300="","",VLOOKUP(FB300,[1]Parámetros!$B$100:$C$116,2,0))</f>
        <v/>
      </c>
      <c r="FD300" s="10"/>
      <c r="FK300" s="57" t="s">
        <v>390</v>
      </c>
      <c r="FL300" s="14" t="s">
        <v>391</v>
      </c>
      <c r="FM300" s="123"/>
      <c r="FN300" s="135" t="str">
        <f>+IF(FM300="","",VLOOKUP(FM300,[1]Parámetros!$B$100:$C$116,2,0))</f>
        <v/>
      </c>
      <c r="FO300" s="10"/>
      <c r="FV300" s="57" t="s">
        <v>390</v>
      </c>
      <c r="FW300" s="14" t="s">
        <v>391</v>
      </c>
      <c r="FX300" s="123"/>
      <c r="FY300" s="135" t="str">
        <f>+IF(FX300="","",VLOOKUP(FX300,[1]Parámetros!$B$100:$C$116,2,0))</f>
        <v/>
      </c>
      <c r="FZ300" s="10"/>
      <c r="GG300" s="57" t="s">
        <v>390</v>
      </c>
      <c r="GH300" s="14" t="s">
        <v>391</v>
      </c>
      <c r="GI300" s="123"/>
      <c r="GJ300" s="135" t="str">
        <f>+IF(GI300="","",VLOOKUP(GI300,[1]Parámetros!$B$100:$C$116,2,0))</f>
        <v/>
      </c>
      <c r="GK300" s="10"/>
      <c r="GR300" s="57" t="s">
        <v>390</v>
      </c>
      <c r="GS300" s="14" t="s">
        <v>391</v>
      </c>
      <c r="GT300" s="123"/>
      <c r="GU300" s="135" t="str">
        <f>+IF(GT300="","",VLOOKUP(GT300,[1]Parámetros!$B$100:$C$116,2,0))</f>
        <v/>
      </c>
      <c r="GV300" s="10"/>
      <c r="HC300" s="57" t="s">
        <v>390</v>
      </c>
      <c r="HD300" s="14" t="s">
        <v>391</v>
      </c>
      <c r="HE300" s="123"/>
      <c r="HF300" s="135" t="str">
        <f>+IF(HE300="","",VLOOKUP(HE300,[1]Parámetros!$B$100:$C$116,2,0))</f>
        <v/>
      </c>
      <c r="HG300" s="10"/>
    </row>
    <row r="301" spans="2:215" ht="15.75" thickBot="1" x14ac:dyDescent="0.3">
      <c r="B301" s="124" t="s">
        <v>393</v>
      </c>
      <c r="C301" s="125"/>
      <c r="D301" s="136">
        <f>+SUM(E294:E300)</f>
        <v>0</v>
      </c>
      <c r="E301" s="137"/>
      <c r="F301" s="10"/>
      <c r="G301" s="10"/>
      <c r="H301" s="10"/>
      <c r="I301" s="10"/>
      <c r="J301" s="10"/>
      <c r="K301" s="10"/>
      <c r="L301" s="10"/>
      <c r="M301" s="124" t="s">
        <v>393</v>
      </c>
      <c r="N301" s="125"/>
      <c r="O301" s="136">
        <f>+SUM(P294:P300)</f>
        <v>0</v>
      </c>
      <c r="P301" s="137"/>
      <c r="Q301" s="10"/>
      <c r="X301" s="124" t="s">
        <v>393</v>
      </c>
      <c r="Y301" s="125"/>
      <c r="Z301" s="136">
        <f>+SUM(AA294:AA300)</f>
        <v>0</v>
      </c>
      <c r="AA301" s="137"/>
      <c r="AB301" s="10"/>
      <c r="AI301" s="124" t="s">
        <v>393</v>
      </c>
      <c r="AJ301" s="125"/>
      <c r="AK301" s="136">
        <f>+SUM(AL294:AL300)</f>
        <v>0</v>
      </c>
      <c r="AL301" s="137"/>
      <c r="AM301" s="10"/>
      <c r="AT301" s="124" t="s">
        <v>393</v>
      </c>
      <c r="AU301" s="125"/>
      <c r="AV301" s="136">
        <f>+SUM(AW294:AW300)</f>
        <v>0</v>
      </c>
      <c r="AW301" s="137"/>
      <c r="AX301" s="10"/>
      <c r="BE301" s="124" t="s">
        <v>393</v>
      </c>
      <c r="BF301" s="125"/>
      <c r="BG301" s="136">
        <f>+SUM(BH294:BH300)</f>
        <v>0</v>
      </c>
      <c r="BH301" s="137"/>
      <c r="BI301" s="10"/>
      <c r="BP301" s="124" t="s">
        <v>393</v>
      </c>
      <c r="BQ301" s="125"/>
      <c r="BR301" s="136">
        <f>+SUM(BS294:BS300)</f>
        <v>0</v>
      </c>
      <c r="BS301" s="137"/>
      <c r="BT301" s="10"/>
      <c r="CA301" s="124" t="s">
        <v>393</v>
      </c>
      <c r="CB301" s="125"/>
      <c r="CC301" s="136">
        <f>+SUM(CD294:CD300)</f>
        <v>0</v>
      </c>
      <c r="CD301" s="137"/>
      <c r="CE301" s="10"/>
      <c r="CL301" s="124" t="s">
        <v>393</v>
      </c>
      <c r="CM301" s="125"/>
      <c r="CN301" s="136">
        <f>+SUM(CO294:CO300)</f>
        <v>0</v>
      </c>
      <c r="CO301" s="137"/>
      <c r="CP301" s="10"/>
      <c r="CW301" s="124" t="s">
        <v>393</v>
      </c>
      <c r="CX301" s="125"/>
      <c r="CY301" s="136">
        <f>+SUM(CZ294:CZ300)</f>
        <v>0</v>
      </c>
      <c r="CZ301" s="137"/>
      <c r="DA301" s="10"/>
      <c r="DH301" s="124" t="s">
        <v>393</v>
      </c>
      <c r="DI301" s="125"/>
      <c r="DJ301" s="136">
        <f>+SUM(DK294:DK300)</f>
        <v>0</v>
      </c>
      <c r="DK301" s="137"/>
      <c r="DL301" s="10"/>
      <c r="DS301" s="124" t="s">
        <v>393</v>
      </c>
      <c r="DT301" s="125"/>
      <c r="DU301" s="136">
        <f>+SUM(DV294:DV300)</f>
        <v>0</v>
      </c>
      <c r="DV301" s="137"/>
      <c r="DW301" s="10"/>
      <c r="ED301" s="124" t="s">
        <v>393</v>
      </c>
      <c r="EE301" s="125"/>
      <c r="EF301" s="136">
        <f>+SUM(EG294:EG300)</f>
        <v>0</v>
      </c>
      <c r="EG301" s="137"/>
      <c r="EH301" s="10"/>
      <c r="EO301" s="124" t="s">
        <v>393</v>
      </c>
      <c r="EP301" s="125"/>
      <c r="EQ301" s="136">
        <f>+SUM(ER294:ER300)</f>
        <v>0</v>
      </c>
      <c r="ER301" s="137"/>
      <c r="ES301" s="10"/>
      <c r="EZ301" s="124" t="s">
        <v>393</v>
      </c>
      <c r="FA301" s="125"/>
      <c r="FB301" s="136">
        <f>+SUM(FC294:FC300)</f>
        <v>0</v>
      </c>
      <c r="FC301" s="137"/>
      <c r="FD301" s="10"/>
      <c r="FK301" s="124" t="s">
        <v>393</v>
      </c>
      <c r="FL301" s="125"/>
      <c r="FM301" s="136">
        <f>+SUM(FN294:FN300)</f>
        <v>0</v>
      </c>
      <c r="FN301" s="137"/>
      <c r="FO301" s="10"/>
      <c r="FV301" s="124" t="s">
        <v>393</v>
      </c>
      <c r="FW301" s="125"/>
      <c r="FX301" s="136">
        <f>+SUM(FY294:FY300)</f>
        <v>0</v>
      </c>
      <c r="FY301" s="137"/>
      <c r="FZ301" s="10"/>
      <c r="GG301" s="124" t="s">
        <v>393</v>
      </c>
      <c r="GH301" s="125"/>
      <c r="GI301" s="136">
        <f>+SUM(GJ294:GJ300)</f>
        <v>0</v>
      </c>
      <c r="GJ301" s="137"/>
      <c r="GK301" s="10"/>
      <c r="GR301" s="124" t="s">
        <v>393</v>
      </c>
      <c r="GS301" s="125"/>
      <c r="GT301" s="136">
        <f>+SUM(GU294:GU300)</f>
        <v>0</v>
      </c>
      <c r="GU301" s="137"/>
      <c r="GV301" s="10"/>
      <c r="HC301" s="124" t="s">
        <v>393</v>
      </c>
      <c r="HD301" s="125"/>
      <c r="HE301" s="136">
        <f>+SUM(HF294:HF300)</f>
        <v>0</v>
      </c>
      <c r="HF301" s="137"/>
      <c r="HG301" s="10"/>
    </row>
    <row r="302" spans="2:215" ht="15.75" thickBot="1" x14ac:dyDescent="0.3">
      <c r="B302" s="126" t="s">
        <v>394</v>
      </c>
      <c r="C302" s="127"/>
      <c r="D302" s="138" t="str">
        <f>+IF(AND(D301&gt;=[1]Parámetros!$C$122,D301&lt;=[1]Parámetros!$D$122),[1]Parámetros!$B$122,IF(AND(D301&gt;=[1]Parámetros!$C$121,D301&lt;=[1]Parámetros!$D$121),[1]Parámetros!$B$121,IF(AND(D301&gt;=[1]Parámetros!$C$120,D301&lt;=[1]Parámetros!$D$120),[1]Parámetros!$B$120,"Error")))</f>
        <v>Débil</v>
      </c>
      <c r="E302" s="138"/>
      <c r="F302" s="10"/>
      <c r="G302" s="10"/>
      <c r="H302" s="10"/>
      <c r="I302" s="10"/>
      <c r="J302" s="10"/>
      <c r="K302" s="10"/>
      <c r="L302" s="10"/>
      <c r="M302" s="126" t="s">
        <v>394</v>
      </c>
      <c r="N302" s="127"/>
      <c r="O302" s="138" t="str">
        <f>+IF(AND(O301&gt;=[1]Parámetros!$C$122,O301&lt;=[1]Parámetros!$D$122),[1]Parámetros!$B$122,IF(AND(O301&gt;=[1]Parámetros!$C$121,O301&lt;=[1]Parámetros!$D$121),[1]Parámetros!$B$121,IF(AND(O301&gt;=[1]Parámetros!$C$120,O301&lt;=[1]Parámetros!$D$120),[1]Parámetros!$B$120,"Error")))</f>
        <v>Débil</v>
      </c>
      <c r="P302" s="138"/>
      <c r="Q302" s="10"/>
      <c r="X302" s="126" t="s">
        <v>394</v>
      </c>
      <c r="Y302" s="127"/>
      <c r="Z302" s="138" t="str">
        <f>+IF(AND(Z301&gt;=[1]Parámetros!$C$122,Z301&lt;=[1]Parámetros!$D$122),[1]Parámetros!$B$122,IF(AND(Z301&gt;=[1]Parámetros!$C$121,Z301&lt;=[1]Parámetros!$D$121),[1]Parámetros!$B$121,IF(AND(Z301&gt;=[1]Parámetros!$C$120,Z301&lt;=[1]Parámetros!$D$120),[1]Parámetros!$B$120,"Error")))</f>
        <v>Débil</v>
      </c>
      <c r="AA302" s="138"/>
      <c r="AB302" s="10"/>
      <c r="AI302" s="126" t="s">
        <v>394</v>
      </c>
      <c r="AJ302" s="127"/>
      <c r="AK302" s="138" t="str">
        <f>+IF(AND(AK301&gt;=[1]Parámetros!$C$122,AK301&lt;=[1]Parámetros!$D$122),[1]Parámetros!$B$122,IF(AND(AK301&gt;=[1]Parámetros!$C$121,AK301&lt;=[1]Parámetros!$D$121),[1]Parámetros!$B$121,IF(AND(AK301&gt;=[1]Parámetros!$C$120,AK301&lt;=[1]Parámetros!$D$120),[1]Parámetros!$B$120,"Error")))</f>
        <v>Débil</v>
      </c>
      <c r="AL302" s="138"/>
      <c r="AM302" s="10"/>
      <c r="AT302" s="126" t="s">
        <v>394</v>
      </c>
      <c r="AU302" s="127"/>
      <c r="AV302" s="138" t="str">
        <f>+IF(AND(AV301&gt;=[1]Parámetros!$C$122,AV301&lt;=[1]Parámetros!$D$122),[1]Parámetros!$B$122,IF(AND(AV301&gt;=[1]Parámetros!$C$121,AV301&lt;=[1]Parámetros!$D$121),[1]Parámetros!$B$121,IF(AND(AV301&gt;=[1]Parámetros!$C$120,AV301&lt;=[1]Parámetros!$D$120),[1]Parámetros!$B$120,"Error")))</f>
        <v>Débil</v>
      </c>
      <c r="AW302" s="138"/>
      <c r="AX302" s="10"/>
      <c r="BE302" s="126" t="s">
        <v>394</v>
      </c>
      <c r="BF302" s="127"/>
      <c r="BG302" s="138" t="str">
        <f>+IF(AND(BG301&gt;=[1]Parámetros!$C$122,BG301&lt;=[1]Parámetros!$D$122),[1]Parámetros!$B$122,IF(AND(BG301&gt;=[1]Parámetros!$C$121,BG301&lt;=[1]Parámetros!$D$121),[1]Parámetros!$B$121,IF(AND(BG301&gt;=[1]Parámetros!$C$120,BG301&lt;=[1]Parámetros!$D$120),[1]Parámetros!$B$120,"Error")))</f>
        <v>Débil</v>
      </c>
      <c r="BH302" s="138"/>
      <c r="BI302" s="10"/>
      <c r="BP302" s="126" t="s">
        <v>394</v>
      </c>
      <c r="BQ302" s="127"/>
      <c r="BR302" s="138" t="str">
        <f>+IF(AND(BR301&gt;=[1]Parámetros!$C$122,BR301&lt;=[1]Parámetros!$D$122),[1]Parámetros!$B$122,IF(AND(BR301&gt;=[1]Parámetros!$C$121,BR301&lt;=[1]Parámetros!$D$121),[1]Parámetros!$B$121,IF(AND(BR301&gt;=[1]Parámetros!$C$120,BR301&lt;=[1]Parámetros!$D$120),[1]Parámetros!$B$120,"Error")))</f>
        <v>Débil</v>
      </c>
      <c r="BS302" s="138"/>
      <c r="BT302" s="10"/>
      <c r="CA302" s="126" t="s">
        <v>394</v>
      </c>
      <c r="CB302" s="127"/>
      <c r="CC302" s="138" t="str">
        <f>+IF(AND(CC301&gt;=[1]Parámetros!$C$122,CC301&lt;=[1]Parámetros!$D$122),[1]Parámetros!$B$122,IF(AND(CC301&gt;=[1]Parámetros!$C$121,CC301&lt;=[1]Parámetros!$D$121),[1]Parámetros!$B$121,IF(AND(CC301&gt;=[1]Parámetros!$C$120,CC301&lt;=[1]Parámetros!$D$120),[1]Parámetros!$B$120,"Error")))</f>
        <v>Débil</v>
      </c>
      <c r="CD302" s="138"/>
      <c r="CE302" s="10"/>
      <c r="CL302" s="126" t="s">
        <v>394</v>
      </c>
      <c r="CM302" s="127"/>
      <c r="CN302" s="138" t="str">
        <f>+IF(AND(CN301&gt;=[1]Parámetros!$C$122,CN301&lt;=[1]Parámetros!$D$122),[1]Parámetros!$B$122,IF(AND(CN301&gt;=[1]Parámetros!$C$121,CN301&lt;=[1]Parámetros!$D$121),[1]Parámetros!$B$121,IF(AND(CN301&gt;=[1]Parámetros!$C$120,CN301&lt;=[1]Parámetros!$D$120),[1]Parámetros!$B$120,"Error")))</f>
        <v>Débil</v>
      </c>
      <c r="CO302" s="138"/>
      <c r="CP302" s="10"/>
      <c r="CW302" s="126" t="s">
        <v>394</v>
      </c>
      <c r="CX302" s="127"/>
      <c r="CY302" s="138" t="str">
        <f>+IF(AND(CY301&gt;=[1]Parámetros!$C$122,CY301&lt;=[1]Parámetros!$D$122),[1]Parámetros!$B$122,IF(AND(CY301&gt;=[1]Parámetros!$C$121,CY301&lt;=[1]Parámetros!$D$121),[1]Parámetros!$B$121,IF(AND(CY301&gt;=[1]Parámetros!$C$120,CY301&lt;=[1]Parámetros!$D$120),[1]Parámetros!$B$120,"Error")))</f>
        <v>Débil</v>
      </c>
      <c r="CZ302" s="138"/>
      <c r="DA302" s="10"/>
      <c r="DH302" s="126" t="s">
        <v>394</v>
      </c>
      <c r="DI302" s="127"/>
      <c r="DJ302" s="138" t="str">
        <f>+IF(AND(DJ301&gt;=[1]Parámetros!$C$122,DJ301&lt;=[1]Parámetros!$D$122),[1]Parámetros!$B$122,IF(AND(DJ301&gt;=[1]Parámetros!$C$121,DJ301&lt;=[1]Parámetros!$D$121),[1]Parámetros!$B$121,IF(AND(DJ301&gt;=[1]Parámetros!$C$120,DJ301&lt;=[1]Parámetros!$D$120),[1]Parámetros!$B$120,"Error")))</f>
        <v>Débil</v>
      </c>
      <c r="DK302" s="138"/>
      <c r="DL302" s="10"/>
      <c r="DS302" s="126" t="s">
        <v>394</v>
      </c>
      <c r="DT302" s="127"/>
      <c r="DU302" s="138" t="str">
        <f>+IF(AND(DU301&gt;=[1]Parámetros!$C$122,DU301&lt;=[1]Parámetros!$D$122),[1]Parámetros!$B$122,IF(AND(DU301&gt;=[1]Parámetros!$C$121,DU301&lt;=[1]Parámetros!$D$121),[1]Parámetros!$B$121,IF(AND(DU301&gt;=[1]Parámetros!$C$120,DU301&lt;=[1]Parámetros!$D$120),[1]Parámetros!$B$120,"Error")))</f>
        <v>Débil</v>
      </c>
      <c r="DV302" s="138"/>
      <c r="DW302" s="10"/>
      <c r="ED302" s="126" t="s">
        <v>394</v>
      </c>
      <c r="EE302" s="127"/>
      <c r="EF302" s="138" t="str">
        <f>+IF(AND(EF301&gt;=[1]Parámetros!$C$122,EF301&lt;=[1]Parámetros!$D$122),[1]Parámetros!$B$122,IF(AND(EF301&gt;=[1]Parámetros!$C$121,EF301&lt;=[1]Parámetros!$D$121),[1]Parámetros!$B$121,IF(AND(EF301&gt;=[1]Parámetros!$C$120,EF301&lt;=[1]Parámetros!$D$120),[1]Parámetros!$B$120,"Error")))</f>
        <v>Débil</v>
      </c>
      <c r="EG302" s="138"/>
      <c r="EH302" s="10"/>
      <c r="EO302" s="126" t="s">
        <v>394</v>
      </c>
      <c r="EP302" s="127"/>
      <c r="EQ302" s="138" t="str">
        <f>+IF(AND(EQ301&gt;=[1]Parámetros!$C$122,EQ301&lt;=[1]Parámetros!$D$122),[1]Parámetros!$B$122,IF(AND(EQ301&gt;=[1]Parámetros!$C$121,EQ301&lt;=[1]Parámetros!$D$121),[1]Parámetros!$B$121,IF(AND(EQ301&gt;=[1]Parámetros!$C$120,EQ301&lt;=[1]Parámetros!$D$120),[1]Parámetros!$B$120,"Error")))</f>
        <v>Débil</v>
      </c>
      <c r="ER302" s="138"/>
      <c r="ES302" s="10"/>
      <c r="EZ302" s="126" t="s">
        <v>394</v>
      </c>
      <c r="FA302" s="127"/>
      <c r="FB302" s="138" t="str">
        <f>+IF(AND(FB301&gt;=[1]Parámetros!$C$122,FB301&lt;=[1]Parámetros!$D$122),[1]Parámetros!$B$122,IF(AND(FB301&gt;=[1]Parámetros!$C$121,FB301&lt;=[1]Parámetros!$D$121),[1]Parámetros!$B$121,IF(AND(FB301&gt;=[1]Parámetros!$C$120,FB301&lt;=[1]Parámetros!$D$120),[1]Parámetros!$B$120,"Error")))</f>
        <v>Débil</v>
      </c>
      <c r="FC302" s="138"/>
      <c r="FD302" s="10"/>
      <c r="FK302" s="126" t="s">
        <v>394</v>
      </c>
      <c r="FL302" s="127"/>
      <c r="FM302" s="138" t="str">
        <f>+IF(AND(FM301&gt;=[1]Parámetros!$C$122,FM301&lt;=[1]Parámetros!$D$122),[1]Parámetros!$B$122,IF(AND(FM301&gt;=[1]Parámetros!$C$121,FM301&lt;=[1]Parámetros!$D$121),[1]Parámetros!$B$121,IF(AND(FM301&gt;=[1]Parámetros!$C$120,FM301&lt;=[1]Parámetros!$D$120),[1]Parámetros!$B$120,"Error")))</f>
        <v>Débil</v>
      </c>
      <c r="FN302" s="138"/>
      <c r="FO302" s="10"/>
      <c r="FV302" s="126" t="s">
        <v>394</v>
      </c>
      <c r="FW302" s="127"/>
      <c r="FX302" s="138" t="str">
        <f>+IF(AND(FX301&gt;=[1]Parámetros!$C$122,FX301&lt;=[1]Parámetros!$D$122),[1]Parámetros!$B$122,IF(AND(FX301&gt;=[1]Parámetros!$C$121,FX301&lt;=[1]Parámetros!$D$121),[1]Parámetros!$B$121,IF(AND(FX301&gt;=[1]Parámetros!$C$120,FX301&lt;=[1]Parámetros!$D$120),[1]Parámetros!$B$120,"Error")))</f>
        <v>Débil</v>
      </c>
      <c r="FY302" s="138"/>
      <c r="FZ302" s="10"/>
      <c r="GG302" s="126" t="s">
        <v>394</v>
      </c>
      <c r="GH302" s="127"/>
      <c r="GI302" s="138" t="str">
        <f>+IF(AND(GI301&gt;=[1]Parámetros!$C$122,GI301&lt;=[1]Parámetros!$D$122),[1]Parámetros!$B$122,IF(AND(GI301&gt;=[1]Parámetros!$C$121,GI301&lt;=[1]Parámetros!$D$121),[1]Parámetros!$B$121,IF(AND(GI301&gt;=[1]Parámetros!$C$120,GI301&lt;=[1]Parámetros!$D$120),[1]Parámetros!$B$120,"Error")))</f>
        <v>Débil</v>
      </c>
      <c r="GJ302" s="138"/>
      <c r="GK302" s="10"/>
      <c r="GR302" s="126" t="s">
        <v>394</v>
      </c>
      <c r="GS302" s="127"/>
      <c r="GT302" s="138" t="str">
        <f>+IF(AND(GT301&gt;=[1]Parámetros!$C$122,GT301&lt;=[1]Parámetros!$D$122),[1]Parámetros!$B$122,IF(AND(GT301&gt;=[1]Parámetros!$C$121,GT301&lt;=[1]Parámetros!$D$121),[1]Parámetros!$B$121,IF(AND(GT301&gt;=[1]Parámetros!$C$120,GT301&lt;=[1]Parámetros!$D$120),[1]Parámetros!$B$120,"Error")))</f>
        <v>Débil</v>
      </c>
      <c r="GU302" s="138"/>
      <c r="GV302" s="10"/>
      <c r="HC302" s="126" t="s">
        <v>394</v>
      </c>
      <c r="HD302" s="127"/>
      <c r="HE302" s="138" t="str">
        <f>+IF(AND(HE301&gt;=[1]Parámetros!$C$122,HE301&lt;=[1]Parámetros!$D$122),[1]Parámetros!$B$122,IF(AND(HE301&gt;=[1]Parámetros!$C$121,HE301&lt;=[1]Parámetros!$D$121),[1]Parámetros!$B$121,IF(AND(HE301&gt;=[1]Parámetros!$C$120,HE301&lt;=[1]Parámetros!$D$120),[1]Parámetros!$B$120,"Error")))</f>
        <v>Débil</v>
      </c>
      <c r="HF302" s="138"/>
      <c r="HG302" s="10"/>
    </row>
    <row r="303" spans="2:215" ht="15.75" thickBot="1" x14ac:dyDescent="0.3">
      <c r="C303"/>
      <c r="F303" s="10"/>
      <c r="G303" s="10"/>
      <c r="H303" s="10"/>
      <c r="I303" s="10"/>
      <c r="J303" s="10"/>
      <c r="K303" s="10"/>
      <c r="L303" s="10"/>
      <c r="N303"/>
      <c r="Q303" s="10"/>
      <c r="Y303"/>
      <c r="AB303" s="10"/>
      <c r="AJ303"/>
      <c r="AM303" s="10"/>
      <c r="AU303"/>
      <c r="AX303" s="10"/>
      <c r="BF303"/>
      <c r="BI303" s="10"/>
      <c r="BQ303"/>
      <c r="BT303" s="10"/>
      <c r="CB303"/>
      <c r="CE303" s="10"/>
      <c r="CM303"/>
      <c r="CP303" s="10"/>
      <c r="CX303"/>
      <c r="DA303" s="10"/>
      <c r="DI303"/>
      <c r="DL303" s="10"/>
      <c r="DT303"/>
      <c r="DW303" s="10"/>
      <c r="EE303"/>
      <c r="EH303" s="10"/>
      <c r="EP303"/>
      <c r="ES303" s="10"/>
      <c r="FA303"/>
      <c r="FD303" s="10"/>
      <c r="FL303"/>
      <c r="FO303" s="10"/>
      <c r="FW303"/>
      <c r="FZ303" s="10"/>
      <c r="GH303"/>
      <c r="GK303" s="10"/>
      <c r="GS303"/>
      <c r="GV303" s="10"/>
      <c r="HD303"/>
      <c r="HG303" s="10"/>
    </row>
    <row r="304" spans="2:215" ht="15.75" thickBot="1" x14ac:dyDescent="0.3">
      <c r="B304" s="18" t="s">
        <v>395</v>
      </c>
      <c r="C304" s="18" t="s">
        <v>396</v>
      </c>
      <c r="D304" s="18" t="s">
        <v>397</v>
      </c>
      <c r="F304" s="10"/>
      <c r="G304" s="10"/>
      <c r="H304" s="10"/>
      <c r="I304" s="10"/>
      <c r="J304" s="10"/>
      <c r="K304" s="10"/>
      <c r="L304" s="10"/>
      <c r="M304" s="18" t="s">
        <v>395</v>
      </c>
      <c r="N304" s="18" t="s">
        <v>396</v>
      </c>
      <c r="O304" s="18" t="s">
        <v>397</v>
      </c>
      <c r="Q304" s="10"/>
      <c r="X304" s="18" t="s">
        <v>395</v>
      </c>
      <c r="Y304" s="18" t="s">
        <v>396</v>
      </c>
      <c r="Z304" s="18" t="s">
        <v>397</v>
      </c>
      <c r="AB304" s="10"/>
      <c r="AI304" s="18" t="s">
        <v>395</v>
      </c>
      <c r="AJ304" s="18" t="s">
        <v>396</v>
      </c>
      <c r="AK304" s="18" t="s">
        <v>397</v>
      </c>
      <c r="AM304" s="10"/>
      <c r="AT304" s="18" t="s">
        <v>395</v>
      </c>
      <c r="AU304" s="18" t="s">
        <v>396</v>
      </c>
      <c r="AV304" s="18" t="s">
        <v>397</v>
      </c>
      <c r="AX304" s="10"/>
      <c r="BE304" s="18" t="s">
        <v>395</v>
      </c>
      <c r="BF304" s="18" t="s">
        <v>396</v>
      </c>
      <c r="BG304" s="18" t="s">
        <v>397</v>
      </c>
      <c r="BI304" s="10"/>
      <c r="BP304" s="18" t="s">
        <v>395</v>
      </c>
      <c r="BQ304" s="18" t="s">
        <v>396</v>
      </c>
      <c r="BR304" s="18" t="s">
        <v>397</v>
      </c>
      <c r="BT304" s="10"/>
      <c r="CA304" s="18" t="s">
        <v>395</v>
      </c>
      <c r="CB304" s="18" t="s">
        <v>396</v>
      </c>
      <c r="CC304" s="18" t="s">
        <v>397</v>
      </c>
      <c r="CE304" s="10"/>
      <c r="CL304" s="18" t="s">
        <v>395</v>
      </c>
      <c r="CM304" s="18" t="s">
        <v>396</v>
      </c>
      <c r="CN304" s="18" t="s">
        <v>397</v>
      </c>
      <c r="CP304" s="10"/>
      <c r="CW304" s="18" t="s">
        <v>395</v>
      </c>
      <c r="CX304" s="18" t="s">
        <v>396</v>
      </c>
      <c r="CY304" s="18" t="s">
        <v>397</v>
      </c>
      <c r="DA304" s="10"/>
      <c r="DH304" s="18" t="s">
        <v>395</v>
      </c>
      <c r="DI304" s="18" t="s">
        <v>396</v>
      </c>
      <c r="DJ304" s="18" t="s">
        <v>397</v>
      </c>
      <c r="DL304" s="10"/>
      <c r="DS304" s="18" t="s">
        <v>395</v>
      </c>
      <c r="DT304" s="18" t="s">
        <v>396</v>
      </c>
      <c r="DU304" s="18" t="s">
        <v>397</v>
      </c>
      <c r="DW304" s="10"/>
      <c r="ED304" s="18" t="s">
        <v>395</v>
      </c>
      <c r="EE304" s="18" t="s">
        <v>396</v>
      </c>
      <c r="EF304" s="18" t="s">
        <v>397</v>
      </c>
      <c r="EH304" s="10"/>
      <c r="EO304" s="18" t="s">
        <v>395</v>
      </c>
      <c r="EP304" s="18" t="s">
        <v>396</v>
      </c>
      <c r="EQ304" s="18" t="s">
        <v>397</v>
      </c>
      <c r="ES304" s="10"/>
      <c r="EZ304" s="18" t="s">
        <v>395</v>
      </c>
      <c r="FA304" s="18" t="s">
        <v>396</v>
      </c>
      <c r="FB304" s="18" t="s">
        <v>397</v>
      </c>
      <c r="FD304" s="10"/>
      <c r="FK304" s="18" t="s">
        <v>395</v>
      </c>
      <c r="FL304" s="18" t="s">
        <v>396</v>
      </c>
      <c r="FM304" s="18" t="s">
        <v>397</v>
      </c>
      <c r="FO304" s="10"/>
      <c r="FV304" s="18" t="s">
        <v>395</v>
      </c>
      <c r="FW304" s="18" t="s">
        <v>396</v>
      </c>
      <c r="FX304" s="18" t="s">
        <v>397</v>
      </c>
      <c r="FZ304" s="10"/>
      <c r="GG304" s="18" t="s">
        <v>395</v>
      </c>
      <c r="GH304" s="18" t="s">
        <v>396</v>
      </c>
      <c r="GI304" s="18" t="s">
        <v>397</v>
      </c>
      <c r="GK304" s="10"/>
      <c r="GR304" s="18" t="s">
        <v>395</v>
      </c>
      <c r="GS304" s="18" t="s">
        <v>396</v>
      </c>
      <c r="GT304" s="18" t="s">
        <v>397</v>
      </c>
      <c r="GV304" s="10"/>
      <c r="HC304" s="18" t="s">
        <v>395</v>
      </c>
      <c r="HD304" s="18" t="s">
        <v>396</v>
      </c>
      <c r="HE304" s="18" t="s">
        <v>397</v>
      </c>
      <c r="HG304" s="10"/>
    </row>
    <row r="305" spans="2:215" x14ac:dyDescent="0.25">
      <c r="B305" s="58" t="s">
        <v>398</v>
      </c>
      <c r="C305" s="58" t="s">
        <v>399</v>
      </c>
      <c r="D305" s="314"/>
      <c r="F305" s="10"/>
      <c r="G305" s="10"/>
      <c r="H305" s="10"/>
      <c r="I305" s="10"/>
      <c r="J305" s="10"/>
      <c r="K305" s="10"/>
      <c r="L305" s="10"/>
      <c r="M305" s="58" t="s">
        <v>398</v>
      </c>
      <c r="N305" s="58" t="s">
        <v>399</v>
      </c>
      <c r="O305" s="314"/>
      <c r="Q305" s="10"/>
      <c r="X305" s="58" t="s">
        <v>398</v>
      </c>
      <c r="Y305" s="58" t="s">
        <v>399</v>
      </c>
      <c r="Z305" s="314"/>
      <c r="AB305" s="10"/>
      <c r="AI305" s="58" t="s">
        <v>398</v>
      </c>
      <c r="AJ305" s="58" t="s">
        <v>399</v>
      </c>
      <c r="AK305" s="314"/>
      <c r="AM305" s="10"/>
      <c r="AT305" s="58" t="s">
        <v>398</v>
      </c>
      <c r="AU305" s="58" t="s">
        <v>399</v>
      </c>
      <c r="AV305" s="314"/>
      <c r="AX305" s="10"/>
      <c r="BE305" s="58" t="s">
        <v>398</v>
      </c>
      <c r="BF305" s="58" t="s">
        <v>399</v>
      </c>
      <c r="BG305" s="314"/>
      <c r="BI305" s="10"/>
      <c r="BP305" s="58" t="s">
        <v>398</v>
      </c>
      <c r="BQ305" s="58" t="s">
        <v>399</v>
      </c>
      <c r="BR305" s="314"/>
      <c r="BT305" s="10"/>
      <c r="CA305" s="58" t="s">
        <v>398</v>
      </c>
      <c r="CB305" s="58" t="s">
        <v>399</v>
      </c>
      <c r="CC305" s="314"/>
      <c r="CE305" s="10"/>
      <c r="CL305" s="58" t="s">
        <v>398</v>
      </c>
      <c r="CM305" s="58" t="s">
        <v>399</v>
      </c>
      <c r="CN305" s="314"/>
      <c r="CP305" s="10"/>
      <c r="CW305" s="58" t="s">
        <v>398</v>
      </c>
      <c r="CX305" s="58" t="s">
        <v>399</v>
      </c>
      <c r="CY305" s="314"/>
      <c r="DA305" s="10"/>
      <c r="DH305" s="58" t="s">
        <v>398</v>
      </c>
      <c r="DI305" s="58" t="s">
        <v>399</v>
      </c>
      <c r="DJ305" s="314"/>
      <c r="DL305" s="10"/>
      <c r="DS305" s="58" t="s">
        <v>398</v>
      </c>
      <c r="DT305" s="58" t="s">
        <v>399</v>
      </c>
      <c r="DU305" s="314"/>
      <c r="DW305" s="10"/>
      <c r="ED305" s="58" t="s">
        <v>398</v>
      </c>
      <c r="EE305" s="58" t="s">
        <v>399</v>
      </c>
      <c r="EF305" s="314"/>
      <c r="EH305" s="10"/>
      <c r="EO305" s="58" t="s">
        <v>398</v>
      </c>
      <c r="EP305" s="58" t="s">
        <v>399</v>
      </c>
      <c r="EQ305" s="314"/>
      <c r="ES305" s="10"/>
      <c r="EZ305" s="58" t="s">
        <v>398</v>
      </c>
      <c r="FA305" s="58" t="s">
        <v>399</v>
      </c>
      <c r="FB305" s="314"/>
      <c r="FD305" s="10"/>
      <c r="FK305" s="58" t="s">
        <v>398</v>
      </c>
      <c r="FL305" s="58" t="s">
        <v>399</v>
      </c>
      <c r="FM305" s="314"/>
      <c r="FO305" s="10"/>
      <c r="FV305" s="58" t="s">
        <v>398</v>
      </c>
      <c r="FW305" s="58" t="s">
        <v>399</v>
      </c>
      <c r="FX305" s="314"/>
      <c r="FZ305" s="10"/>
      <c r="GG305" s="58" t="s">
        <v>398</v>
      </c>
      <c r="GH305" s="58" t="s">
        <v>399</v>
      </c>
      <c r="GI305" s="314"/>
      <c r="GK305" s="10"/>
      <c r="GR305" s="58" t="s">
        <v>398</v>
      </c>
      <c r="GS305" s="58" t="s">
        <v>399</v>
      </c>
      <c r="GT305" s="314"/>
      <c r="GV305" s="10"/>
      <c r="HC305" s="58" t="s">
        <v>398</v>
      </c>
      <c r="HD305" s="58" t="s">
        <v>399</v>
      </c>
      <c r="HE305" s="314"/>
      <c r="HG305" s="10"/>
    </row>
    <row r="306" spans="2:215" x14ac:dyDescent="0.25">
      <c r="B306" s="56" t="s">
        <v>52</v>
      </c>
      <c r="C306" s="56" t="s">
        <v>400</v>
      </c>
      <c r="D306" s="315"/>
      <c r="F306" s="10"/>
      <c r="G306" s="10"/>
      <c r="H306" s="10"/>
      <c r="I306" s="10"/>
      <c r="J306" s="10"/>
      <c r="K306" s="10"/>
      <c r="L306" s="10"/>
      <c r="M306" s="56" t="s">
        <v>52</v>
      </c>
      <c r="N306" s="56" t="s">
        <v>400</v>
      </c>
      <c r="O306" s="315"/>
      <c r="Q306" s="10"/>
      <c r="X306" s="56" t="s">
        <v>52</v>
      </c>
      <c r="Y306" s="56" t="s">
        <v>400</v>
      </c>
      <c r="Z306" s="315"/>
      <c r="AB306" s="10"/>
      <c r="AI306" s="56" t="s">
        <v>52</v>
      </c>
      <c r="AJ306" s="56" t="s">
        <v>400</v>
      </c>
      <c r="AK306" s="315"/>
      <c r="AM306" s="10"/>
      <c r="AT306" s="56" t="s">
        <v>52</v>
      </c>
      <c r="AU306" s="56" t="s">
        <v>400</v>
      </c>
      <c r="AV306" s="315"/>
      <c r="AX306" s="10"/>
      <c r="BE306" s="56" t="s">
        <v>52</v>
      </c>
      <c r="BF306" s="56" t="s">
        <v>400</v>
      </c>
      <c r="BG306" s="315"/>
      <c r="BI306" s="10"/>
      <c r="BP306" s="56" t="s">
        <v>52</v>
      </c>
      <c r="BQ306" s="56" t="s">
        <v>400</v>
      </c>
      <c r="BR306" s="315"/>
      <c r="BT306" s="10"/>
      <c r="CA306" s="56" t="s">
        <v>52</v>
      </c>
      <c r="CB306" s="56" t="s">
        <v>400</v>
      </c>
      <c r="CC306" s="315"/>
      <c r="CE306" s="10"/>
      <c r="CL306" s="56" t="s">
        <v>52</v>
      </c>
      <c r="CM306" s="56" t="s">
        <v>400</v>
      </c>
      <c r="CN306" s="315"/>
      <c r="CP306" s="10"/>
      <c r="CW306" s="56" t="s">
        <v>52</v>
      </c>
      <c r="CX306" s="56" t="s">
        <v>400</v>
      </c>
      <c r="CY306" s="315"/>
      <c r="DA306" s="10"/>
      <c r="DH306" s="56" t="s">
        <v>52</v>
      </c>
      <c r="DI306" s="56" t="s">
        <v>400</v>
      </c>
      <c r="DJ306" s="315"/>
      <c r="DL306" s="10"/>
      <c r="DS306" s="56" t="s">
        <v>52</v>
      </c>
      <c r="DT306" s="56" t="s">
        <v>400</v>
      </c>
      <c r="DU306" s="315"/>
      <c r="DW306" s="10"/>
      <c r="ED306" s="56" t="s">
        <v>52</v>
      </c>
      <c r="EE306" s="56" t="s">
        <v>400</v>
      </c>
      <c r="EF306" s="315"/>
      <c r="EH306" s="10"/>
      <c r="EO306" s="56" t="s">
        <v>52</v>
      </c>
      <c r="EP306" s="56" t="s">
        <v>400</v>
      </c>
      <c r="EQ306" s="315"/>
      <c r="ES306" s="10"/>
      <c r="EZ306" s="56" t="s">
        <v>52</v>
      </c>
      <c r="FA306" s="56" t="s">
        <v>400</v>
      </c>
      <c r="FB306" s="315"/>
      <c r="FD306" s="10"/>
      <c r="FK306" s="56" t="s">
        <v>52</v>
      </c>
      <c r="FL306" s="56" t="s">
        <v>400</v>
      </c>
      <c r="FM306" s="315"/>
      <c r="FO306" s="10"/>
      <c r="FV306" s="56" t="s">
        <v>52</v>
      </c>
      <c r="FW306" s="56" t="s">
        <v>400</v>
      </c>
      <c r="FX306" s="315"/>
      <c r="FZ306" s="10"/>
      <c r="GG306" s="56" t="s">
        <v>52</v>
      </c>
      <c r="GH306" s="56" t="s">
        <v>400</v>
      </c>
      <c r="GI306" s="315"/>
      <c r="GK306" s="10"/>
      <c r="GR306" s="56" t="s">
        <v>52</v>
      </c>
      <c r="GS306" s="56" t="s">
        <v>400</v>
      </c>
      <c r="GT306" s="315"/>
      <c r="GV306" s="10"/>
      <c r="HC306" s="56" t="s">
        <v>52</v>
      </c>
      <c r="HD306" s="56" t="s">
        <v>400</v>
      </c>
      <c r="HE306" s="315"/>
      <c r="HG306" s="10"/>
    </row>
    <row r="307" spans="2:215" ht="15.75" thickBot="1" x14ac:dyDescent="0.3">
      <c r="B307" s="128" t="s">
        <v>401</v>
      </c>
      <c r="C307" s="128" t="s">
        <v>402</v>
      </c>
      <c r="D307" s="316"/>
      <c r="F307" s="10"/>
      <c r="G307" s="10"/>
      <c r="H307" s="10"/>
      <c r="I307" s="10"/>
      <c r="J307" s="10"/>
      <c r="K307" s="10"/>
      <c r="L307" s="10"/>
      <c r="M307" s="128" t="s">
        <v>401</v>
      </c>
      <c r="N307" s="128" t="s">
        <v>402</v>
      </c>
      <c r="O307" s="316"/>
      <c r="Q307" s="10"/>
      <c r="X307" s="128" t="s">
        <v>401</v>
      </c>
      <c r="Y307" s="128" t="s">
        <v>402</v>
      </c>
      <c r="Z307" s="316"/>
      <c r="AB307" s="10"/>
      <c r="AI307" s="128" t="s">
        <v>401</v>
      </c>
      <c r="AJ307" s="128" t="s">
        <v>402</v>
      </c>
      <c r="AK307" s="316"/>
      <c r="AM307" s="10"/>
      <c r="AT307" s="128" t="s">
        <v>401</v>
      </c>
      <c r="AU307" s="128" t="s">
        <v>402</v>
      </c>
      <c r="AV307" s="316"/>
      <c r="AX307" s="10"/>
      <c r="BE307" s="128" t="s">
        <v>401</v>
      </c>
      <c r="BF307" s="128" t="s">
        <v>402</v>
      </c>
      <c r="BG307" s="316"/>
      <c r="BI307" s="10"/>
      <c r="BP307" s="128" t="s">
        <v>401</v>
      </c>
      <c r="BQ307" s="128" t="s">
        <v>402</v>
      </c>
      <c r="BR307" s="316"/>
      <c r="BT307" s="10"/>
      <c r="CA307" s="128" t="s">
        <v>401</v>
      </c>
      <c r="CB307" s="128" t="s">
        <v>402</v>
      </c>
      <c r="CC307" s="316"/>
      <c r="CE307" s="10"/>
      <c r="CL307" s="128" t="s">
        <v>401</v>
      </c>
      <c r="CM307" s="128" t="s">
        <v>402</v>
      </c>
      <c r="CN307" s="316"/>
      <c r="CP307" s="10"/>
      <c r="CW307" s="128" t="s">
        <v>401</v>
      </c>
      <c r="CX307" s="128" t="s">
        <v>402</v>
      </c>
      <c r="CY307" s="316"/>
      <c r="DA307" s="10"/>
      <c r="DH307" s="128" t="s">
        <v>401</v>
      </c>
      <c r="DI307" s="128" t="s">
        <v>402</v>
      </c>
      <c r="DJ307" s="316"/>
      <c r="DL307" s="10"/>
      <c r="DS307" s="128" t="s">
        <v>401</v>
      </c>
      <c r="DT307" s="128" t="s">
        <v>402</v>
      </c>
      <c r="DU307" s="316"/>
      <c r="DW307" s="10"/>
      <c r="ED307" s="128" t="s">
        <v>401</v>
      </c>
      <c r="EE307" s="128" t="s">
        <v>402</v>
      </c>
      <c r="EF307" s="316"/>
      <c r="EH307" s="10"/>
      <c r="EO307" s="128" t="s">
        <v>401</v>
      </c>
      <c r="EP307" s="128" t="s">
        <v>402</v>
      </c>
      <c r="EQ307" s="316"/>
      <c r="ES307" s="10"/>
      <c r="EZ307" s="128" t="s">
        <v>401</v>
      </c>
      <c r="FA307" s="128" t="s">
        <v>402</v>
      </c>
      <c r="FB307" s="316"/>
      <c r="FD307" s="10"/>
      <c r="FK307" s="128" t="s">
        <v>401</v>
      </c>
      <c r="FL307" s="128" t="s">
        <v>402</v>
      </c>
      <c r="FM307" s="316"/>
      <c r="FO307" s="10"/>
      <c r="FV307" s="128" t="s">
        <v>401</v>
      </c>
      <c r="FW307" s="128" t="s">
        <v>402</v>
      </c>
      <c r="FX307" s="316"/>
      <c r="FZ307" s="10"/>
      <c r="GG307" s="128" t="s">
        <v>401</v>
      </c>
      <c r="GH307" s="128" t="s">
        <v>402</v>
      </c>
      <c r="GI307" s="316"/>
      <c r="GK307" s="10"/>
      <c r="GR307" s="128" t="s">
        <v>401</v>
      </c>
      <c r="GS307" s="128" t="s">
        <v>402</v>
      </c>
      <c r="GT307" s="316"/>
      <c r="GV307" s="10"/>
      <c r="HC307" s="128" t="s">
        <v>401</v>
      </c>
      <c r="HD307" s="128" t="s">
        <v>402</v>
      </c>
      <c r="HE307" s="316"/>
      <c r="HG307" s="10"/>
    </row>
    <row r="308" spans="2:215" ht="15.75" thickBot="1" x14ac:dyDescent="0.3">
      <c r="C308"/>
      <c r="F308" s="10"/>
      <c r="G308" s="10"/>
      <c r="H308" s="10"/>
      <c r="I308" s="10"/>
      <c r="J308" s="10"/>
      <c r="K308" s="10"/>
      <c r="L308" s="10"/>
      <c r="N308"/>
      <c r="Q308" s="10"/>
      <c r="Y308"/>
      <c r="AB308" s="10"/>
      <c r="AJ308"/>
      <c r="AM308" s="10"/>
      <c r="AU308"/>
      <c r="AX308" s="10"/>
      <c r="BF308"/>
      <c r="BI308" s="10"/>
      <c r="BQ308"/>
      <c r="BT308" s="10"/>
      <c r="CB308"/>
      <c r="CE308" s="10"/>
      <c r="CM308"/>
      <c r="CP308" s="10"/>
      <c r="CX308"/>
      <c r="DA308" s="10"/>
      <c r="DI308"/>
      <c r="DL308" s="10"/>
      <c r="DT308"/>
      <c r="DW308" s="10"/>
      <c r="EE308"/>
      <c r="EH308" s="10"/>
      <c r="EP308"/>
      <c r="ES308" s="10"/>
      <c r="FA308"/>
      <c r="FD308" s="10"/>
      <c r="FL308"/>
      <c r="FO308" s="10"/>
      <c r="FW308"/>
      <c r="FZ308" s="10"/>
      <c r="GH308"/>
      <c r="GK308" s="10"/>
      <c r="GS308"/>
      <c r="GV308" s="10"/>
      <c r="HD308"/>
      <c r="HG308" s="10"/>
    </row>
    <row r="309" spans="2:215" ht="15.75" thickBot="1" x14ac:dyDescent="0.3">
      <c r="B309" s="18" t="s">
        <v>395</v>
      </c>
      <c r="C309" s="18" t="s">
        <v>403</v>
      </c>
      <c r="D309" s="18" t="s">
        <v>397</v>
      </c>
      <c r="F309" s="10"/>
      <c r="G309" s="10"/>
      <c r="H309" s="10"/>
      <c r="I309" s="10"/>
      <c r="J309" s="10"/>
      <c r="K309" s="10"/>
      <c r="L309" s="10"/>
      <c r="M309" s="18" t="s">
        <v>395</v>
      </c>
      <c r="N309" s="18" t="s">
        <v>403</v>
      </c>
      <c r="O309" s="18" t="s">
        <v>397</v>
      </c>
      <c r="Q309" s="10"/>
      <c r="X309" s="18" t="s">
        <v>395</v>
      </c>
      <c r="Y309" s="18" t="s">
        <v>403</v>
      </c>
      <c r="Z309" s="18" t="s">
        <v>397</v>
      </c>
      <c r="AB309" s="10"/>
      <c r="AI309" s="18" t="s">
        <v>395</v>
      </c>
      <c r="AJ309" s="18" t="s">
        <v>403</v>
      </c>
      <c r="AK309" s="18" t="s">
        <v>397</v>
      </c>
      <c r="AM309" s="10"/>
      <c r="AT309" s="18" t="s">
        <v>395</v>
      </c>
      <c r="AU309" s="18" t="s">
        <v>403</v>
      </c>
      <c r="AV309" s="18" t="s">
        <v>397</v>
      </c>
      <c r="AX309" s="10"/>
      <c r="BE309" s="18" t="s">
        <v>395</v>
      </c>
      <c r="BF309" s="18" t="s">
        <v>403</v>
      </c>
      <c r="BG309" s="18" t="s">
        <v>397</v>
      </c>
      <c r="BI309" s="10"/>
      <c r="BP309" s="18" t="s">
        <v>395</v>
      </c>
      <c r="BQ309" s="18" t="s">
        <v>403</v>
      </c>
      <c r="BR309" s="18" t="s">
        <v>397</v>
      </c>
      <c r="BT309" s="10"/>
      <c r="CA309" s="18" t="s">
        <v>395</v>
      </c>
      <c r="CB309" s="18" t="s">
        <v>403</v>
      </c>
      <c r="CC309" s="18" t="s">
        <v>397</v>
      </c>
      <c r="CE309" s="10"/>
      <c r="CL309" s="18" t="s">
        <v>395</v>
      </c>
      <c r="CM309" s="18" t="s">
        <v>403</v>
      </c>
      <c r="CN309" s="18" t="s">
        <v>397</v>
      </c>
      <c r="CP309" s="10"/>
      <c r="CW309" s="18" t="s">
        <v>395</v>
      </c>
      <c r="CX309" s="18" t="s">
        <v>403</v>
      </c>
      <c r="CY309" s="18" t="s">
        <v>397</v>
      </c>
      <c r="DA309" s="10"/>
      <c r="DH309" s="18" t="s">
        <v>395</v>
      </c>
      <c r="DI309" s="18" t="s">
        <v>403</v>
      </c>
      <c r="DJ309" s="18" t="s">
        <v>397</v>
      </c>
      <c r="DL309" s="10"/>
      <c r="DS309" s="18" t="s">
        <v>395</v>
      </c>
      <c r="DT309" s="18" t="s">
        <v>403</v>
      </c>
      <c r="DU309" s="18" t="s">
        <v>397</v>
      </c>
      <c r="DW309" s="10"/>
      <c r="ED309" s="18" t="s">
        <v>395</v>
      </c>
      <c r="EE309" s="18" t="s">
        <v>403</v>
      </c>
      <c r="EF309" s="18" t="s">
        <v>397</v>
      </c>
      <c r="EH309" s="10"/>
      <c r="EO309" s="18" t="s">
        <v>395</v>
      </c>
      <c r="EP309" s="18" t="s">
        <v>403</v>
      </c>
      <c r="EQ309" s="18" t="s">
        <v>397</v>
      </c>
      <c r="ES309" s="10"/>
      <c r="EZ309" s="18" t="s">
        <v>395</v>
      </c>
      <c r="FA309" s="18" t="s">
        <v>403</v>
      </c>
      <c r="FB309" s="18" t="s">
        <v>397</v>
      </c>
      <c r="FD309" s="10"/>
      <c r="FK309" s="18" t="s">
        <v>395</v>
      </c>
      <c r="FL309" s="18" t="s">
        <v>403</v>
      </c>
      <c r="FM309" s="18" t="s">
        <v>397</v>
      </c>
      <c r="FO309" s="10"/>
      <c r="FV309" s="18" t="s">
        <v>395</v>
      </c>
      <c r="FW309" s="18" t="s">
        <v>403</v>
      </c>
      <c r="FX309" s="18" t="s">
        <v>397</v>
      </c>
      <c r="FZ309" s="10"/>
      <c r="GG309" s="18" t="s">
        <v>395</v>
      </c>
      <c r="GH309" s="18" t="s">
        <v>403</v>
      </c>
      <c r="GI309" s="18" t="s">
        <v>397</v>
      </c>
      <c r="GK309" s="10"/>
      <c r="GR309" s="18" t="s">
        <v>395</v>
      </c>
      <c r="GS309" s="18" t="s">
        <v>403</v>
      </c>
      <c r="GT309" s="18" t="s">
        <v>397</v>
      </c>
      <c r="GV309" s="10"/>
      <c r="HC309" s="18" t="s">
        <v>395</v>
      </c>
      <c r="HD309" s="18" t="s">
        <v>403</v>
      </c>
      <c r="HE309" s="18" t="s">
        <v>397</v>
      </c>
      <c r="HG309" s="10"/>
    </row>
    <row r="310" spans="2:215" x14ac:dyDescent="0.25">
      <c r="B310" s="317" t="s">
        <v>398</v>
      </c>
      <c r="C310" s="129" t="s">
        <v>404</v>
      </c>
      <c r="D310" s="314" t="b">
        <f>+IF(AND(D302=B305,D305=B305),B305,IF(AND(D302=B305,D305=B306),B313,IF(AND(D302=B305,D305=B307),B307,IF(AND(D302=B306,D305=B305),B313,IF(AND(D302=B306,D305=B306),B313,IF(AND(D302=B306,D305=B307),B316,IF(AND(D302=B307,D305=B305),B316,IF(AND(D302=B307,D305=B306),B316,IF(AND(D302=B307,D305=B307),B316)))))))))</f>
        <v>0</v>
      </c>
      <c r="F310" s="10"/>
      <c r="G310" s="10"/>
      <c r="H310" s="10"/>
      <c r="I310" s="10"/>
      <c r="J310" s="10"/>
      <c r="K310" s="10"/>
      <c r="L310" s="10"/>
      <c r="M310" s="317" t="s">
        <v>398</v>
      </c>
      <c r="N310" s="129" t="s">
        <v>404</v>
      </c>
      <c r="O310" s="314" t="b">
        <f>+IF(AND(O302=M305,O305=M305),M305,IF(AND(O302=M305,O305=M306),M313,IF(AND(O302=M305,O305=M307),M307,IF(AND(O302=M306,O305=M305),M313,IF(AND(O302=M306,O305=M306),M313,IF(AND(O302=M306,O305=M307),M316,IF(AND(O302=M307,O305=M305),M316,IF(AND(O302=M307,O305=M306),M316,IF(AND(O302=M307,O305=M307),M316)))))))))</f>
        <v>0</v>
      </c>
      <c r="Q310" s="10"/>
      <c r="X310" s="317" t="s">
        <v>398</v>
      </c>
      <c r="Y310" s="129" t="s">
        <v>404</v>
      </c>
      <c r="Z310" s="314" t="b">
        <f>+IF(AND(Z302=X305,Z305=X305),X305,IF(AND(Z302=X305,Z305=X306),X313,IF(AND(Z302=X305,Z305=X307),X307,IF(AND(Z302=X306,Z305=X305),X313,IF(AND(Z302=X306,Z305=X306),X313,IF(AND(Z302=X306,Z305=X307),X316,IF(AND(Z302=X307,Z305=X305),X316,IF(AND(Z302=X307,Z305=X306),X316,IF(AND(Z302=X307,Z305=X307),X316)))))))))</f>
        <v>0</v>
      </c>
      <c r="AB310" s="10"/>
      <c r="AI310" s="317" t="s">
        <v>398</v>
      </c>
      <c r="AJ310" s="129" t="s">
        <v>404</v>
      </c>
      <c r="AK310" s="314" t="b">
        <f>+IF(AND(AK302=AI305,AK305=AI305),AI305,IF(AND(AK302=AI305,AK305=AI306),AI313,IF(AND(AK302=AI305,AK305=AI307),AI307,IF(AND(AK302=AI306,AK305=AI305),AI313,IF(AND(AK302=AI306,AK305=AI306),AI313,IF(AND(AK302=AI306,AK305=AI307),AI316,IF(AND(AK302=AI307,AK305=AI305),AI316,IF(AND(AK302=AI307,AK305=AI306),AI316,IF(AND(AK302=AI307,AK305=AI307),AI316)))))))))</f>
        <v>0</v>
      </c>
      <c r="AM310" s="10"/>
      <c r="AT310" s="317" t="s">
        <v>398</v>
      </c>
      <c r="AU310" s="129" t="s">
        <v>404</v>
      </c>
      <c r="AV310" s="314" t="b">
        <f>+IF(AND(AV302=AT305,AV305=AT305),AT305,IF(AND(AV302=AT305,AV305=AT306),AT313,IF(AND(AV302=AT305,AV305=AT307),AT307,IF(AND(AV302=AT306,AV305=AT305),AT313,IF(AND(AV302=AT306,AV305=AT306),AT313,IF(AND(AV302=AT306,AV305=AT307),AT316,IF(AND(AV302=AT307,AV305=AT305),AT316,IF(AND(AV302=AT307,AV305=AT306),AT316,IF(AND(AV302=AT307,AV305=AT307),AT316)))))))))</f>
        <v>0</v>
      </c>
      <c r="AX310" s="10"/>
      <c r="BE310" s="317" t="s">
        <v>398</v>
      </c>
      <c r="BF310" s="129" t="s">
        <v>404</v>
      </c>
      <c r="BG310" s="314" t="b">
        <f>+IF(AND(BG302=BE305,BG305=BE305),BE305,IF(AND(BG302=BE305,BG305=BE306),BE313,IF(AND(BG302=BE305,BG305=BE307),BE307,IF(AND(BG302=BE306,BG305=BE305),BE313,IF(AND(BG302=BE306,BG305=BE306),BE313,IF(AND(BG302=BE306,BG305=BE307),BE316,IF(AND(BG302=BE307,BG305=BE305),BE316,IF(AND(BG302=BE307,BG305=BE306),BE316,IF(AND(BG302=BE307,BG305=BE307),BE316)))))))))</f>
        <v>0</v>
      </c>
      <c r="BI310" s="10"/>
      <c r="BP310" s="317" t="s">
        <v>398</v>
      </c>
      <c r="BQ310" s="129" t="s">
        <v>404</v>
      </c>
      <c r="BR310" s="314" t="b">
        <f>+IF(AND(BR302=BP305,BR305=BP305),BP305,IF(AND(BR302=BP305,BR305=BP306),BP313,IF(AND(BR302=BP305,BR305=BP307),BP307,IF(AND(BR302=BP306,BR305=BP305),BP313,IF(AND(BR302=BP306,BR305=BP306),BP313,IF(AND(BR302=BP306,BR305=BP307),BP316,IF(AND(BR302=BP307,BR305=BP305),BP316,IF(AND(BR302=BP307,BR305=BP306),BP316,IF(AND(BR302=BP307,BR305=BP307),BP316)))))))))</f>
        <v>0</v>
      </c>
      <c r="BT310" s="10"/>
      <c r="CA310" s="317" t="s">
        <v>398</v>
      </c>
      <c r="CB310" s="129" t="s">
        <v>404</v>
      </c>
      <c r="CC310" s="314" t="b">
        <f>+IF(AND(CC302=CA305,CC305=CA305),CA305,IF(AND(CC302=CA305,CC305=CA306),CA313,IF(AND(CC302=CA305,CC305=CA307),CA307,IF(AND(CC302=CA306,CC305=CA305),CA313,IF(AND(CC302=CA306,CC305=CA306),CA313,IF(AND(CC302=CA306,CC305=CA307),CA316,IF(AND(CC302=CA307,CC305=CA305),CA316,IF(AND(CC302=CA307,CC305=CA306),CA316,IF(AND(CC302=CA307,CC305=CA307),CA316)))))))))</f>
        <v>0</v>
      </c>
      <c r="CE310" s="10"/>
      <c r="CL310" s="317" t="s">
        <v>398</v>
      </c>
      <c r="CM310" s="129" t="s">
        <v>404</v>
      </c>
      <c r="CN310" s="314" t="b">
        <f>+IF(AND(CN302=CL305,CN305=CL305),CL305,IF(AND(CN302=CL305,CN305=CL306),CL313,IF(AND(CN302=CL305,CN305=CL307),CL307,IF(AND(CN302=CL306,CN305=CL305),CL313,IF(AND(CN302=CL306,CN305=CL306),CL313,IF(AND(CN302=CL306,CN305=CL307),CL316,IF(AND(CN302=CL307,CN305=CL305),CL316,IF(AND(CN302=CL307,CN305=CL306),CL316,IF(AND(CN302=CL307,CN305=CL307),CL316)))))))))</f>
        <v>0</v>
      </c>
      <c r="CP310" s="10"/>
      <c r="CW310" s="317" t="s">
        <v>398</v>
      </c>
      <c r="CX310" s="129" t="s">
        <v>404</v>
      </c>
      <c r="CY310" s="314" t="b">
        <f>+IF(AND(CY302=CW305,CY305=CW305),CW305,IF(AND(CY302=CW305,CY305=CW306),CW313,IF(AND(CY302=CW305,CY305=CW307),CW307,IF(AND(CY302=CW306,CY305=CW305),CW313,IF(AND(CY302=CW306,CY305=CW306),CW313,IF(AND(CY302=CW306,CY305=CW307),CW316,IF(AND(CY302=CW307,CY305=CW305),CW316,IF(AND(CY302=CW307,CY305=CW306),CW316,IF(AND(CY302=CW307,CY305=CW307),CW316)))))))))</f>
        <v>0</v>
      </c>
      <c r="DA310" s="10"/>
      <c r="DH310" s="317" t="s">
        <v>398</v>
      </c>
      <c r="DI310" s="129" t="s">
        <v>404</v>
      </c>
      <c r="DJ310" s="314" t="b">
        <f>+IF(AND(DJ302=DH305,DJ305=DH305),DH305,IF(AND(DJ302=DH305,DJ305=DH306),DH313,IF(AND(DJ302=DH305,DJ305=DH307),DH307,IF(AND(DJ302=DH306,DJ305=DH305),DH313,IF(AND(DJ302=DH306,DJ305=DH306),DH313,IF(AND(DJ302=DH306,DJ305=DH307),DH316,IF(AND(DJ302=DH307,DJ305=DH305),DH316,IF(AND(DJ302=DH307,DJ305=DH306),DH316,IF(AND(DJ302=DH307,DJ305=DH307),DH316)))))))))</f>
        <v>0</v>
      </c>
      <c r="DL310" s="10"/>
      <c r="DS310" s="317" t="s">
        <v>398</v>
      </c>
      <c r="DT310" s="129" t="s">
        <v>404</v>
      </c>
      <c r="DU310" s="314" t="b">
        <f>+IF(AND(DU302=DS305,DU305=DS305),DS305,IF(AND(DU302=DS305,DU305=DS306),DS313,IF(AND(DU302=DS305,DU305=DS307),DS307,IF(AND(DU302=DS306,DU305=DS305),DS313,IF(AND(DU302=DS306,DU305=DS306),DS313,IF(AND(DU302=DS306,DU305=DS307),DS316,IF(AND(DU302=DS307,DU305=DS305),DS316,IF(AND(DU302=DS307,DU305=DS306),DS316,IF(AND(DU302=DS307,DU305=DS307),DS316)))))))))</f>
        <v>0</v>
      </c>
      <c r="DW310" s="10"/>
      <c r="ED310" s="317" t="s">
        <v>398</v>
      </c>
      <c r="EE310" s="129" t="s">
        <v>404</v>
      </c>
      <c r="EF310" s="314" t="b">
        <f>+IF(AND(EF302=ED305,EF305=ED305),ED305,IF(AND(EF302=ED305,EF305=ED306),ED313,IF(AND(EF302=ED305,EF305=ED307),ED307,IF(AND(EF302=ED306,EF305=ED305),ED313,IF(AND(EF302=ED306,EF305=ED306),ED313,IF(AND(EF302=ED306,EF305=ED307),ED316,IF(AND(EF302=ED307,EF305=ED305),ED316,IF(AND(EF302=ED307,EF305=ED306),ED316,IF(AND(EF302=ED307,EF305=ED307),ED316)))))))))</f>
        <v>0</v>
      </c>
      <c r="EH310" s="10"/>
      <c r="EO310" s="317" t="s">
        <v>398</v>
      </c>
      <c r="EP310" s="129" t="s">
        <v>404</v>
      </c>
      <c r="EQ310" s="314" t="b">
        <f>+IF(AND(EQ302=EO305,EQ305=EO305),EO305,IF(AND(EQ302=EO305,EQ305=EO306),EO313,IF(AND(EQ302=EO305,EQ305=EO307),EO307,IF(AND(EQ302=EO306,EQ305=EO305),EO313,IF(AND(EQ302=EO306,EQ305=EO306),EO313,IF(AND(EQ302=EO306,EQ305=EO307),EO316,IF(AND(EQ302=EO307,EQ305=EO305),EO316,IF(AND(EQ302=EO307,EQ305=EO306),EO316,IF(AND(EQ302=EO307,EQ305=EO307),EO316)))))))))</f>
        <v>0</v>
      </c>
      <c r="ES310" s="10"/>
      <c r="EZ310" s="317" t="s">
        <v>398</v>
      </c>
      <c r="FA310" s="129" t="s">
        <v>404</v>
      </c>
      <c r="FB310" s="314" t="b">
        <f>+IF(AND(FB302=EZ305,FB305=EZ305),EZ305,IF(AND(FB302=EZ305,FB305=EZ306),EZ313,IF(AND(FB302=EZ305,FB305=EZ307),EZ307,IF(AND(FB302=EZ306,FB305=EZ305),EZ313,IF(AND(FB302=EZ306,FB305=EZ306),EZ313,IF(AND(FB302=EZ306,FB305=EZ307),EZ316,IF(AND(FB302=EZ307,FB305=EZ305),EZ316,IF(AND(FB302=EZ307,FB305=EZ306),EZ316,IF(AND(FB302=EZ307,FB305=EZ307),EZ316)))))))))</f>
        <v>0</v>
      </c>
      <c r="FD310" s="10"/>
      <c r="FK310" s="317" t="s">
        <v>398</v>
      </c>
      <c r="FL310" s="129" t="s">
        <v>404</v>
      </c>
      <c r="FM310" s="314" t="b">
        <f>+IF(AND(FM302=FK305,FM305=FK305),FK305,IF(AND(FM302=FK305,FM305=FK306),FK313,IF(AND(FM302=FK305,FM305=FK307),FK307,IF(AND(FM302=FK306,FM305=FK305),FK313,IF(AND(FM302=FK306,FM305=FK306),FK313,IF(AND(FM302=FK306,FM305=FK307),FK316,IF(AND(FM302=FK307,FM305=FK305),FK316,IF(AND(FM302=FK307,FM305=FK306),FK316,IF(AND(FM302=FK307,FM305=FK307),FK316)))))))))</f>
        <v>0</v>
      </c>
      <c r="FO310" s="10"/>
      <c r="FV310" s="317" t="s">
        <v>398</v>
      </c>
      <c r="FW310" s="129" t="s">
        <v>404</v>
      </c>
      <c r="FX310" s="314" t="b">
        <f>+IF(AND(FX302=FV305,FX305=FV305),FV305,IF(AND(FX302=FV305,FX305=FV306),FV313,IF(AND(FX302=FV305,FX305=FV307),FV307,IF(AND(FX302=FV306,FX305=FV305),FV313,IF(AND(FX302=FV306,FX305=FV306),FV313,IF(AND(FX302=FV306,FX305=FV307),FV316,IF(AND(FX302=FV307,FX305=FV305),FV316,IF(AND(FX302=FV307,FX305=FV306),FV316,IF(AND(FX302=FV307,FX305=FV307),FV316)))))))))</f>
        <v>0</v>
      </c>
      <c r="FZ310" s="10"/>
      <c r="GG310" s="317" t="s">
        <v>398</v>
      </c>
      <c r="GH310" s="129" t="s">
        <v>404</v>
      </c>
      <c r="GI310" s="314" t="b">
        <f>+IF(AND(GI302=GG305,GI305=GG305),GG305,IF(AND(GI302=GG305,GI305=GG306),GG313,IF(AND(GI302=GG305,GI305=GG307),GG307,IF(AND(GI302=GG306,GI305=GG305),GG313,IF(AND(GI302=GG306,GI305=GG306),GG313,IF(AND(GI302=GG306,GI305=GG307),GG316,IF(AND(GI302=GG307,GI305=GG305),GG316,IF(AND(GI302=GG307,GI305=GG306),GG316,IF(AND(GI302=GG307,GI305=GG307),GG316)))))))))</f>
        <v>0</v>
      </c>
      <c r="GK310" s="10"/>
      <c r="GR310" s="317" t="s">
        <v>398</v>
      </c>
      <c r="GS310" s="129" t="s">
        <v>404</v>
      </c>
      <c r="GT310" s="314" t="b">
        <f>+IF(AND(GT302=GR305,GT305=GR305),GR305,IF(AND(GT302=GR305,GT305=GR306),GR313,IF(AND(GT302=GR305,GT305=GR307),GR307,IF(AND(GT302=GR306,GT305=GR305),GR313,IF(AND(GT302=GR306,GT305=GR306),GR313,IF(AND(GT302=GR306,GT305=GR307),GR316,IF(AND(GT302=GR307,GT305=GR305),GR316,IF(AND(GT302=GR307,GT305=GR306),GR316,IF(AND(GT302=GR307,GT305=GR307),GR316)))))))))</f>
        <v>0</v>
      </c>
      <c r="GV310" s="10"/>
      <c r="HC310" s="317" t="s">
        <v>398</v>
      </c>
      <c r="HD310" s="129" t="s">
        <v>404</v>
      </c>
      <c r="HE310" s="314" t="b">
        <f>+IF(AND(HE302=HC305,HE305=HC305),HC305,IF(AND(HE302=HC305,HE305=HC306),HC313,IF(AND(HE302=HC305,HE305=HC307),HC307,IF(AND(HE302=HC306,HE305=HC305),HC313,IF(AND(HE302=HC306,HE305=HC306),HC313,IF(AND(HE302=HC306,HE305=HC307),HC316,IF(AND(HE302=HC307,HE305=HC305),HC316,IF(AND(HE302=HC307,HE305=HC306),HC316,IF(AND(HE302=HC307,HE305=HC307),HC316)))))))))</f>
        <v>0</v>
      </c>
      <c r="HG310" s="10"/>
    </row>
    <row r="311" spans="2:215" x14ac:dyDescent="0.25">
      <c r="B311" s="310"/>
      <c r="C311" s="58" t="s">
        <v>405</v>
      </c>
      <c r="D311" s="315"/>
      <c r="F311" s="10"/>
      <c r="G311" s="10"/>
      <c r="H311" s="10"/>
      <c r="I311" s="10"/>
      <c r="J311" s="10"/>
      <c r="K311" s="10"/>
      <c r="L311" s="10"/>
      <c r="M311" s="310"/>
      <c r="N311" s="58" t="s">
        <v>405</v>
      </c>
      <c r="O311" s="315"/>
      <c r="Q311" s="10"/>
      <c r="X311" s="310"/>
      <c r="Y311" s="58" t="s">
        <v>405</v>
      </c>
      <c r="Z311" s="315"/>
      <c r="AB311" s="10"/>
      <c r="AI311" s="310"/>
      <c r="AJ311" s="58" t="s">
        <v>405</v>
      </c>
      <c r="AK311" s="315"/>
      <c r="AM311" s="10"/>
      <c r="AT311" s="310"/>
      <c r="AU311" s="58" t="s">
        <v>405</v>
      </c>
      <c r="AV311" s="315"/>
      <c r="AX311" s="10"/>
      <c r="BE311" s="310"/>
      <c r="BF311" s="58" t="s">
        <v>405</v>
      </c>
      <c r="BG311" s="315"/>
      <c r="BI311" s="10"/>
      <c r="BP311" s="310"/>
      <c r="BQ311" s="58" t="s">
        <v>405</v>
      </c>
      <c r="BR311" s="315"/>
      <c r="BT311" s="10"/>
      <c r="CA311" s="310"/>
      <c r="CB311" s="58" t="s">
        <v>405</v>
      </c>
      <c r="CC311" s="315"/>
      <c r="CE311" s="10"/>
      <c r="CL311" s="310"/>
      <c r="CM311" s="58" t="s">
        <v>405</v>
      </c>
      <c r="CN311" s="315"/>
      <c r="CP311" s="10"/>
      <c r="CW311" s="310"/>
      <c r="CX311" s="58" t="s">
        <v>405</v>
      </c>
      <c r="CY311" s="315"/>
      <c r="DA311" s="10"/>
      <c r="DH311" s="310"/>
      <c r="DI311" s="58" t="s">
        <v>405</v>
      </c>
      <c r="DJ311" s="315"/>
      <c r="DL311" s="10"/>
      <c r="DS311" s="310"/>
      <c r="DT311" s="58" t="s">
        <v>405</v>
      </c>
      <c r="DU311" s="315"/>
      <c r="DW311" s="10"/>
      <c r="ED311" s="310"/>
      <c r="EE311" s="58" t="s">
        <v>405</v>
      </c>
      <c r="EF311" s="315"/>
      <c r="EH311" s="10"/>
      <c r="EO311" s="310"/>
      <c r="EP311" s="58" t="s">
        <v>405</v>
      </c>
      <c r="EQ311" s="315"/>
      <c r="ES311" s="10"/>
      <c r="EZ311" s="310"/>
      <c r="FA311" s="58" t="s">
        <v>405</v>
      </c>
      <c r="FB311" s="315"/>
      <c r="FD311" s="10"/>
      <c r="FK311" s="310"/>
      <c r="FL311" s="58" t="s">
        <v>405</v>
      </c>
      <c r="FM311" s="315"/>
      <c r="FO311" s="10"/>
      <c r="FV311" s="310"/>
      <c r="FW311" s="58" t="s">
        <v>405</v>
      </c>
      <c r="FX311" s="315"/>
      <c r="FZ311" s="10"/>
      <c r="GG311" s="310"/>
      <c r="GH311" s="58" t="s">
        <v>405</v>
      </c>
      <c r="GI311" s="315"/>
      <c r="GK311" s="10"/>
      <c r="GR311" s="310"/>
      <c r="GS311" s="58" t="s">
        <v>405</v>
      </c>
      <c r="GT311" s="315"/>
      <c r="GV311" s="10"/>
      <c r="HC311" s="310"/>
      <c r="HD311" s="58" t="s">
        <v>405</v>
      </c>
      <c r="HE311" s="315"/>
      <c r="HG311" s="10"/>
    </row>
    <row r="312" spans="2:215" x14ac:dyDescent="0.25">
      <c r="B312" s="311"/>
      <c r="C312" s="130" t="s">
        <v>406</v>
      </c>
      <c r="D312" s="315"/>
      <c r="F312" s="10"/>
      <c r="G312" s="10"/>
      <c r="H312" s="10"/>
      <c r="I312" s="10"/>
      <c r="J312" s="10"/>
      <c r="K312" s="10"/>
      <c r="L312" s="10"/>
      <c r="M312" s="311"/>
      <c r="N312" s="130" t="s">
        <v>406</v>
      </c>
      <c r="O312" s="315"/>
      <c r="Q312" s="10"/>
      <c r="X312" s="311"/>
      <c r="Y312" s="130" t="s">
        <v>406</v>
      </c>
      <c r="Z312" s="315"/>
      <c r="AB312" s="10"/>
      <c r="AI312" s="311"/>
      <c r="AJ312" s="130" t="s">
        <v>406</v>
      </c>
      <c r="AK312" s="315"/>
      <c r="AM312" s="10"/>
      <c r="AT312" s="311"/>
      <c r="AU312" s="130" t="s">
        <v>406</v>
      </c>
      <c r="AV312" s="315"/>
      <c r="AX312" s="10"/>
      <c r="BE312" s="311"/>
      <c r="BF312" s="130" t="s">
        <v>406</v>
      </c>
      <c r="BG312" s="315"/>
      <c r="BI312" s="10"/>
      <c r="BP312" s="311"/>
      <c r="BQ312" s="130" t="s">
        <v>406</v>
      </c>
      <c r="BR312" s="315"/>
      <c r="BT312" s="10"/>
      <c r="CA312" s="311"/>
      <c r="CB312" s="130" t="s">
        <v>406</v>
      </c>
      <c r="CC312" s="315"/>
      <c r="CE312" s="10"/>
      <c r="CL312" s="311"/>
      <c r="CM312" s="130" t="s">
        <v>406</v>
      </c>
      <c r="CN312" s="315"/>
      <c r="CP312" s="10"/>
      <c r="CW312" s="311"/>
      <c r="CX312" s="130" t="s">
        <v>406</v>
      </c>
      <c r="CY312" s="315"/>
      <c r="DA312" s="10"/>
      <c r="DH312" s="311"/>
      <c r="DI312" s="130" t="s">
        <v>406</v>
      </c>
      <c r="DJ312" s="315"/>
      <c r="DL312" s="10"/>
      <c r="DS312" s="311"/>
      <c r="DT312" s="130" t="s">
        <v>406</v>
      </c>
      <c r="DU312" s="315"/>
      <c r="DW312" s="10"/>
      <c r="ED312" s="311"/>
      <c r="EE312" s="130" t="s">
        <v>406</v>
      </c>
      <c r="EF312" s="315"/>
      <c r="EH312" s="10"/>
      <c r="EO312" s="311"/>
      <c r="EP312" s="130" t="s">
        <v>406</v>
      </c>
      <c r="EQ312" s="315"/>
      <c r="ES312" s="10"/>
      <c r="EZ312" s="311"/>
      <c r="FA312" s="130" t="s">
        <v>406</v>
      </c>
      <c r="FB312" s="315"/>
      <c r="FD312" s="10"/>
      <c r="FK312" s="311"/>
      <c r="FL312" s="130" t="s">
        <v>406</v>
      </c>
      <c r="FM312" s="315"/>
      <c r="FO312" s="10"/>
      <c r="FV312" s="311"/>
      <c r="FW312" s="130" t="s">
        <v>406</v>
      </c>
      <c r="FX312" s="315"/>
      <c r="FZ312" s="10"/>
      <c r="GG312" s="311"/>
      <c r="GH312" s="130" t="s">
        <v>406</v>
      </c>
      <c r="GI312" s="315"/>
      <c r="GK312" s="10"/>
      <c r="GR312" s="311"/>
      <c r="GS312" s="130" t="s">
        <v>406</v>
      </c>
      <c r="GT312" s="315"/>
      <c r="GV312" s="10"/>
      <c r="HC312" s="311"/>
      <c r="HD312" s="130" t="s">
        <v>406</v>
      </c>
      <c r="HE312" s="315"/>
      <c r="HG312" s="10"/>
    </row>
    <row r="313" spans="2:215" x14ac:dyDescent="0.25">
      <c r="B313" s="309" t="s">
        <v>52</v>
      </c>
      <c r="C313" s="131" t="s">
        <v>407</v>
      </c>
      <c r="D313" s="315"/>
      <c r="F313" s="10"/>
      <c r="G313" s="10"/>
      <c r="H313" s="10"/>
      <c r="I313" s="10"/>
      <c r="J313" s="10"/>
      <c r="K313" s="10"/>
      <c r="L313" s="10"/>
      <c r="M313" s="309" t="s">
        <v>52</v>
      </c>
      <c r="N313" s="131" t="s">
        <v>407</v>
      </c>
      <c r="O313" s="315"/>
      <c r="Q313" s="10"/>
      <c r="X313" s="309" t="s">
        <v>52</v>
      </c>
      <c r="Y313" s="131" t="s">
        <v>407</v>
      </c>
      <c r="Z313" s="315"/>
      <c r="AB313" s="10"/>
      <c r="AI313" s="309" t="s">
        <v>52</v>
      </c>
      <c r="AJ313" s="131" t="s">
        <v>407</v>
      </c>
      <c r="AK313" s="315"/>
      <c r="AM313" s="10"/>
      <c r="AT313" s="309" t="s">
        <v>52</v>
      </c>
      <c r="AU313" s="131" t="s">
        <v>407</v>
      </c>
      <c r="AV313" s="315"/>
      <c r="AX313" s="10"/>
      <c r="BE313" s="309" t="s">
        <v>52</v>
      </c>
      <c r="BF313" s="131" t="s">
        <v>407</v>
      </c>
      <c r="BG313" s="315"/>
      <c r="BI313" s="10"/>
      <c r="BP313" s="309" t="s">
        <v>52</v>
      </c>
      <c r="BQ313" s="131" t="s">
        <v>407</v>
      </c>
      <c r="BR313" s="315"/>
      <c r="BT313" s="10"/>
      <c r="CA313" s="309" t="s">
        <v>52</v>
      </c>
      <c r="CB313" s="131" t="s">
        <v>407</v>
      </c>
      <c r="CC313" s="315"/>
      <c r="CE313" s="10"/>
      <c r="CL313" s="309" t="s">
        <v>52</v>
      </c>
      <c r="CM313" s="131" t="s">
        <v>407</v>
      </c>
      <c r="CN313" s="315"/>
      <c r="CP313" s="10"/>
      <c r="CW313" s="309" t="s">
        <v>52</v>
      </c>
      <c r="CX313" s="131" t="s">
        <v>407</v>
      </c>
      <c r="CY313" s="315"/>
      <c r="DA313" s="10"/>
      <c r="DH313" s="309" t="s">
        <v>52</v>
      </c>
      <c r="DI313" s="131" t="s">
        <v>407</v>
      </c>
      <c r="DJ313" s="315"/>
      <c r="DL313" s="10"/>
      <c r="DS313" s="309" t="s">
        <v>52</v>
      </c>
      <c r="DT313" s="131" t="s">
        <v>407</v>
      </c>
      <c r="DU313" s="315"/>
      <c r="DW313" s="10"/>
      <c r="ED313" s="309" t="s">
        <v>52</v>
      </c>
      <c r="EE313" s="131" t="s">
        <v>407</v>
      </c>
      <c r="EF313" s="315"/>
      <c r="EH313" s="10"/>
      <c r="EO313" s="309" t="s">
        <v>52</v>
      </c>
      <c r="EP313" s="131" t="s">
        <v>407</v>
      </c>
      <c r="EQ313" s="315"/>
      <c r="ES313" s="10"/>
      <c r="EZ313" s="309" t="s">
        <v>52</v>
      </c>
      <c r="FA313" s="131" t="s">
        <v>407</v>
      </c>
      <c r="FB313" s="315"/>
      <c r="FD313" s="10"/>
      <c r="FK313" s="309" t="s">
        <v>52</v>
      </c>
      <c r="FL313" s="131" t="s">
        <v>407</v>
      </c>
      <c r="FM313" s="315"/>
      <c r="FO313" s="10"/>
      <c r="FV313" s="309" t="s">
        <v>52</v>
      </c>
      <c r="FW313" s="131" t="s">
        <v>407</v>
      </c>
      <c r="FX313" s="315"/>
      <c r="FZ313" s="10"/>
      <c r="GG313" s="309" t="s">
        <v>52</v>
      </c>
      <c r="GH313" s="131" t="s">
        <v>407</v>
      </c>
      <c r="GI313" s="315"/>
      <c r="GK313" s="10"/>
      <c r="GR313" s="309" t="s">
        <v>52</v>
      </c>
      <c r="GS313" s="131" t="s">
        <v>407</v>
      </c>
      <c r="GT313" s="315"/>
      <c r="GV313" s="10"/>
      <c r="HC313" s="309" t="s">
        <v>52</v>
      </c>
      <c r="HD313" s="131" t="s">
        <v>407</v>
      </c>
      <c r="HE313" s="315"/>
      <c r="HG313" s="10"/>
    </row>
    <row r="314" spans="2:215" x14ac:dyDescent="0.25">
      <c r="B314" s="310"/>
      <c r="C314" s="56" t="s">
        <v>408</v>
      </c>
      <c r="D314" s="315"/>
      <c r="F314" s="10"/>
      <c r="G314" s="10"/>
      <c r="H314" s="10"/>
      <c r="I314" s="10"/>
      <c r="J314" s="10"/>
      <c r="K314" s="10"/>
      <c r="L314" s="10"/>
      <c r="M314" s="310"/>
      <c r="N314" s="56" t="s">
        <v>408</v>
      </c>
      <c r="O314" s="315"/>
      <c r="Q314" s="10"/>
      <c r="X314" s="310"/>
      <c r="Y314" s="56" t="s">
        <v>408</v>
      </c>
      <c r="Z314" s="315"/>
      <c r="AB314" s="10"/>
      <c r="AI314" s="310"/>
      <c r="AJ314" s="56" t="s">
        <v>408</v>
      </c>
      <c r="AK314" s="315"/>
      <c r="AM314" s="10"/>
      <c r="AT314" s="310"/>
      <c r="AU314" s="56" t="s">
        <v>408</v>
      </c>
      <c r="AV314" s="315"/>
      <c r="AX314" s="10"/>
      <c r="BE314" s="310"/>
      <c r="BF314" s="56" t="s">
        <v>408</v>
      </c>
      <c r="BG314" s="315"/>
      <c r="BI314" s="10"/>
      <c r="BP314" s="310"/>
      <c r="BQ314" s="56" t="s">
        <v>408</v>
      </c>
      <c r="BR314" s="315"/>
      <c r="BT314" s="10"/>
      <c r="CA314" s="310"/>
      <c r="CB314" s="56" t="s">
        <v>408</v>
      </c>
      <c r="CC314" s="315"/>
      <c r="CE314" s="10"/>
      <c r="CL314" s="310"/>
      <c r="CM314" s="56" t="s">
        <v>408</v>
      </c>
      <c r="CN314" s="315"/>
      <c r="CP314" s="10"/>
      <c r="CW314" s="310"/>
      <c r="CX314" s="56" t="s">
        <v>408</v>
      </c>
      <c r="CY314" s="315"/>
      <c r="DA314" s="10"/>
      <c r="DH314" s="310"/>
      <c r="DI314" s="56" t="s">
        <v>408</v>
      </c>
      <c r="DJ314" s="315"/>
      <c r="DL314" s="10"/>
      <c r="DS314" s="310"/>
      <c r="DT314" s="56" t="s">
        <v>408</v>
      </c>
      <c r="DU314" s="315"/>
      <c r="DW314" s="10"/>
      <c r="ED314" s="310"/>
      <c r="EE314" s="56" t="s">
        <v>408</v>
      </c>
      <c r="EF314" s="315"/>
      <c r="EH314" s="10"/>
      <c r="EO314" s="310"/>
      <c r="EP314" s="56" t="s">
        <v>408</v>
      </c>
      <c r="EQ314" s="315"/>
      <c r="ES314" s="10"/>
      <c r="EZ314" s="310"/>
      <c r="FA314" s="56" t="s">
        <v>408</v>
      </c>
      <c r="FB314" s="315"/>
      <c r="FD314" s="10"/>
      <c r="FK314" s="310"/>
      <c r="FL314" s="56" t="s">
        <v>408</v>
      </c>
      <c r="FM314" s="315"/>
      <c r="FO314" s="10"/>
      <c r="FV314" s="310"/>
      <c r="FW314" s="56" t="s">
        <v>408</v>
      </c>
      <c r="FX314" s="315"/>
      <c r="FZ314" s="10"/>
      <c r="GG314" s="310"/>
      <c r="GH314" s="56" t="s">
        <v>408</v>
      </c>
      <c r="GI314" s="315"/>
      <c r="GK314" s="10"/>
      <c r="GR314" s="310"/>
      <c r="GS314" s="56" t="s">
        <v>408</v>
      </c>
      <c r="GT314" s="315"/>
      <c r="GV314" s="10"/>
      <c r="HC314" s="310"/>
      <c r="HD314" s="56" t="s">
        <v>408</v>
      </c>
      <c r="HE314" s="315"/>
      <c r="HG314" s="10"/>
    </row>
    <row r="315" spans="2:215" x14ac:dyDescent="0.25">
      <c r="B315" s="311"/>
      <c r="C315" s="132" t="s">
        <v>409</v>
      </c>
      <c r="D315" s="315"/>
      <c r="F315" s="10"/>
      <c r="G315" s="10"/>
      <c r="H315" s="10"/>
      <c r="I315" s="10"/>
      <c r="J315" s="10"/>
      <c r="K315" s="10"/>
      <c r="L315" s="10"/>
      <c r="M315" s="311"/>
      <c r="N315" s="132" t="s">
        <v>409</v>
      </c>
      <c r="O315" s="315"/>
      <c r="Q315" s="10"/>
      <c r="X315" s="311"/>
      <c r="Y315" s="132" t="s">
        <v>409</v>
      </c>
      <c r="Z315" s="315"/>
      <c r="AB315" s="10"/>
      <c r="AI315" s="311"/>
      <c r="AJ315" s="132" t="s">
        <v>409</v>
      </c>
      <c r="AK315" s="315"/>
      <c r="AM315" s="10"/>
      <c r="AT315" s="311"/>
      <c r="AU315" s="132" t="s">
        <v>409</v>
      </c>
      <c r="AV315" s="315"/>
      <c r="AX315" s="10"/>
      <c r="BE315" s="311"/>
      <c r="BF315" s="132" t="s">
        <v>409</v>
      </c>
      <c r="BG315" s="315"/>
      <c r="BI315" s="10"/>
      <c r="BP315" s="311"/>
      <c r="BQ315" s="132" t="s">
        <v>409</v>
      </c>
      <c r="BR315" s="315"/>
      <c r="BT315" s="10"/>
      <c r="CA315" s="311"/>
      <c r="CB315" s="132" t="s">
        <v>409</v>
      </c>
      <c r="CC315" s="315"/>
      <c r="CE315" s="10"/>
      <c r="CL315" s="311"/>
      <c r="CM315" s="132" t="s">
        <v>409</v>
      </c>
      <c r="CN315" s="315"/>
      <c r="CP315" s="10"/>
      <c r="CW315" s="311"/>
      <c r="CX315" s="132" t="s">
        <v>409</v>
      </c>
      <c r="CY315" s="315"/>
      <c r="DA315" s="10"/>
      <c r="DH315" s="311"/>
      <c r="DI315" s="132" t="s">
        <v>409</v>
      </c>
      <c r="DJ315" s="315"/>
      <c r="DL315" s="10"/>
      <c r="DS315" s="311"/>
      <c r="DT315" s="132" t="s">
        <v>409</v>
      </c>
      <c r="DU315" s="315"/>
      <c r="DW315" s="10"/>
      <c r="ED315" s="311"/>
      <c r="EE315" s="132" t="s">
        <v>409</v>
      </c>
      <c r="EF315" s="315"/>
      <c r="EH315" s="10"/>
      <c r="EO315" s="311"/>
      <c r="EP315" s="132" t="s">
        <v>409</v>
      </c>
      <c r="EQ315" s="315"/>
      <c r="ES315" s="10"/>
      <c r="EZ315" s="311"/>
      <c r="FA315" s="132" t="s">
        <v>409</v>
      </c>
      <c r="FB315" s="315"/>
      <c r="FD315" s="10"/>
      <c r="FK315" s="311"/>
      <c r="FL315" s="132" t="s">
        <v>409</v>
      </c>
      <c r="FM315" s="315"/>
      <c r="FO315" s="10"/>
      <c r="FV315" s="311"/>
      <c r="FW315" s="132" t="s">
        <v>409</v>
      </c>
      <c r="FX315" s="315"/>
      <c r="FZ315" s="10"/>
      <c r="GG315" s="311"/>
      <c r="GH315" s="132" t="s">
        <v>409</v>
      </c>
      <c r="GI315" s="315"/>
      <c r="GK315" s="10"/>
      <c r="GR315" s="311"/>
      <c r="GS315" s="132" t="s">
        <v>409</v>
      </c>
      <c r="GT315" s="315"/>
      <c r="GV315" s="10"/>
      <c r="HC315" s="311"/>
      <c r="HD315" s="132" t="s">
        <v>409</v>
      </c>
      <c r="HE315" s="315"/>
      <c r="HG315" s="10"/>
    </row>
    <row r="316" spans="2:215" x14ac:dyDescent="0.25">
      <c r="B316" s="312" t="s">
        <v>401</v>
      </c>
      <c r="C316" s="58" t="s">
        <v>410</v>
      </c>
      <c r="D316" s="315"/>
      <c r="F316" s="10"/>
      <c r="G316" s="10"/>
      <c r="H316" s="10"/>
      <c r="I316" s="10"/>
      <c r="J316" s="10"/>
      <c r="K316" s="10"/>
      <c r="L316" s="10"/>
      <c r="M316" s="312" t="s">
        <v>401</v>
      </c>
      <c r="N316" s="58" t="s">
        <v>410</v>
      </c>
      <c r="O316" s="315"/>
      <c r="Q316" s="10"/>
      <c r="X316" s="312" t="s">
        <v>401</v>
      </c>
      <c r="Y316" s="58" t="s">
        <v>410</v>
      </c>
      <c r="Z316" s="315"/>
      <c r="AB316" s="10"/>
      <c r="AI316" s="312" t="s">
        <v>401</v>
      </c>
      <c r="AJ316" s="58" t="s">
        <v>410</v>
      </c>
      <c r="AK316" s="315"/>
      <c r="AM316" s="10"/>
      <c r="AT316" s="312" t="s">
        <v>401</v>
      </c>
      <c r="AU316" s="58" t="s">
        <v>410</v>
      </c>
      <c r="AV316" s="315"/>
      <c r="AX316" s="10"/>
      <c r="BE316" s="312" t="s">
        <v>401</v>
      </c>
      <c r="BF316" s="58" t="s">
        <v>410</v>
      </c>
      <c r="BG316" s="315"/>
      <c r="BI316" s="10"/>
      <c r="BP316" s="312" t="s">
        <v>401</v>
      </c>
      <c r="BQ316" s="58" t="s">
        <v>410</v>
      </c>
      <c r="BR316" s="315"/>
      <c r="BT316" s="10"/>
      <c r="CA316" s="312" t="s">
        <v>401</v>
      </c>
      <c r="CB316" s="58" t="s">
        <v>410</v>
      </c>
      <c r="CC316" s="315"/>
      <c r="CE316" s="10"/>
      <c r="CL316" s="312" t="s">
        <v>401</v>
      </c>
      <c r="CM316" s="58" t="s">
        <v>410</v>
      </c>
      <c r="CN316" s="315"/>
      <c r="CP316" s="10"/>
      <c r="CW316" s="312" t="s">
        <v>401</v>
      </c>
      <c r="CX316" s="58" t="s">
        <v>410</v>
      </c>
      <c r="CY316" s="315"/>
      <c r="DA316" s="10"/>
      <c r="DH316" s="312" t="s">
        <v>401</v>
      </c>
      <c r="DI316" s="58" t="s">
        <v>410</v>
      </c>
      <c r="DJ316" s="315"/>
      <c r="DL316" s="10"/>
      <c r="DS316" s="312" t="s">
        <v>401</v>
      </c>
      <c r="DT316" s="58" t="s">
        <v>410</v>
      </c>
      <c r="DU316" s="315"/>
      <c r="DW316" s="10"/>
      <c r="ED316" s="312" t="s">
        <v>401</v>
      </c>
      <c r="EE316" s="58" t="s">
        <v>410</v>
      </c>
      <c r="EF316" s="315"/>
      <c r="EH316" s="10"/>
      <c r="EO316" s="312" t="s">
        <v>401</v>
      </c>
      <c r="EP316" s="58" t="s">
        <v>410</v>
      </c>
      <c r="EQ316" s="315"/>
      <c r="ES316" s="10"/>
      <c r="EZ316" s="312" t="s">
        <v>401</v>
      </c>
      <c r="FA316" s="58" t="s">
        <v>410</v>
      </c>
      <c r="FB316" s="315"/>
      <c r="FD316" s="10"/>
      <c r="FK316" s="312" t="s">
        <v>401</v>
      </c>
      <c r="FL316" s="58" t="s">
        <v>410</v>
      </c>
      <c r="FM316" s="315"/>
      <c r="FO316" s="10"/>
      <c r="FV316" s="312" t="s">
        <v>401</v>
      </c>
      <c r="FW316" s="58" t="s">
        <v>410</v>
      </c>
      <c r="FX316" s="315"/>
      <c r="FZ316" s="10"/>
      <c r="GG316" s="312" t="s">
        <v>401</v>
      </c>
      <c r="GH316" s="58" t="s">
        <v>410</v>
      </c>
      <c r="GI316" s="315"/>
      <c r="GK316" s="10"/>
      <c r="GR316" s="312" t="s">
        <v>401</v>
      </c>
      <c r="GS316" s="58" t="s">
        <v>410</v>
      </c>
      <c r="GT316" s="315"/>
      <c r="GV316" s="10"/>
      <c r="HC316" s="312" t="s">
        <v>401</v>
      </c>
      <c r="HD316" s="58" t="s">
        <v>410</v>
      </c>
      <c r="HE316" s="315"/>
      <c r="HG316" s="10"/>
    </row>
    <row r="317" spans="2:215" x14ac:dyDescent="0.25">
      <c r="B317" s="312"/>
      <c r="C317" s="133" t="s">
        <v>411</v>
      </c>
      <c r="D317" s="315"/>
      <c r="F317" s="10"/>
      <c r="G317" s="10"/>
      <c r="H317" s="10"/>
      <c r="I317" s="10"/>
      <c r="J317" s="10"/>
      <c r="K317" s="10"/>
      <c r="L317" s="10"/>
      <c r="M317" s="312"/>
      <c r="N317" s="133" t="s">
        <v>411</v>
      </c>
      <c r="O317" s="315"/>
      <c r="Q317" s="10"/>
      <c r="X317" s="312"/>
      <c r="Y317" s="133" t="s">
        <v>411</v>
      </c>
      <c r="Z317" s="315"/>
      <c r="AB317" s="10"/>
      <c r="AI317" s="312"/>
      <c r="AJ317" s="133" t="s">
        <v>411</v>
      </c>
      <c r="AK317" s="315"/>
      <c r="AM317" s="10"/>
      <c r="AT317" s="312"/>
      <c r="AU317" s="133" t="s">
        <v>411</v>
      </c>
      <c r="AV317" s="315"/>
      <c r="AX317" s="10"/>
      <c r="BE317" s="312"/>
      <c r="BF317" s="133" t="s">
        <v>411</v>
      </c>
      <c r="BG317" s="315"/>
      <c r="BI317" s="10"/>
      <c r="BP317" s="312"/>
      <c r="BQ317" s="133" t="s">
        <v>411</v>
      </c>
      <c r="BR317" s="315"/>
      <c r="BT317" s="10"/>
      <c r="CA317" s="312"/>
      <c r="CB317" s="133" t="s">
        <v>411</v>
      </c>
      <c r="CC317" s="315"/>
      <c r="CE317" s="10"/>
      <c r="CL317" s="312"/>
      <c r="CM317" s="133" t="s">
        <v>411</v>
      </c>
      <c r="CN317" s="315"/>
      <c r="CP317" s="10"/>
      <c r="CW317" s="312"/>
      <c r="CX317" s="133" t="s">
        <v>411</v>
      </c>
      <c r="CY317" s="315"/>
      <c r="DA317" s="10"/>
      <c r="DH317" s="312"/>
      <c r="DI317" s="133" t="s">
        <v>411</v>
      </c>
      <c r="DJ317" s="315"/>
      <c r="DL317" s="10"/>
      <c r="DS317" s="312"/>
      <c r="DT317" s="133" t="s">
        <v>411</v>
      </c>
      <c r="DU317" s="315"/>
      <c r="DW317" s="10"/>
      <c r="ED317" s="312"/>
      <c r="EE317" s="133" t="s">
        <v>411</v>
      </c>
      <c r="EF317" s="315"/>
      <c r="EH317" s="10"/>
      <c r="EO317" s="312"/>
      <c r="EP317" s="133" t="s">
        <v>411</v>
      </c>
      <c r="EQ317" s="315"/>
      <c r="ES317" s="10"/>
      <c r="EZ317" s="312"/>
      <c r="FA317" s="133" t="s">
        <v>411</v>
      </c>
      <c r="FB317" s="315"/>
      <c r="FD317" s="10"/>
      <c r="FK317" s="312"/>
      <c r="FL317" s="133" t="s">
        <v>411</v>
      </c>
      <c r="FM317" s="315"/>
      <c r="FO317" s="10"/>
      <c r="FV317" s="312"/>
      <c r="FW317" s="133" t="s">
        <v>411</v>
      </c>
      <c r="FX317" s="315"/>
      <c r="FZ317" s="10"/>
      <c r="GG317" s="312"/>
      <c r="GH317" s="133" t="s">
        <v>411</v>
      </c>
      <c r="GI317" s="315"/>
      <c r="GK317" s="10"/>
      <c r="GR317" s="312"/>
      <c r="GS317" s="133" t="s">
        <v>411</v>
      </c>
      <c r="GT317" s="315"/>
      <c r="GV317" s="10"/>
      <c r="HC317" s="312"/>
      <c r="HD317" s="133" t="s">
        <v>411</v>
      </c>
      <c r="HE317" s="315"/>
      <c r="HG317" s="10"/>
    </row>
    <row r="318" spans="2:215" ht="15.75" thickBot="1" x14ac:dyDescent="0.3">
      <c r="B318" s="313"/>
      <c r="C318" s="6" t="s">
        <v>412</v>
      </c>
      <c r="D318" s="316"/>
      <c r="F318" s="10"/>
      <c r="G318" s="10"/>
      <c r="H318" s="10"/>
      <c r="I318" s="10"/>
      <c r="J318" s="10"/>
      <c r="K318" s="10"/>
      <c r="L318" s="10"/>
      <c r="M318" s="313"/>
      <c r="N318" s="6" t="s">
        <v>412</v>
      </c>
      <c r="O318" s="316"/>
      <c r="Q318" s="10"/>
      <c r="X318" s="313"/>
      <c r="Y318" s="6" t="s">
        <v>412</v>
      </c>
      <c r="Z318" s="316"/>
      <c r="AB318" s="10"/>
      <c r="AI318" s="313"/>
      <c r="AJ318" s="6" t="s">
        <v>412</v>
      </c>
      <c r="AK318" s="316"/>
      <c r="AM318" s="10"/>
      <c r="AT318" s="313"/>
      <c r="AU318" s="6" t="s">
        <v>412</v>
      </c>
      <c r="AV318" s="316"/>
      <c r="AX318" s="10"/>
      <c r="BE318" s="313"/>
      <c r="BF318" s="6" t="s">
        <v>412</v>
      </c>
      <c r="BG318" s="316"/>
      <c r="BI318" s="10"/>
      <c r="BP318" s="313"/>
      <c r="BQ318" s="6" t="s">
        <v>412</v>
      </c>
      <c r="BR318" s="316"/>
      <c r="BT318" s="10"/>
      <c r="CA318" s="313"/>
      <c r="CB318" s="6" t="s">
        <v>412</v>
      </c>
      <c r="CC318" s="316"/>
      <c r="CE318" s="10"/>
      <c r="CL318" s="313"/>
      <c r="CM318" s="6" t="s">
        <v>412</v>
      </c>
      <c r="CN318" s="316"/>
      <c r="CP318" s="10"/>
      <c r="CW318" s="313"/>
      <c r="CX318" s="6" t="s">
        <v>412</v>
      </c>
      <c r="CY318" s="316"/>
      <c r="DA318" s="10"/>
      <c r="DH318" s="313"/>
      <c r="DI318" s="6" t="s">
        <v>412</v>
      </c>
      <c r="DJ318" s="316"/>
      <c r="DL318" s="10"/>
      <c r="DS318" s="313"/>
      <c r="DT318" s="6" t="s">
        <v>412</v>
      </c>
      <c r="DU318" s="316"/>
      <c r="DW318" s="10"/>
      <c r="ED318" s="313"/>
      <c r="EE318" s="6" t="s">
        <v>412</v>
      </c>
      <c r="EF318" s="316"/>
      <c r="EH318" s="10"/>
      <c r="EO318" s="313"/>
      <c r="EP318" s="6" t="s">
        <v>412</v>
      </c>
      <c r="EQ318" s="316"/>
      <c r="ES318" s="10"/>
      <c r="EZ318" s="313"/>
      <c r="FA318" s="6" t="s">
        <v>412</v>
      </c>
      <c r="FB318" s="316"/>
      <c r="FD318" s="10"/>
      <c r="FK318" s="313"/>
      <c r="FL318" s="6" t="s">
        <v>412</v>
      </c>
      <c r="FM318" s="316"/>
      <c r="FO318" s="10"/>
      <c r="FV318" s="313"/>
      <c r="FW318" s="6" t="s">
        <v>412</v>
      </c>
      <c r="FX318" s="316"/>
      <c r="FZ318" s="10"/>
      <c r="GG318" s="313"/>
      <c r="GH318" s="6" t="s">
        <v>412</v>
      </c>
      <c r="GI318" s="316"/>
      <c r="GK318" s="10"/>
      <c r="GR318" s="313"/>
      <c r="GS318" s="6" t="s">
        <v>412</v>
      </c>
      <c r="GT318" s="316"/>
      <c r="GV318" s="10"/>
      <c r="HC318" s="313"/>
      <c r="HD318" s="6" t="s">
        <v>412</v>
      </c>
      <c r="HE318" s="316"/>
      <c r="HG318" s="10"/>
    </row>
    <row r="319" spans="2:215" x14ac:dyDescent="0.25">
      <c r="D319" s="10"/>
      <c r="E319" s="10"/>
      <c r="F319" s="10"/>
      <c r="G319" s="10"/>
      <c r="H319" s="10"/>
      <c r="I319" s="10"/>
      <c r="J319" s="10"/>
      <c r="K319" s="10"/>
      <c r="L319" s="10"/>
      <c r="O319" s="10"/>
      <c r="P319" s="10"/>
      <c r="Q319" s="10"/>
      <c r="Z319" s="10"/>
      <c r="AA319" s="10"/>
      <c r="AB319" s="10"/>
      <c r="AK319" s="10"/>
      <c r="AL319" s="10"/>
      <c r="AM319" s="10"/>
      <c r="AV319" s="10"/>
      <c r="AW319" s="10"/>
      <c r="AX319" s="10"/>
      <c r="BG319" s="10"/>
      <c r="BH319" s="10"/>
      <c r="BI319" s="10"/>
      <c r="BR319" s="10"/>
      <c r="BS319" s="10"/>
      <c r="BT319" s="10"/>
      <c r="CC319" s="10"/>
      <c r="CD319" s="10"/>
      <c r="CE319" s="10"/>
      <c r="CN319" s="10"/>
      <c r="CO319" s="10"/>
      <c r="CP319" s="10"/>
      <c r="CY319" s="10"/>
      <c r="CZ319" s="10"/>
      <c r="DA319" s="10"/>
      <c r="DJ319" s="10"/>
      <c r="DK319" s="10"/>
      <c r="DL319" s="10"/>
      <c r="DU319" s="10"/>
      <c r="DV319" s="10"/>
      <c r="DW319" s="10"/>
      <c r="EF319" s="10"/>
      <c r="EG319" s="10"/>
      <c r="EH319" s="10"/>
      <c r="EQ319" s="10"/>
      <c r="ER319" s="10"/>
      <c r="ES319" s="10"/>
      <c r="FB319" s="10"/>
      <c r="FC319" s="10"/>
      <c r="FD319" s="10"/>
      <c r="FM319" s="10"/>
      <c r="FN319" s="10"/>
      <c r="FO319" s="10"/>
      <c r="FX319" s="10"/>
      <c r="FY319" s="10"/>
      <c r="FZ319" s="10"/>
      <c r="GI319" s="10"/>
      <c r="GJ319" s="10"/>
      <c r="GK319" s="10"/>
      <c r="GT319" s="10"/>
      <c r="GU319" s="10"/>
      <c r="GV319" s="10"/>
      <c r="HE319" s="10"/>
      <c r="HF319" s="10"/>
      <c r="HG319" s="10"/>
    </row>
    <row r="320" spans="2:215" ht="15.75" thickBot="1" x14ac:dyDescent="0.3">
      <c r="D320" s="10"/>
      <c r="E320" s="10"/>
      <c r="F320" s="10"/>
      <c r="G320" s="10"/>
      <c r="H320" s="10"/>
      <c r="I320" s="10"/>
      <c r="J320" s="10"/>
      <c r="K320" s="10"/>
      <c r="L320" s="10"/>
      <c r="O320" s="10"/>
      <c r="P320" s="10"/>
      <c r="Q320" s="10"/>
      <c r="Z320" s="10"/>
      <c r="AA320" s="10"/>
      <c r="AB320" s="10"/>
      <c r="AK320" s="10"/>
      <c r="AL320" s="10"/>
      <c r="AM320" s="10"/>
      <c r="AV320" s="10"/>
      <c r="AW320" s="10"/>
      <c r="AX320" s="10"/>
      <c r="BG320" s="10"/>
      <c r="BH320" s="10"/>
      <c r="BI320" s="10"/>
      <c r="BR320" s="10"/>
      <c r="BS320" s="10"/>
      <c r="BT320" s="10"/>
      <c r="CC320" s="10"/>
      <c r="CD320" s="10"/>
      <c r="CE320" s="10"/>
      <c r="CN320" s="10"/>
      <c r="CO320" s="10"/>
      <c r="CP320" s="10"/>
      <c r="CY320" s="10"/>
      <c r="CZ320" s="10"/>
      <c r="DA320" s="10"/>
      <c r="DJ320" s="10"/>
      <c r="DK320" s="10"/>
      <c r="DL320" s="10"/>
      <c r="DU320" s="10"/>
      <c r="DV320" s="10"/>
      <c r="DW320" s="10"/>
      <c r="EF320" s="10"/>
      <c r="EG320" s="10"/>
      <c r="EH320" s="10"/>
      <c r="EQ320" s="10"/>
      <c r="ER320" s="10"/>
      <c r="ES320" s="10"/>
      <c r="FB320" s="10"/>
      <c r="FC320" s="10"/>
      <c r="FD320" s="10"/>
      <c r="FM320" s="10"/>
      <c r="FN320" s="10"/>
      <c r="FO320" s="10"/>
      <c r="FX320" s="10"/>
      <c r="FY320" s="10"/>
      <c r="FZ320" s="10"/>
      <c r="GI320" s="10"/>
      <c r="GJ320" s="10"/>
      <c r="GK320" s="10"/>
      <c r="GT320" s="10"/>
      <c r="GU320" s="10"/>
      <c r="GV320" s="10"/>
      <c r="HE320" s="10"/>
      <c r="HF320" s="10"/>
      <c r="HG320" s="10"/>
    </row>
    <row r="321" spans="2:215" ht="15.75" thickBot="1" x14ac:dyDescent="0.3">
      <c r="B321" s="18" t="s">
        <v>353</v>
      </c>
      <c r="C321" s="3" t="s">
        <v>481</v>
      </c>
      <c r="D321" s="21"/>
      <c r="E321" s="21"/>
      <c r="F321" s="10"/>
      <c r="G321" s="10"/>
      <c r="H321" s="10"/>
      <c r="I321" s="10"/>
      <c r="J321" s="10"/>
      <c r="K321" s="10"/>
      <c r="L321" s="10"/>
      <c r="M321" s="18" t="s">
        <v>353</v>
      </c>
      <c r="N321" s="3" t="s">
        <v>481</v>
      </c>
      <c r="O321" s="21"/>
      <c r="P321" s="21"/>
      <c r="Q321" s="10"/>
      <c r="X321" s="18" t="s">
        <v>353</v>
      </c>
      <c r="Y321" s="3" t="s">
        <v>481</v>
      </c>
      <c r="Z321" s="21"/>
      <c r="AA321" s="21"/>
      <c r="AB321" s="10"/>
      <c r="AI321" s="18" t="s">
        <v>353</v>
      </c>
      <c r="AJ321" s="3" t="s">
        <v>481</v>
      </c>
      <c r="AK321" s="21"/>
      <c r="AL321" s="21"/>
      <c r="AM321" s="10"/>
      <c r="AT321" s="18" t="s">
        <v>353</v>
      </c>
      <c r="AU321" s="3" t="s">
        <v>481</v>
      </c>
      <c r="AV321" s="21"/>
      <c r="AW321" s="21"/>
      <c r="AX321" s="10"/>
      <c r="BE321" s="18" t="s">
        <v>353</v>
      </c>
      <c r="BF321" s="3" t="s">
        <v>481</v>
      </c>
      <c r="BG321" s="21"/>
      <c r="BH321" s="21"/>
      <c r="BI321" s="10"/>
      <c r="BP321" s="18" t="s">
        <v>353</v>
      </c>
      <c r="BQ321" s="3" t="s">
        <v>481</v>
      </c>
      <c r="BR321" s="21"/>
      <c r="BS321" s="21"/>
      <c r="BT321" s="10"/>
      <c r="CA321" s="18" t="s">
        <v>353</v>
      </c>
      <c r="CB321" s="3" t="s">
        <v>481</v>
      </c>
      <c r="CC321" s="21"/>
      <c r="CD321" s="21"/>
      <c r="CE321" s="10"/>
      <c r="CL321" s="18" t="s">
        <v>353</v>
      </c>
      <c r="CM321" s="3" t="s">
        <v>481</v>
      </c>
      <c r="CN321" s="21"/>
      <c r="CO321" s="21"/>
      <c r="CP321" s="10"/>
      <c r="CW321" s="18" t="s">
        <v>353</v>
      </c>
      <c r="CX321" s="3" t="s">
        <v>481</v>
      </c>
      <c r="CY321" s="21"/>
      <c r="CZ321" s="21"/>
      <c r="DA321" s="10"/>
      <c r="DH321" s="18" t="s">
        <v>353</v>
      </c>
      <c r="DI321" s="3" t="s">
        <v>481</v>
      </c>
      <c r="DJ321" s="21"/>
      <c r="DK321" s="21"/>
      <c r="DL321" s="10"/>
      <c r="DS321" s="18" t="s">
        <v>353</v>
      </c>
      <c r="DT321" s="3" t="s">
        <v>481</v>
      </c>
      <c r="DU321" s="21"/>
      <c r="DV321" s="21"/>
      <c r="DW321" s="10"/>
      <c r="ED321" s="18" t="s">
        <v>353</v>
      </c>
      <c r="EE321" s="3" t="s">
        <v>481</v>
      </c>
      <c r="EF321" s="21"/>
      <c r="EG321" s="21"/>
      <c r="EH321" s="10"/>
      <c r="EO321" s="18" t="s">
        <v>353</v>
      </c>
      <c r="EP321" s="3" t="s">
        <v>481</v>
      </c>
      <c r="EQ321" s="21"/>
      <c r="ER321" s="21"/>
      <c r="ES321" s="10"/>
      <c r="EZ321" s="18" t="s">
        <v>353</v>
      </c>
      <c r="FA321" s="3" t="s">
        <v>481</v>
      </c>
      <c r="FB321" s="21"/>
      <c r="FC321" s="21"/>
      <c r="FD321" s="10"/>
      <c r="FK321" s="18" t="s">
        <v>353</v>
      </c>
      <c r="FL321" s="3" t="s">
        <v>481</v>
      </c>
      <c r="FM321" s="21"/>
      <c r="FN321" s="21"/>
      <c r="FO321" s="10"/>
      <c r="FV321" s="18" t="s">
        <v>353</v>
      </c>
      <c r="FW321" s="3" t="s">
        <v>481</v>
      </c>
      <c r="FX321" s="21"/>
      <c r="FY321" s="21"/>
      <c r="FZ321" s="10"/>
      <c r="GG321" s="18" t="s">
        <v>353</v>
      </c>
      <c r="GH321" s="3" t="s">
        <v>481</v>
      </c>
      <c r="GI321" s="21"/>
      <c r="GJ321" s="21"/>
      <c r="GK321" s="10"/>
      <c r="GR321" s="18" t="s">
        <v>353</v>
      </c>
      <c r="GS321" s="3" t="s">
        <v>481</v>
      </c>
      <c r="GT321" s="21"/>
      <c r="GU321" s="21"/>
      <c r="GV321" s="10"/>
      <c r="HC321" s="18" t="s">
        <v>353</v>
      </c>
      <c r="HD321" s="3" t="s">
        <v>481</v>
      </c>
      <c r="HE321" s="21"/>
      <c r="HF321" s="21"/>
      <c r="HG321" s="10"/>
    </row>
    <row r="322" spans="2:215" ht="15.75" thickBot="1" x14ac:dyDescent="0.3">
      <c r="B322" s="110">
        <f>+B291+1</f>
        <v>10</v>
      </c>
      <c r="C322" s="111"/>
      <c r="F322" s="10"/>
      <c r="G322" s="10"/>
      <c r="H322" s="10"/>
      <c r="I322" s="10"/>
      <c r="J322" s="10"/>
      <c r="K322" s="10"/>
      <c r="L322" s="10"/>
      <c r="M322" s="110">
        <f>+M291+1</f>
        <v>10</v>
      </c>
      <c r="N322" s="111"/>
      <c r="Q322" s="10"/>
      <c r="X322" s="110">
        <f>+X291+1</f>
        <v>10</v>
      </c>
      <c r="Y322" s="111"/>
      <c r="AB322" s="10"/>
      <c r="AI322" s="110">
        <f>+AI291+1</f>
        <v>10</v>
      </c>
      <c r="AJ322" s="111"/>
      <c r="AM322" s="10"/>
      <c r="AT322" s="110">
        <f>+AT291+1</f>
        <v>10</v>
      </c>
      <c r="AU322" s="111"/>
      <c r="AX322" s="10"/>
      <c r="BE322" s="110">
        <f>+BE291+1</f>
        <v>10</v>
      </c>
      <c r="BF322" s="111"/>
      <c r="BI322" s="10"/>
      <c r="BP322" s="110">
        <f>+BP291+1</f>
        <v>10</v>
      </c>
      <c r="BQ322" s="111"/>
      <c r="BT322" s="10"/>
      <c r="CA322" s="110">
        <f>+CA291+1</f>
        <v>10</v>
      </c>
      <c r="CB322" s="111"/>
      <c r="CE322" s="10"/>
      <c r="CL322" s="110">
        <f>+CL291+1</f>
        <v>10</v>
      </c>
      <c r="CM322" s="111"/>
      <c r="CP322" s="10"/>
      <c r="CW322" s="110">
        <f>+CW291+1</f>
        <v>10</v>
      </c>
      <c r="CX322" s="111"/>
      <c r="DA322" s="10"/>
      <c r="DH322" s="110">
        <f>+DH291+1</f>
        <v>10</v>
      </c>
      <c r="DI322" s="111"/>
      <c r="DL322" s="10"/>
      <c r="DS322" s="110">
        <f>+DS291+1</f>
        <v>10</v>
      </c>
      <c r="DT322" s="111"/>
      <c r="DW322" s="10"/>
      <c r="ED322" s="110">
        <f>+ED291+1</f>
        <v>10</v>
      </c>
      <c r="EE322" s="111"/>
      <c r="EH322" s="10"/>
      <c r="EO322" s="110">
        <f>+EO291+1</f>
        <v>10</v>
      </c>
      <c r="EP322" s="111"/>
      <c r="ES322" s="10"/>
      <c r="EZ322" s="110">
        <f>+EZ291+1</f>
        <v>10</v>
      </c>
      <c r="FA322" s="111"/>
      <c r="FD322" s="10"/>
      <c r="FK322" s="110">
        <f>+FK291+1</f>
        <v>10</v>
      </c>
      <c r="FL322" s="111"/>
      <c r="FO322" s="10"/>
      <c r="FV322" s="110">
        <f>+FV291+1</f>
        <v>10</v>
      </c>
      <c r="FW322" s="111"/>
      <c r="FZ322" s="10"/>
      <c r="GG322" s="110">
        <f>+GG291+1</f>
        <v>10</v>
      </c>
      <c r="GH322" s="111"/>
      <c r="GK322" s="10"/>
      <c r="GR322" s="110">
        <f>+GR291+1</f>
        <v>10</v>
      </c>
      <c r="GS322" s="111"/>
      <c r="GV322" s="10"/>
      <c r="HC322" s="110">
        <f>+HC291+1</f>
        <v>10</v>
      </c>
      <c r="HD322" s="111"/>
      <c r="HG322" s="10"/>
    </row>
    <row r="323" spans="2:215" ht="15.75" thickBot="1" x14ac:dyDescent="0.3">
      <c r="B323" s="166"/>
      <c r="C323" s="167"/>
      <c r="F323" s="10"/>
      <c r="G323" s="10"/>
      <c r="H323" s="10"/>
      <c r="I323" s="10"/>
      <c r="J323" s="10"/>
      <c r="K323" s="10"/>
      <c r="L323" s="10"/>
      <c r="M323" s="166"/>
      <c r="N323" s="167"/>
      <c r="Q323" s="10"/>
      <c r="X323" s="166"/>
      <c r="Y323" s="167"/>
      <c r="AB323" s="10"/>
      <c r="AI323" s="166"/>
      <c r="AJ323" s="167"/>
      <c r="AM323" s="10"/>
      <c r="AT323" s="166"/>
      <c r="AU323" s="167"/>
      <c r="AX323" s="10"/>
      <c r="BE323" s="166"/>
      <c r="BF323" s="167"/>
      <c r="BI323" s="10"/>
      <c r="BP323" s="166"/>
      <c r="BQ323" s="167"/>
      <c r="BT323" s="10"/>
      <c r="CA323" s="166"/>
      <c r="CB323" s="167"/>
      <c r="CE323" s="10"/>
      <c r="CL323" s="166"/>
      <c r="CM323" s="167"/>
      <c r="CP323" s="10"/>
      <c r="CW323" s="166"/>
      <c r="CX323" s="167"/>
      <c r="DA323" s="10"/>
      <c r="DH323" s="166"/>
      <c r="DI323" s="167"/>
      <c r="DL323" s="10"/>
      <c r="DS323" s="166"/>
      <c r="DT323" s="167"/>
      <c r="DW323" s="10"/>
      <c r="ED323" s="166"/>
      <c r="EE323" s="167"/>
      <c r="EH323" s="10"/>
      <c r="EO323" s="166"/>
      <c r="EP323" s="167"/>
      <c r="ES323" s="10"/>
      <c r="EZ323" s="166"/>
      <c r="FA323" s="167"/>
      <c r="FD323" s="10"/>
      <c r="FK323" s="166"/>
      <c r="FL323" s="167"/>
      <c r="FO323" s="10"/>
      <c r="FV323" s="166"/>
      <c r="FW323" s="167"/>
      <c r="FZ323" s="10"/>
      <c r="GG323" s="166"/>
      <c r="GH323" s="167"/>
      <c r="GK323" s="10"/>
      <c r="GR323" s="166"/>
      <c r="GS323" s="167"/>
      <c r="GV323" s="10"/>
      <c r="HC323" s="166"/>
      <c r="HD323" s="167"/>
      <c r="HG323" s="10"/>
    </row>
    <row r="324" spans="2:215" ht="15.75" thickBot="1" x14ac:dyDescent="0.3">
      <c r="B324" s="18" t="s">
        <v>370</v>
      </c>
      <c r="C324" s="18" t="s">
        <v>371</v>
      </c>
      <c r="D324" s="18" t="s">
        <v>372</v>
      </c>
      <c r="E324" s="18" t="s">
        <v>6</v>
      </c>
      <c r="F324" s="10"/>
      <c r="G324" s="10"/>
      <c r="H324" s="10"/>
      <c r="I324" s="10"/>
      <c r="J324" s="10"/>
      <c r="K324" s="10"/>
      <c r="L324" s="10"/>
      <c r="M324" s="18" t="s">
        <v>370</v>
      </c>
      <c r="N324" s="18" t="s">
        <v>371</v>
      </c>
      <c r="O324" s="18" t="s">
        <v>372</v>
      </c>
      <c r="P324" s="18" t="s">
        <v>6</v>
      </c>
      <c r="Q324" s="10"/>
      <c r="X324" s="18" t="s">
        <v>370</v>
      </c>
      <c r="Y324" s="18" t="s">
        <v>371</v>
      </c>
      <c r="Z324" s="18" t="s">
        <v>372</v>
      </c>
      <c r="AA324" s="18" t="s">
        <v>6</v>
      </c>
      <c r="AB324" s="10"/>
      <c r="AI324" s="18" t="s">
        <v>370</v>
      </c>
      <c r="AJ324" s="18" t="s">
        <v>371</v>
      </c>
      <c r="AK324" s="18" t="s">
        <v>372</v>
      </c>
      <c r="AL324" s="18" t="s">
        <v>6</v>
      </c>
      <c r="AM324" s="10"/>
      <c r="AT324" s="18" t="s">
        <v>370</v>
      </c>
      <c r="AU324" s="18" t="s">
        <v>371</v>
      </c>
      <c r="AV324" s="18" t="s">
        <v>372</v>
      </c>
      <c r="AW324" s="18" t="s">
        <v>6</v>
      </c>
      <c r="AX324" s="10"/>
      <c r="BE324" s="18" t="s">
        <v>370</v>
      </c>
      <c r="BF324" s="18" t="s">
        <v>371</v>
      </c>
      <c r="BG324" s="18" t="s">
        <v>372</v>
      </c>
      <c r="BH324" s="18" t="s">
        <v>6</v>
      </c>
      <c r="BI324" s="10"/>
      <c r="BP324" s="18" t="s">
        <v>370</v>
      </c>
      <c r="BQ324" s="18" t="s">
        <v>371</v>
      </c>
      <c r="BR324" s="18" t="s">
        <v>372</v>
      </c>
      <c r="BS324" s="18" t="s">
        <v>6</v>
      </c>
      <c r="BT324" s="10"/>
      <c r="CA324" s="18" t="s">
        <v>370</v>
      </c>
      <c r="CB324" s="18" t="s">
        <v>371</v>
      </c>
      <c r="CC324" s="18" t="s">
        <v>372</v>
      </c>
      <c r="CD324" s="18" t="s">
        <v>6</v>
      </c>
      <c r="CE324" s="10"/>
      <c r="CL324" s="18" t="s">
        <v>370</v>
      </c>
      <c r="CM324" s="18" t="s">
        <v>371</v>
      </c>
      <c r="CN324" s="18" t="s">
        <v>372</v>
      </c>
      <c r="CO324" s="18" t="s">
        <v>6</v>
      </c>
      <c r="CP324" s="10"/>
      <c r="CW324" s="18" t="s">
        <v>370</v>
      </c>
      <c r="CX324" s="18" t="s">
        <v>371</v>
      </c>
      <c r="CY324" s="18" t="s">
        <v>372</v>
      </c>
      <c r="CZ324" s="18" t="s">
        <v>6</v>
      </c>
      <c r="DA324" s="10"/>
      <c r="DH324" s="18" t="s">
        <v>370</v>
      </c>
      <c r="DI324" s="18" t="s">
        <v>371</v>
      </c>
      <c r="DJ324" s="18" t="s">
        <v>372</v>
      </c>
      <c r="DK324" s="18" t="s">
        <v>6</v>
      </c>
      <c r="DL324" s="10"/>
      <c r="DS324" s="18" t="s">
        <v>370</v>
      </c>
      <c r="DT324" s="18" t="s">
        <v>371</v>
      </c>
      <c r="DU324" s="18" t="s">
        <v>372</v>
      </c>
      <c r="DV324" s="18" t="s">
        <v>6</v>
      </c>
      <c r="DW324" s="10"/>
      <c r="ED324" s="18" t="s">
        <v>370</v>
      </c>
      <c r="EE324" s="18" t="s">
        <v>371</v>
      </c>
      <c r="EF324" s="18" t="s">
        <v>372</v>
      </c>
      <c r="EG324" s="18" t="s">
        <v>6</v>
      </c>
      <c r="EH324" s="10"/>
      <c r="EO324" s="18" t="s">
        <v>370</v>
      </c>
      <c r="EP324" s="18" t="s">
        <v>371</v>
      </c>
      <c r="EQ324" s="18" t="s">
        <v>372</v>
      </c>
      <c r="ER324" s="18" t="s">
        <v>6</v>
      </c>
      <c r="ES324" s="10"/>
      <c r="EZ324" s="18" t="s">
        <v>370</v>
      </c>
      <c r="FA324" s="18" t="s">
        <v>371</v>
      </c>
      <c r="FB324" s="18" t="s">
        <v>372</v>
      </c>
      <c r="FC324" s="18" t="s">
        <v>6</v>
      </c>
      <c r="FD324" s="10"/>
      <c r="FK324" s="18" t="s">
        <v>370</v>
      </c>
      <c r="FL324" s="18" t="s">
        <v>371</v>
      </c>
      <c r="FM324" s="18" t="s">
        <v>372</v>
      </c>
      <c r="FN324" s="18" t="s">
        <v>6</v>
      </c>
      <c r="FO324" s="10"/>
      <c r="FV324" s="18" t="s">
        <v>370</v>
      </c>
      <c r="FW324" s="18" t="s">
        <v>371</v>
      </c>
      <c r="FX324" s="18" t="s">
        <v>372</v>
      </c>
      <c r="FY324" s="18" t="s">
        <v>6</v>
      </c>
      <c r="FZ324" s="10"/>
      <c r="GG324" s="18" t="s">
        <v>370</v>
      </c>
      <c r="GH324" s="18" t="s">
        <v>371</v>
      </c>
      <c r="GI324" s="18" t="s">
        <v>372</v>
      </c>
      <c r="GJ324" s="18" t="s">
        <v>6</v>
      </c>
      <c r="GK324" s="10"/>
      <c r="GR324" s="18" t="s">
        <v>370</v>
      </c>
      <c r="GS324" s="18" t="s">
        <v>371</v>
      </c>
      <c r="GT324" s="18" t="s">
        <v>372</v>
      </c>
      <c r="GU324" s="18" t="s">
        <v>6</v>
      </c>
      <c r="GV324" s="10"/>
      <c r="HC324" s="18" t="s">
        <v>370</v>
      </c>
      <c r="HD324" s="18" t="s">
        <v>371</v>
      </c>
      <c r="HE324" s="18" t="s">
        <v>372</v>
      </c>
      <c r="HF324" s="18" t="s">
        <v>6</v>
      </c>
      <c r="HG324" s="10"/>
    </row>
    <row r="325" spans="2:215" x14ac:dyDescent="0.25">
      <c r="B325" s="318" t="s">
        <v>373</v>
      </c>
      <c r="C325" s="58" t="s">
        <v>374</v>
      </c>
      <c r="D325" s="245"/>
      <c r="E325" s="134" t="str">
        <f>+IF(D325="","",VLOOKUP(D325,[1]Parámetros!$B$100:$C$116,2,0))</f>
        <v/>
      </c>
      <c r="F325" s="10"/>
      <c r="G325" s="10"/>
      <c r="H325" s="10"/>
      <c r="I325" s="10"/>
      <c r="J325" s="10"/>
      <c r="K325" s="10"/>
      <c r="L325" s="10"/>
      <c r="M325" s="318" t="s">
        <v>373</v>
      </c>
      <c r="N325" s="58" t="s">
        <v>374</v>
      </c>
      <c r="O325" s="245"/>
      <c r="P325" s="134" t="str">
        <f>+IF(O325="","",VLOOKUP(O325,[1]Parámetros!$B$100:$C$116,2,0))</f>
        <v/>
      </c>
      <c r="Q325" s="10"/>
      <c r="X325" s="318" t="s">
        <v>373</v>
      </c>
      <c r="Y325" s="58" t="s">
        <v>374</v>
      </c>
      <c r="Z325" s="245"/>
      <c r="AA325" s="134" t="str">
        <f>+IF(Z325="","",VLOOKUP(Z325,[1]Parámetros!$B$100:$C$116,2,0))</f>
        <v/>
      </c>
      <c r="AB325" s="10"/>
      <c r="AI325" s="318" t="s">
        <v>373</v>
      </c>
      <c r="AJ325" s="58" t="s">
        <v>374</v>
      </c>
      <c r="AK325" s="245"/>
      <c r="AL325" s="134" t="str">
        <f>+IF(AK325="","",VLOOKUP(AK325,[1]Parámetros!$B$100:$C$116,2,0))</f>
        <v/>
      </c>
      <c r="AM325" s="10"/>
      <c r="AT325" s="318" t="s">
        <v>373</v>
      </c>
      <c r="AU325" s="58" t="s">
        <v>374</v>
      </c>
      <c r="AV325" s="245"/>
      <c r="AW325" s="134" t="str">
        <f>+IF(AV325="","",VLOOKUP(AV325,[1]Parámetros!$B$100:$C$116,2,0))</f>
        <v/>
      </c>
      <c r="AX325" s="10"/>
      <c r="BE325" s="318" t="s">
        <v>373</v>
      </c>
      <c r="BF325" s="58" t="s">
        <v>374</v>
      </c>
      <c r="BG325" s="245"/>
      <c r="BH325" s="134" t="str">
        <f>+IF(BG325="","",VLOOKUP(BG325,[1]Parámetros!$B$100:$C$116,2,0))</f>
        <v/>
      </c>
      <c r="BI325" s="10"/>
      <c r="BP325" s="318" t="s">
        <v>373</v>
      </c>
      <c r="BQ325" s="58" t="s">
        <v>374</v>
      </c>
      <c r="BR325" s="245"/>
      <c r="BS325" s="134" t="str">
        <f>+IF(BR325="","",VLOOKUP(BR325,[1]Parámetros!$B$100:$C$116,2,0))</f>
        <v/>
      </c>
      <c r="BT325" s="10"/>
      <c r="CA325" s="318" t="s">
        <v>373</v>
      </c>
      <c r="CB325" s="58" t="s">
        <v>374</v>
      </c>
      <c r="CC325" s="245"/>
      <c r="CD325" s="134" t="str">
        <f>+IF(CC325="","",VLOOKUP(CC325,[1]Parámetros!$B$100:$C$116,2,0))</f>
        <v/>
      </c>
      <c r="CE325" s="10"/>
      <c r="CL325" s="318" t="s">
        <v>373</v>
      </c>
      <c r="CM325" s="58" t="s">
        <v>374</v>
      </c>
      <c r="CN325" s="245"/>
      <c r="CO325" s="134" t="str">
        <f>+IF(CN325="","",VLOOKUP(CN325,[1]Parámetros!$B$100:$C$116,2,0))</f>
        <v/>
      </c>
      <c r="CP325" s="10"/>
      <c r="CW325" s="318" t="s">
        <v>373</v>
      </c>
      <c r="CX325" s="58" t="s">
        <v>374</v>
      </c>
      <c r="CY325" s="245"/>
      <c r="CZ325" s="134" t="str">
        <f>+IF(CY325="","",VLOOKUP(CY325,[1]Parámetros!$B$100:$C$116,2,0))</f>
        <v/>
      </c>
      <c r="DA325" s="10"/>
      <c r="DH325" s="318" t="s">
        <v>373</v>
      </c>
      <c r="DI325" s="58" t="s">
        <v>374</v>
      </c>
      <c r="DJ325" s="245"/>
      <c r="DK325" s="134" t="str">
        <f>+IF(DJ325="","",VLOOKUP(DJ325,[1]Parámetros!$B$100:$C$116,2,0))</f>
        <v/>
      </c>
      <c r="DL325" s="10"/>
      <c r="DS325" s="318" t="s">
        <v>373</v>
      </c>
      <c r="DT325" s="58" t="s">
        <v>374</v>
      </c>
      <c r="DU325" s="245"/>
      <c r="DV325" s="134" t="str">
        <f>+IF(DU325="","",VLOOKUP(DU325,[1]Parámetros!$B$100:$C$116,2,0))</f>
        <v/>
      </c>
      <c r="DW325" s="10"/>
      <c r="ED325" s="318" t="s">
        <v>373</v>
      </c>
      <c r="EE325" s="58" t="s">
        <v>374</v>
      </c>
      <c r="EF325" s="245"/>
      <c r="EG325" s="134" t="str">
        <f>+IF(EF325="","",VLOOKUP(EF325,[1]Parámetros!$B$100:$C$116,2,0))</f>
        <v/>
      </c>
      <c r="EH325" s="10"/>
      <c r="EO325" s="318" t="s">
        <v>373</v>
      </c>
      <c r="EP325" s="58" t="s">
        <v>374</v>
      </c>
      <c r="EQ325" s="245"/>
      <c r="ER325" s="134" t="str">
        <f>+IF(EQ325="","",VLOOKUP(EQ325,[1]Parámetros!$B$100:$C$116,2,0))</f>
        <v/>
      </c>
      <c r="ES325" s="10"/>
      <c r="EZ325" s="318" t="s">
        <v>373</v>
      </c>
      <c r="FA325" s="58" t="s">
        <v>374</v>
      </c>
      <c r="FB325" s="245"/>
      <c r="FC325" s="134" t="str">
        <f>+IF(FB325="","",VLOOKUP(FB325,[1]Parámetros!$B$100:$C$116,2,0))</f>
        <v/>
      </c>
      <c r="FD325" s="10"/>
      <c r="FK325" s="318" t="s">
        <v>373</v>
      </c>
      <c r="FL325" s="58" t="s">
        <v>374</v>
      </c>
      <c r="FM325" s="245"/>
      <c r="FN325" s="134" t="str">
        <f>+IF(FM325="","",VLOOKUP(FM325,[1]Parámetros!$B$100:$C$116,2,0))</f>
        <v/>
      </c>
      <c r="FO325" s="10"/>
      <c r="FV325" s="318" t="s">
        <v>373</v>
      </c>
      <c r="FW325" s="58" t="s">
        <v>374</v>
      </c>
      <c r="FX325" s="245"/>
      <c r="FY325" s="134" t="str">
        <f>+IF(FX325="","",VLOOKUP(FX325,[1]Parámetros!$B$100:$C$116,2,0))</f>
        <v/>
      </c>
      <c r="FZ325" s="10"/>
      <c r="GG325" s="318" t="s">
        <v>373</v>
      </c>
      <c r="GH325" s="58" t="s">
        <v>374</v>
      </c>
      <c r="GI325" s="245"/>
      <c r="GJ325" s="134" t="str">
        <f>+IF(GI325="","",VLOOKUP(GI325,[1]Parámetros!$B$100:$C$116,2,0))</f>
        <v/>
      </c>
      <c r="GK325" s="10"/>
      <c r="GR325" s="318" t="s">
        <v>373</v>
      </c>
      <c r="GS325" s="58" t="s">
        <v>374</v>
      </c>
      <c r="GT325" s="245"/>
      <c r="GU325" s="134" t="str">
        <f>+IF(GT325="","",VLOOKUP(GT325,[1]Parámetros!$B$100:$C$116,2,0))</f>
        <v/>
      </c>
      <c r="GV325" s="10"/>
      <c r="HC325" s="318" t="s">
        <v>373</v>
      </c>
      <c r="HD325" s="58" t="s">
        <v>374</v>
      </c>
      <c r="HE325" s="245"/>
      <c r="HF325" s="134" t="str">
        <f>+IF(HE325="","",VLOOKUP(HE325,[1]Parámetros!$B$100:$C$116,2,0))</f>
        <v/>
      </c>
      <c r="HG325" s="10"/>
    </row>
    <row r="326" spans="2:215" ht="30" x14ac:dyDescent="0.25">
      <c r="B326" s="319"/>
      <c r="C326" s="56" t="s">
        <v>376</v>
      </c>
      <c r="D326" s="246"/>
      <c r="E326" s="134" t="str">
        <f>+IF(D326="","",VLOOKUP(D326,[1]Parámetros!$B$100:$C$116,2,0))</f>
        <v/>
      </c>
      <c r="F326" s="10"/>
      <c r="G326" s="10"/>
      <c r="H326" s="10"/>
      <c r="I326" s="10"/>
      <c r="J326" s="10"/>
      <c r="K326" s="10"/>
      <c r="L326" s="10"/>
      <c r="M326" s="319"/>
      <c r="N326" s="56" t="s">
        <v>376</v>
      </c>
      <c r="O326" s="246"/>
      <c r="P326" s="134" t="str">
        <f>+IF(O326="","",VLOOKUP(O326,[1]Parámetros!$B$100:$C$116,2,0))</f>
        <v/>
      </c>
      <c r="Q326" s="10"/>
      <c r="X326" s="319"/>
      <c r="Y326" s="56" t="s">
        <v>376</v>
      </c>
      <c r="Z326" s="246"/>
      <c r="AA326" s="134" t="str">
        <f>+IF(Z326="","",VLOOKUP(Z326,[1]Parámetros!$B$100:$C$116,2,0))</f>
        <v/>
      </c>
      <c r="AB326" s="10"/>
      <c r="AI326" s="319"/>
      <c r="AJ326" s="56" t="s">
        <v>376</v>
      </c>
      <c r="AK326" s="246"/>
      <c r="AL326" s="134" t="str">
        <f>+IF(AK326="","",VLOOKUP(AK326,[1]Parámetros!$B$100:$C$116,2,0))</f>
        <v/>
      </c>
      <c r="AM326" s="10"/>
      <c r="AT326" s="319"/>
      <c r="AU326" s="56" t="s">
        <v>376</v>
      </c>
      <c r="AV326" s="246"/>
      <c r="AW326" s="134" t="str">
        <f>+IF(AV326="","",VLOOKUP(AV326,[1]Parámetros!$B$100:$C$116,2,0))</f>
        <v/>
      </c>
      <c r="AX326" s="10"/>
      <c r="BE326" s="319"/>
      <c r="BF326" s="56" t="s">
        <v>376</v>
      </c>
      <c r="BG326" s="246"/>
      <c r="BH326" s="134" t="str">
        <f>+IF(BG326="","",VLOOKUP(BG326,[1]Parámetros!$B$100:$C$116,2,0))</f>
        <v/>
      </c>
      <c r="BI326" s="10"/>
      <c r="BP326" s="319"/>
      <c r="BQ326" s="56" t="s">
        <v>376</v>
      </c>
      <c r="BR326" s="246"/>
      <c r="BS326" s="134" t="str">
        <f>+IF(BR326="","",VLOOKUP(BR326,[1]Parámetros!$B$100:$C$116,2,0))</f>
        <v/>
      </c>
      <c r="BT326" s="10"/>
      <c r="CA326" s="319"/>
      <c r="CB326" s="56" t="s">
        <v>376</v>
      </c>
      <c r="CC326" s="246"/>
      <c r="CD326" s="134" t="str">
        <f>+IF(CC326="","",VLOOKUP(CC326,[1]Parámetros!$B$100:$C$116,2,0))</f>
        <v/>
      </c>
      <c r="CE326" s="10"/>
      <c r="CL326" s="319"/>
      <c r="CM326" s="56" t="s">
        <v>376</v>
      </c>
      <c r="CN326" s="246"/>
      <c r="CO326" s="134" t="str">
        <f>+IF(CN326="","",VLOOKUP(CN326,[1]Parámetros!$B$100:$C$116,2,0))</f>
        <v/>
      </c>
      <c r="CP326" s="10"/>
      <c r="CW326" s="319"/>
      <c r="CX326" s="56" t="s">
        <v>376</v>
      </c>
      <c r="CY326" s="246"/>
      <c r="CZ326" s="134" t="str">
        <f>+IF(CY326="","",VLOOKUP(CY326,[1]Parámetros!$B$100:$C$116,2,0))</f>
        <v/>
      </c>
      <c r="DA326" s="10"/>
      <c r="DH326" s="319"/>
      <c r="DI326" s="56" t="s">
        <v>376</v>
      </c>
      <c r="DJ326" s="246"/>
      <c r="DK326" s="134" t="str">
        <f>+IF(DJ326="","",VLOOKUP(DJ326,[1]Parámetros!$B$100:$C$116,2,0))</f>
        <v/>
      </c>
      <c r="DL326" s="10"/>
      <c r="DS326" s="319"/>
      <c r="DT326" s="56" t="s">
        <v>376</v>
      </c>
      <c r="DU326" s="246"/>
      <c r="DV326" s="134" t="str">
        <f>+IF(DU326="","",VLOOKUP(DU326,[1]Parámetros!$B$100:$C$116,2,0))</f>
        <v/>
      </c>
      <c r="DW326" s="10"/>
      <c r="ED326" s="319"/>
      <c r="EE326" s="56" t="s">
        <v>376</v>
      </c>
      <c r="EF326" s="246"/>
      <c r="EG326" s="134" t="str">
        <f>+IF(EF326="","",VLOOKUP(EF326,[1]Parámetros!$B$100:$C$116,2,0))</f>
        <v/>
      </c>
      <c r="EH326" s="10"/>
      <c r="EO326" s="319"/>
      <c r="EP326" s="56" t="s">
        <v>376</v>
      </c>
      <c r="EQ326" s="246"/>
      <c r="ER326" s="134" t="str">
        <f>+IF(EQ326="","",VLOOKUP(EQ326,[1]Parámetros!$B$100:$C$116,2,0))</f>
        <v/>
      </c>
      <c r="ES326" s="10"/>
      <c r="EZ326" s="319"/>
      <c r="FA326" s="56" t="s">
        <v>376</v>
      </c>
      <c r="FB326" s="246"/>
      <c r="FC326" s="134" t="str">
        <f>+IF(FB326="","",VLOOKUP(FB326,[1]Parámetros!$B$100:$C$116,2,0))</f>
        <v/>
      </c>
      <c r="FD326" s="10"/>
      <c r="FK326" s="319"/>
      <c r="FL326" s="56" t="s">
        <v>376</v>
      </c>
      <c r="FM326" s="246"/>
      <c r="FN326" s="134" t="str">
        <f>+IF(FM326="","",VLOOKUP(FM326,[1]Parámetros!$B$100:$C$116,2,0))</f>
        <v/>
      </c>
      <c r="FO326" s="10"/>
      <c r="FV326" s="319"/>
      <c r="FW326" s="56" t="s">
        <v>376</v>
      </c>
      <c r="FX326" s="246"/>
      <c r="FY326" s="134" t="str">
        <f>+IF(FX326="","",VLOOKUP(FX326,[1]Parámetros!$B$100:$C$116,2,0))</f>
        <v/>
      </c>
      <c r="FZ326" s="10"/>
      <c r="GG326" s="319"/>
      <c r="GH326" s="56" t="s">
        <v>376</v>
      </c>
      <c r="GI326" s="246"/>
      <c r="GJ326" s="134" t="str">
        <f>+IF(GI326="","",VLOOKUP(GI326,[1]Parámetros!$B$100:$C$116,2,0))</f>
        <v/>
      </c>
      <c r="GK326" s="10"/>
      <c r="GR326" s="319"/>
      <c r="GS326" s="56" t="s">
        <v>376</v>
      </c>
      <c r="GT326" s="246"/>
      <c r="GU326" s="134" t="str">
        <f>+IF(GT326="","",VLOOKUP(GT326,[1]Parámetros!$B$100:$C$116,2,0))</f>
        <v/>
      </c>
      <c r="GV326" s="10"/>
      <c r="HC326" s="319"/>
      <c r="HD326" s="56" t="s">
        <v>376</v>
      </c>
      <c r="HE326" s="246"/>
      <c r="HF326" s="134" t="str">
        <f>+IF(HE326="","",VLOOKUP(HE326,[1]Parámetros!$B$100:$C$116,2,0))</f>
        <v/>
      </c>
      <c r="HG326" s="10"/>
    </row>
    <row r="327" spans="2:215" ht="30" x14ac:dyDescent="0.25">
      <c r="B327" s="56" t="s">
        <v>378</v>
      </c>
      <c r="C327" s="56" t="s">
        <v>379</v>
      </c>
      <c r="D327" s="246"/>
      <c r="E327" s="134" t="str">
        <f>+IF(D327="","",VLOOKUP(D327,[1]Parámetros!$B$100:$C$116,2,0))</f>
        <v/>
      </c>
      <c r="F327" s="10"/>
      <c r="G327" s="10"/>
      <c r="H327" s="10"/>
      <c r="I327" s="10"/>
      <c r="J327" s="10"/>
      <c r="K327" s="10"/>
      <c r="L327" s="10"/>
      <c r="M327" s="56" t="s">
        <v>378</v>
      </c>
      <c r="N327" s="56" t="s">
        <v>379</v>
      </c>
      <c r="O327" s="246"/>
      <c r="P327" s="134" t="str">
        <f>+IF(O327="","",VLOOKUP(O327,[1]Parámetros!$B$100:$C$116,2,0))</f>
        <v/>
      </c>
      <c r="Q327" s="10"/>
      <c r="X327" s="56" t="s">
        <v>378</v>
      </c>
      <c r="Y327" s="56" t="s">
        <v>379</v>
      </c>
      <c r="Z327" s="246"/>
      <c r="AA327" s="134" t="str">
        <f>+IF(Z327="","",VLOOKUP(Z327,[1]Parámetros!$B$100:$C$116,2,0))</f>
        <v/>
      </c>
      <c r="AB327" s="10"/>
      <c r="AI327" s="56" t="s">
        <v>378</v>
      </c>
      <c r="AJ327" s="56" t="s">
        <v>379</v>
      </c>
      <c r="AK327" s="246"/>
      <c r="AL327" s="134" t="str">
        <f>+IF(AK327="","",VLOOKUP(AK327,[1]Parámetros!$B$100:$C$116,2,0))</f>
        <v/>
      </c>
      <c r="AM327" s="10"/>
      <c r="AT327" s="56" t="s">
        <v>378</v>
      </c>
      <c r="AU327" s="56" t="s">
        <v>379</v>
      </c>
      <c r="AV327" s="246"/>
      <c r="AW327" s="134" t="str">
        <f>+IF(AV327="","",VLOOKUP(AV327,[1]Parámetros!$B$100:$C$116,2,0))</f>
        <v/>
      </c>
      <c r="AX327" s="10"/>
      <c r="BE327" s="56" t="s">
        <v>378</v>
      </c>
      <c r="BF327" s="56" t="s">
        <v>379</v>
      </c>
      <c r="BG327" s="246"/>
      <c r="BH327" s="134" t="str">
        <f>+IF(BG327="","",VLOOKUP(BG327,[1]Parámetros!$B$100:$C$116,2,0))</f>
        <v/>
      </c>
      <c r="BI327" s="10"/>
      <c r="BP327" s="56" t="s">
        <v>378</v>
      </c>
      <c r="BQ327" s="56" t="s">
        <v>379</v>
      </c>
      <c r="BR327" s="246"/>
      <c r="BS327" s="134" t="str">
        <f>+IF(BR327="","",VLOOKUP(BR327,[1]Parámetros!$B$100:$C$116,2,0))</f>
        <v/>
      </c>
      <c r="BT327" s="10"/>
      <c r="CA327" s="56" t="s">
        <v>378</v>
      </c>
      <c r="CB327" s="56" t="s">
        <v>379</v>
      </c>
      <c r="CC327" s="246"/>
      <c r="CD327" s="134" t="str">
        <f>+IF(CC327="","",VLOOKUP(CC327,[1]Parámetros!$B$100:$C$116,2,0))</f>
        <v/>
      </c>
      <c r="CE327" s="10"/>
      <c r="CL327" s="56" t="s">
        <v>378</v>
      </c>
      <c r="CM327" s="56" t="s">
        <v>379</v>
      </c>
      <c r="CN327" s="246"/>
      <c r="CO327" s="134" t="str">
        <f>+IF(CN327="","",VLOOKUP(CN327,[1]Parámetros!$B$100:$C$116,2,0))</f>
        <v/>
      </c>
      <c r="CP327" s="10"/>
      <c r="CW327" s="56" t="s">
        <v>378</v>
      </c>
      <c r="CX327" s="56" t="s">
        <v>379</v>
      </c>
      <c r="CY327" s="246"/>
      <c r="CZ327" s="134" t="str">
        <f>+IF(CY327="","",VLOOKUP(CY327,[1]Parámetros!$B$100:$C$116,2,0))</f>
        <v/>
      </c>
      <c r="DA327" s="10"/>
      <c r="DH327" s="56" t="s">
        <v>378</v>
      </c>
      <c r="DI327" s="56" t="s">
        <v>379</v>
      </c>
      <c r="DJ327" s="246"/>
      <c r="DK327" s="134" t="str">
        <f>+IF(DJ327="","",VLOOKUP(DJ327,[1]Parámetros!$B$100:$C$116,2,0))</f>
        <v/>
      </c>
      <c r="DL327" s="10"/>
      <c r="DS327" s="56" t="s">
        <v>378</v>
      </c>
      <c r="DT327" s="56" t="s">
        <v>379</v>
      </c>
      <c r="DU327" s="246"/>
      <c r="DV327" s="134" t="str">
        <f>+IF(DU327="","",VLOOKUP(DU327,[1]Parámetros!$B$100:$C$116,2,0))</f>
        <v/>
      </c>
      <c r="DW327" s="10"/>
      <c r="ED327" s="56" t="s">
        <v>378</v>
      </c>
      <c r="EE327" s="56" t="s">
        <v>379</v>
      </c>
      <c r="EF327" s="246"/>
      <c r="EG327" s="134" t="str">
        <f>+IF(EF327="","",VLOOKUP(EF327,[1]Parámetros!$B$100:$C$116,2,0))</f>
        <v/>
      </c>
      <c r="EH327" s="10"/>
      <c r="EO327" s="56" t="s">
        <v>378</v>
      </c>
      <c r="EP327" s="56" t="s">
        <v>379</v>
      </c>
      <c r="EQ327" s="246"/>
      <c r="ER327" s="134" t="str">
        <f>+IF(EQ327="","",VLOOKUP(EQ327,[1]Parámetros!$B$100:$C$116,2,0))</f>
        <v/>
      </c>
      <c r="ES327" s="10"/>
      <c r="EZ327" s="56" t="s">
        <v>378</v>
      </c>
      <c r="FA327" s="56" t="s">
        <v>379</v>
      </c>
      <c r="FB327" s="246"/>
      <c r="FC327" s="134" t="str">
        <f>+IF(FB327="","",VLOOKUP(FB327,[1]Parámetros!$B$100:$C$116,2,0))</f>
        <v/>
      </c>
      <c r="FD327" s="10"/>
      <c r="FK327" s="56" t="s">
        <v>378</v>
      </c>
      <c r="FL327" s="56" t="s">
        <v>379</v>
      </c>
      <c r="FM327" s="246"/>
      <c r="FN327" s="134" t="str">
        <f>+IF(FM327="","",VLOOKUP(FM327,[1]Parámetros!$B$100:$C$116,2,0))</f>
        <v/>
      </c>
      <c r="FO327" s="10"/>
      <c r="FV327" s="56" t="s">
        <v>378</v>
      </c>
      <c r="FW327" s="56" t="s">
        <v>379</v>
      </c>
      <c r="FX327" s="246"/>
      <c r="FY327" s="134" t="str">
        <f>+IF(FX327="","",VLOOKUP(FX327,[1]Parámetros!$B$100:$C$116,2,0))</f>
        <v/>
      </c>
      <c r="FZ327" s="10"/>
      <c r="GG327" s="56" t="s">
        <v>378</v>
      </c>
      <c r="GH327" s="56" t="s">
        <v>379</v>
      </c>
      <c r="GI327" s="246"/>
      <c r="GJ327" s="134" t="str">
        <f>+IF(GI327="","",VLOOKUP(GI327,[1]Parámetros!$B$100:$C$116,2,0))</f>
        <v/>
      </c>
      <c r="GK327" s="10"/>
      <c r="GR327" s="56" t="s">
        <v>378</v>
      </c>
      <c r="GS327" s="56" t="s">
        <v>379</v>
      </c>
      <c r="GT327" s="246"/>
      <c r="GU327" s="134" t="str">
        <f>+IF(GT327="","",VLOOKUP(GT327,[1]Parámetros!$B$100:$C$116,2,0))</f>
        <v/>
      </c>
      <c r="GV327" s="10"/>
      <c r="HC327" s="56" t="s">
        <v>378</v>
      </c>
      <c r="HD327" s="56" t="s">
        <v>379</v>
      </c>
      <c r="HE327" s="246"/>
      <c r="HF327" s="134" t="str">
        <f>+IF(HE327="","",VLOOKUP(HE327,[1]Parámetros!$B$100:$C$116,2,0))</f>
        <v/>
      </c>
      <c r="HG327" s="10"/>
    </row>
    <row r="328" spans="2:215" ht="45" x14ac:dyDescent="0.25">
      <c r="B328" s="56" t="s">
        <v>381</v>
      </c>
      <c r="C328" s="56" t="s">
        <v>382</v>
      </c>
      <c r="D328" s="246"/>
      <c r="E328" s="134" t="str">
        <f>+IF(D328="","",VLOOKUP(D328,[1]Parámetros!$B$100:$C$116,2,0))</f>
        <v/>
      </c>
      <c r="F328" s="10"/>
      <c r="G328" s="10"/>
      <c r="H328" s="10"/>
      <c r="I328" s="10"/>
      <c r="J328" s="10"/>
      <c r="K328" s="10"/>
      <c r="L328" s="10"/>
      <c r="M328" s="56" t="s">
        <v>381</v>
      </c>
      <c r="N328" s="56" t="s">
        <v>382</v>
      </c>
      <c r="O328" s="246"/>
      <c r="P328" s="134" t="str">
        <f>+IF(O328="","",VLOOKUP(O328,[1]Parámetros!$B$100:$C$116,2,0))</f>
        <v/>
      </c>
      <c r="Q328" s="10"/>
      <c r="X328" s="56" t="s">
        <v>381</v>
      </c>
      <c r="Y328" s="56" t="s">
        <v>382</v>
      </c>
      <c r="Z328" s="246"/>
      <c r="AA328" s="134" t="str">
        <f>+IF(Z328="","",VLOOKUP(Z328,[1]Parámetros!$B$100:$C$116,2,0))</f>
        <v/>
      </c>
      <c r="AB328" s="10"/>
      <c r="AI328" s="56" t="s">
        <v>381</v>
      </c>
      <c r="AJ328" s="56" t="s">
        <v>382</v>
      </c>
      <c r="AK328" s="246"/>
      <c r="AL328" s="134" t="str">
        <f>+IF(AK328="","",VLOOKUP(AK328,[1]Parámetros!$B$100:$C$116,2,0))</f>
        <v/>
      </c>
      <c r="AM328" s="10"/>
      <c r="AT328" s="56" t="s">
        <v>381</v>
      </c>
      <c r="AU328" s="56" t="s">
        <v>382</v>
      </c>
      <c r="AV328" s="246"/>
      <c r="AW328" s="134" t="str">
        <f>+IF(AV328="","",VLOOKUP(AV328,[1]Parámetros!$B$100:$C$116,2,0))</f>
        <v/>
      </c>
      <c r="AX328" s="10"/>
      <c r="BE328" s="56" t="s">
        <v>381</v>
      </c>
      <c r="BF328" s="56" t="s">
        <v>382</v>
      </c>
      <c r="BG328" s="246"/>
      <c r="BH328" s="134" t="str">
        <f>+IF(BG328="","",VLOOKUP(BG328,[1]Parámetros!$B$100:$C$116,2,0))</f>
        <v/>
      </c>
      <c r="BI328" s="10"/>
      <c r="BP328" s="56" t="s">
        <v>381</v>
      </c>
      <c r="BQ328" s="56" t="s">
        <v>382</v>
      </c>
      <c r="BR328" s="246"/>
      <c r="BS328" s="134" t="str">
        <f>+IF(BR328="","",VLOOKUP(BR328,[1]Parámetros!$B$100:$C$116,2,0))</f>
        <v/>
      </c>
      <c r="BT328" s="10"/>
      <c r="CA328" s="56" t="s">
        <v>381</v>
      </c>
      <c r="CB328" s="56" t="s">
        <v>382</v>
      </c>
      <c r="CC328" s="246"/>
      <c r="CD328" s="134" t="str">
        <f>+IF(CC328="","",VLOOKUP(CC328,[1]Parámetros!$B$100:$C$116,2,0))</f>
        <v/>
      </c>
      <c r="CE328" s="10"/>
      <c r="CL328" s="56" t="s">
        <v>381</v>
      </c>
      <c r="CM328" s="56" t="s">
        <v>382</v>
      </c>
      <c r="CN328" s="246"/>
      <c r="CO328" s="134" t="str">
        <f>+IF(CN328="","",VLOOKUP(CN328,[1]Parámetros!$B$100:$C$116,2,0))</f>
        <v/>
      </c>
      <c r="CP328" s="10"/>
      <c r="CW328" s="56" t="s">
        <v>381</v>
      </c>
      <c r="CX328" s="56" t="s">
        <v>382</v>
      </c>
      <c r="CY328" s="246"/>
      <c r="CZ328" s="134" t="str">
        <f>+IF(CY328="","",VLOOKUP(CY328,[1]Parámetros!$B$100:$C$116,2,0))</f>
        <v/>
      </c>
      <c r="DA328" s="10"/>
      <c r="DH328" s="56" t="s">
        <v>381</v>
      </c>
      <c r="DI328" s="56" t="s">
        <v>382</v>
      </c>
      <c r="DJ328" s="246"/>
      <c r="DK328" s="134" t="str">
        <f>+IF(DJ328="","",VLOOKUP(DJ328,[1]Parámetros!$B$100:$C$116,2,0))</f>
        <v/>
      </c>
      <c r="DL328" s="10"/>
      <c r="DS328" s="56" t="s">
        <v>381</v>
      </c>
      <c r="DT328" s="56" t="s">
        <v>382</v>
      </c>
      <c r="DU328" s="246"/>
      <c r="DV328" s="134" t="str">
        <f>+IF(DU328="","",VLOOKUP(DU328,[1]Parámetros!$B$100:$C$116,2,0))</f>
        <v/>
      </c>
      <c r="DW328" s="10"/>
      <c r="ED328" s="56" t="s">
        <v>381</v>
      </c>
      <c r="EE328" s="56" t="s">
        <v>382</v>
      </c>
      <c r="EF328" s="246"/>
      <c r="EG328" s="134" t="str">
        <f>+IF(EF328="","",VLOOKUP(EF328,[1]Parámetros!$B$100:$C$116,2,0))</f>
        <v/>
      </c>
      <c r="EH328" s="10"/>
      <c r="EO328" s="56" t="s">
        <v>381</v>
      </c>
      <c r="EP328" s="56" t="s">
        <v>382</v>
      </c>
      <c r="EQ328" s="246"/>
      <c r="ER328" s="134" t="str">
        <f>+IF(EQ328="","",VLOOKUP(EQ328,[1]Parámetros!$B$100:$C$116,2,0))</f>
        <v/>
      </c>
      <c r="ES328" s="10"/>
      <c r="EZ328" s="56" t="s">
        <v>381</v>
      </c>
      <c r="FA328" s="56" t="s">
        <v>382</v>
      </c>
      <c r="FB328" s="246"/>
      <c r="FC328" s="134" t="str">
        <f>+IF(FB328="","",VLOOKUP(FB328,[1]Parámetros!$B$100:$C$116,2,0))</f>
        <v/>
      </c>
      <c r="FD328" s="10"/>
      <c r="FK328" s="56" t="s">
        <v>381</v>
      </c>
      <c r="FL328" s="56" t="s">
        <v>382</v>
      </c>
      <c r="FM328" s="246"/>
      <c r="FN328" s="134" t="str">
        <f>+IF(FM328="","",VLOOKUP(FM328,[1]Parámetros!$B$100:$C$116,2,0))</f>
        <v/>
      </c>
      <c r="FO328" s="10"/>
      <c r="FV328" s="56" t="s">
        <v>381</v>
      </c>
      <c r="FW328" s="56" t="s">
        <v>382</v>
      </c>
      <c r="FX328" s="246"/>
      <c r="FY328" s="134" t="str">
        <f>+IF(FX328="","",VLOOKUP(FX328,[1]Parámetros!$B$100:$C$116,2,0))</f>
        <v/>
      </c>
      <c r="FZ328" s="10"/>
      <c r="GG328" s="56" t="s">
        <v>381</v>
      </c>
      <c r="GH328" s="56" t="s">
        <v>382</v>
      </c>
      <c r="GI328" s="246"/>
      <c r="GJ328" s="134" t="str">
        <f>+IF(GI328="","",VLOOKUP(GI328,[1]Parámetros!$B$100:$C$116,2,0))</f>
        <v/>
      </c>
      <c r="GK328" s="10"/>
      <c r="GR328" s="56" t="s">
        <v>381</v>
      </c>
      <c r="GS328" s="56" t="s">
        <v>382</v>
      </c>
      <c r="GT328" s="246"/>
      <c r="GU328" s="134" t="str">
        <f>+IF(GT328="","",VLOOKUP(GT328,[1]Parámetros!$B$100:$C$116,2,0))</f>
        <v/>
      </c>
      <c r="GV328" s="10"/>
      <c r="HC328" s="56" t="s">
        <v>381</v>
      </c>
      <c r="HD328" s="56" t="s">
        <v>382</v>
      </c>
      <c r="HE328" s="246"/>
      <c r="HF328" s="134" t="str">
        <f>+IF(HE328="","",VLOOKUP(HE328,[1]Parámetros!$B$100:$C$116,2,0))</f>
        <v/>
      </c>
      <c r="HG328" s="10"/>
    </row>
    <row r="329" spans="2:215" ht="30" x14ac:dyDescent="0.25">
      <c r="B329" s="56" t="s">
        <v>384</v>
      </c>
      <c r="C329" s="56" t="s">
        <v>385</v>
      </c>
      <c r="D329" s="246"/>
      <c r="E329" s="134" t="str">
        <f>+IF(D329="","",VLOOKUP(D329,[1]Parámetros!$B$100:$C$116,2,0))</f>
        <v/>
      </c>
      <c r="F329" s="10"/>
      <c r="G329" s="10"/>
      <c r="H329" s="10"/>
      <c r="I329" s="10"/>
      <c r="J329" s="10"/>
      <c r="K329" s="10"/>
      <c r="L329" s="10"/>
      <c r="M329" s="56" t="s">
        <v>384</v>
      </c>
      <c r="N329" s="56" t="s">
        <v>385</v>
      </c>
      <c r="O329" s="246"/>
      <c r="P329" s="134" t="str">
        <f>+IF(O329="","",VLOOKUP(O329,[1]Parámetros!$B$100:$C$116,2,0))</f>
        <v/>
      </c>
      <c r="Q329" s="10"/>
      <c r="X329" s="56" t="s">
        <v>384</v>
      </c>
      <c r="Y329" s="56" t="s">
        <v>385</v>
      </c>
      <c r="Z329" s="246"/>
      <c r="AA329" s="134" t="str">
        <f>+IF(Z329="","",VLOOKUP(Z329,[1]Parámetros!$B$100:$C$116,2,0))</f>
        <v/>
      </c>
      <c r="AB329" s="10"/>
      <c r="AI329" s="56" t="s">
        <v>384</v>
      </c>
      <c r="AJ329" s="56" t="s">
        <v>385</v>
      </c>
      <c r="AK329" s="246"/>
      <c r="AL329" s="134" t="str">
        <f>+IF(AK329="","",VLOOKUP(AK329,[1]Parámetros!$B$100:$C$116,2,0))</f>
        <v/>
      </c>
      <c r="AM329" s="10"/>
      <c r="AT329" s="56" t="s">
        <v>384</v>
      </c>
      <c r="AU329" s="56" t="s">
        <v>385</v>
      </c>
      <c r="AV329" s="246"/>
      <c r="AW329" s="134" t="str">
        <f>+IF(AV329="","",VLOOKUP(AV329,[1]Parámetros!$B$100:$C$116,2,0))</f>
        <v/>
      </c>
      <c r="AX329" s="10"/>
      <c r="BE329" s="56" t="s">
        <v>384</v>
      </c>
      <c r="BF329" s="56" t="s">
        <v>385</v>
      </c>
      <c r="BG329" s="246"/>
      <c r="BH329" s="134" t="str">
        <f>+IF(BG329="","",VLOOKUP(BG329,[1]Parámetros!$B$100:$C$116,2,0))</f>
        <v/>
      </c>
      <c r="BI329" s="10"/>
      <c r="BP329" s="56" t="s">
        <v>384</v>
      </c>
      <c r="BQ329" s="56" t="s">
        <v>385</v>
      </c>
      <c r="BR329" s="246"/>
      <c r="BS329" s="134" t="str">
        <f>+IF(BR329="","",VLOOKUP(BR329,[1]Parámetros!$B$100:$C$116,2,0))</f>
        <v/>
      </c>
      <c r="BT329" s="10"/>
      <c r="CA329" s="56" t="s">
        <v>384</v>
      </c>
      <c r="CB329" s="56" t="s">
        <v>385</v>
      </c>
      <c r="CC329" s="246"/>
      <c r="CD329" s="134" t="str">
        <f>+IF(CC329="","",VLOOKUP(CC329,[1]Parámetros!$B$100:$C$116,2,0))</f>
        <v/>
      </c>
      <c r="CE329" s="10"/>
      <c r="CL329" s="56" t="s">
        <v>384</v>
      </c>
      <c r="CM329" s="56" t="s">
        <v>385</v>
      </c>
      <c r="CN329" s="246"/>
      <c r="CO329" s="134" t="str">
        <f>+IF(CN329="","",VLOOKUP(CN329,[1]Parámetros!$B$100:$C$116,2,0))</f>
        <v/>
      </c>
      <c r="CP329" s="10"/>
      <c r="CW329" s="56" t="s">
        <v>384</v>
      </c>
      <c r="CX329" s="56" t="s">
        <v>385</v>
      </c>
      <c r="CY329" s="246"/>
      <c r="CZ329" s="134" t="str">
        <f>+IF(CY329="","",VLOOKUP(CY329,[1]Parámetros!$B$100:$C$116,2,0))</f>
        <v/>
      </c>
      <c r="DA329" s="10"/>
      <c r="DH329" s="56" t="s">
        <v>384</v>
      </c>
      <c r="DI329" s="56" t="s">
        <v>385</v>
      </c>
      <c r="DJ329" s="246"/>
      <c r="DK329" s="134" t="str">
        <f>+IF(DJ329="","",VLOOKUP(DJ329,[1]Parámetros!$B$100:$C$116,2,0))</f>
        <v/>
      </c>
      <c r="DL329" s="10"/>
      <c r="DS329" s="56" t="s">
        <v>384</v>
      </c>
      <c r="DT329" s="56" t="s">
        <v>385</v>
      </c>
      <c r="DU329" s="246"/>
      <c r="DV329" s="134" t="str">
        <f>+IF(DU329="","",VLOOKUP(DU329,[1]Parámetros!$B$100:$C$116,2,0))</f>
        <v/>
      </c>
      <c r="DW329" s="10"/>
      <c r="ED329" s="56" t="s">
        <v>384</v>
      </c>
      <c r="EE329" s="56" t="s">
        <v>385</v>
      </c>
      <c r="EF329" s="246"/>
      <c r="EG329" s="134" t="str">
        <f>+IF(EF329="","",VLOOKUP(EF329,[1]Parámetros!$B$100:$C$116,2,0))</f>
        <v/>
      </c>
      <c r="EH329" s="10"/>
      <c r="EO329" s="56" t="s">
        <v>384</v>
      </c>
      <c r="EP329" s="56" t="s">
        <v>385</v>
      </c>
      <c r="EQ329" s="246"/>
      <c r="ER329" s="134" t="str">
        <f>+IF(EQ329="","",VLOOKUP(EQ329,[1]Parámetros!$B$100:$C$116,2,0))</f>
        <v/>
      </c>
      <c r="ES329" s="10"/>
      <c r="EZ329" s="56" t="s">
        <v>384</v>
      </c>
      <c r="FA329" s="56" t="s">
        <v>385</v>
      </c>
      <c r="FB329" s="246"/>
      <c r="FC329" s="134" t="str">
        <f>+IF(FB329="","",VLOOKUP(FB329,[1]Parámetros!$B$100:$C$116,2,0))</f>
        <v/>
      </c>
      <c r="FD329" s="10"/>
      <c r="FK329" s="56" t="s">
        <v>384</v>
      </c>
      <c r="FL329" s="56" t="s">
        <v>385</v>
      </c>
      <c r="FM329" s="246"/>
      <c r="FN329" s="134" t="str">
        <f>+IF(FM329="","",VLOOKUP(FM329,[1]Parámetros!$B$100:$C$116,2,0))</f>
        <v/>
      </c>
      <c r="FO329" s="10"/>
      <c r="FV329" s="56" t="s">
        <v>384</v>
      </c>
      <c r="FW329" s="56" t="s">
        <v>385</v>
      </c>
      <c r="FX329" s="246"/>
      <c r="FY329" s="134" t="str">
        <f>+IF(FX329="","",VLOOKUP(FX329,[1]Parámetros!$B$100:$C$116,2,0))</f>
        <v/>
      </c>
      <c r="FZ329" s="10"/>
      <c r="GG329" s="56" t="s">
        <v>384</v>
      </c>
      <c r="GH329" s="56" t="s">
        <v>385</v>
      </c>
      <c r="GI329" s="246"/>
      <c r="GJ329" s="134" t="str">
        <f>+IF(GI329="","",VLOOKUP(GI329,[1]Parámetros!$B$100:$C$116,2,0))</f>
        <v/>
      </c>
      <c r="GK329" s="10"/>
      <c r="GR329" s="56" t="s">
        <v>384</v>
      </c>
      <c r="GS329" s="56" t="s">
        <v>385</v>
      </c>
      <c r="GT329" s="246"/>
      <c r="GU329" s="134" t="str">
        <f>+IF(GT329="","",VLOOKUP(GT329,[1]Parámetros!$B$100:$C$116,2,0))</f>
        <v/>
      </c>
      <c r="GV329" s="10"/>
      <c r="HC329" s="56" t="s">
        <v>384</v>
      </c>
      <c r="HD329" s="56" t="s">
        <v>385</v>
      </c>
      <c r="HE329" s="246"/>
      <c r="HF329" s="134" t="str">
        <f>+IF(HE329="","",VLOOKUP(HE329,[1]Parámetros!$B$100:$C$116,2,0))</f>
        <v/>
      </c>
      <c r="HG329" s="10"/>
    </row>
    <row r="330" spans="2:215" ht="45" x14ac:dyDescent="0.25">
      <c r="B330" s="56" t="s">
        <v>387</v>
      </c>
      <c r="C330" s="56" t="s">
        <v>388</v>
      </c>
      <c r="D330" s="246"/>
      <c r="E330" s="134" t="str">
        <f>+IF(D330="","",VLOOKUP(D330,[1]Parámetros!$B$100:$C$116,2,0))</f>
        <v/>
      </c>
      <c r="F330" s="10"/>
      <c r="G330" s="10"/>
      <c r="H330" s="10"/>
      <c r="I330" s="10"/>
      <c r="J330" s="10"/>
      <c r="K330" s="10"/>
      <c r="L330" s="10"/>
      <c r="M330" s="56" t="s">
        <v>387</v>
      </c>
      <c r="N330" s="56" t="s">
        <v>388</v>
      </c>
      <c r="O330" s="246"/>
      <c r="P330" s="134" t="str">
        <f>+IF(O330="","",VLOOKUP(O330,[1]Parámetros!$B$100:$C$116,2,0))</f>
        <v/>
      </c>
      <c r="Q330" s="10"/>
      <c r="X330" s="56" t="s">
        <v>387</v>
      </c>
      <c r="Y330" s="56" t="s">
        <v>388</v>
      </c>
      <c r="Z330" s="246"/>
      <c r="AA330" s="134" t="str">
        <f>+IF(Z330="","",VLOOKUP(Z330,[1]Parámetros!$B$100:$C$116,2,0))</f>
        <v/>
      </c>
      <c r="AB330" s="10"/>
      <c r="AI330" s="56" t="s">
        <v>387</v>
      </c>
      <c r="AJ330" s="56" t="s">
        <v>388</v>
      </c>
      <c r="AK330" s="246"/>
      <c r="AL330" s="134" t="str">
        <f>+IF(AK330="","",VLOOKUP(AK330,[1]Parámetros!$B$100:$C$116,2,0))</f>
        <v/>
      </c>
      <c r="AM330" s="10"/>
      <c r="AT330" s="56" t="s">
        <v>387</v>
      </c>
      <c r="AU330" s="56" t="s">
        <v>388</v>
      </c>
      <c r="AV330" s="246"/>
      <c r="AW330" s="134" t="str">
        <f>+IF(AV330="","",VLOOKUP(AV330,[1]Parámetros!$B$100:$C$116,2,0))</f>
        <v/>
      </c>
      <c r="AX330" s="10"/>
      <c r="BE330" s="56" t="s">
        <v>387</v>
      </c>
      <c r="BF330" s="56" t="s">
        <v>388</v>
      </c>
      <c r="BG330" s="246"/>
      <c r="BH330" s="134" t="str">
        <f>+IF(BG330="","",VLOOKUP(BG330,[1]Parámetros!$B$100:$C$116,2,0))</f>
        <v/>
      </c>
      <c r="BI330" s="10"/>
      <c r="BP330" s="56" t="s">
        <v>387</v>
      </c>
      <c r="BQ330" s="56" t="s">
        <v>388</v>
      </c>
      <c r="BR330" s="246"/>
      <c r="BS330" s="134" t="str">
        <f>+IF(BR330="","",VLOOKUP(BR330,[1]Parámetros!$B$100:$C$116,2,0))</f>
        <v/>
      </c>
      <c r="BT330" s="10"/>
      <c r="CA330" s="56" t="s">
        <v>387</v>
      </c>
      <c r="CB330" s="56" t="s">
        <v>388</v>
      </c>
      <c r="CC330" s="246"/>
      <c r="CD330" s="134" t="str">
        <f>+IF(CC330="","",VLOOKUP(CC330,[1]Parámetros!$B$100:$C$116,2,0))</f>
        <v/>
      </c>
      <c r="CE330" s="10"/>
      <c r="CL330" s="56" t="s">
        <v>387</v>
      </c>
      <c r="CM330" s="56" t="s">
        <v>388</v>
      </c>
      <c r="CN330" s="246"/>
      <c r="CO330" s="134" t="str">
        <f>+IF(CN330="","",VLOOKUP(CN330,[1]Parámetros!$B$100:$C$116,2,0))</f>
        <v/>
      </c>
      <c r="CP330" s="10"/>
      <c r="CW330" s="56" t="s">
        <v>387</v>
      </c>
      <c r="CX330" s="56" t="s">
        <v>388</v>
      </c>
      <c r="CY330" s="246"/>
      <c r="CZ330" s="134" t="str">
        <f>+IF(CY330="","",VLOOKUP(CY330,[1]Parámetros!$B$100:$C$116,2,0))</f>
        <v/>
      </c>
      <c r="DA330" s="10"/>
      <c r="DH330" s="56" t="s">
        <v>387</v>
      </c>
      <c r="DI330" s="56" t="s">
        <v>388</v>
      </c>
      <c r="DJ330" s="246"/>
      <c r="DK330" s="134" t="str">
        <f>+IF(DJ330="","",VLOOKUP(DJ330,[1]Parámetros!$B$100:$C$116,2,0))</f>
        <v/>
      </c>
      <c r="DL330" s="10"/>
      <c r="DS330" s="56" t="s">
        <v>387</v>
      </c>
      <c r="DT330" s="56" t="s">
        <v>388</v>
      </c>
      <c r="DU330" s="246"/>
      <c r="DV330" s="134" t="str">
        <f>+IF(DU330="","",VLOOKUP(DU330,[1]Parámetros!$B$100:$C$116,2,0))</f>
        <v/>
      </c>
      <c r="DW330" s="10"/>
      <c r="ED330" s="56" t="s">
        <v>387</v>
      </c>
      <c r="EE330" s="56" t="s">
        <v>388</v>
      </c>
      <c r="EF330" s="246"/>
      <c r="EG330" s="134" t="str">
        <f>+IF(EF330="","",VLOOKUP(EF330,[1]Parámetros!$B$100:$C$116,2,0))</f>
        <v/>
      </c>
      <c r="EH330" s="10"/>
      <c r="EO330" s="56" t="s">
        <v>387</v>
      </c>
      <c r="EP330" s="56" t="s">
        <v>388</v>
      </c>
      <c r="EQ330" s="246"/>
      <c r="ER330" s="134" t="str">
        <f>+IF(EQ330="","",VLOOKUP(EQ330,[1]Parámetros!$B$100:$C$116,2,0))</f>
        <v/>
      </c>
      <c r="ES330" s="10"/>
      <c r="EZ330" s="56" t="s">
        <v>387</v>
      </c>
      <c r="FA330" s="56" t="s">
        <v>388</v>
      </c>
      <c r="FB330" s="246"/>
      <c r="FC330" s="134" t="str">
        <f>+IF(FB330="","",VLOOKUP(FB330,[1]Parámetros!$B$100:$C$116,2,0))</f>
        <v/>
      </c>
      <c r="FD330" s="10"/>
      <c r="FK330" s="56" t="s">
        <v>387</v>
      </c>
      <c r="FL330" s="56" t="s">
        <v>388</v>
      </c>
      <c r="FM330" s="246"/>
      <c r="FN330" s="134" t="str">
        <f>+IF(FM330="","",VLOOKUP(FM330,[1]Parámetros!$B$100:$C$116,2,0))</f>
        <v/>
      </c>
      <c r="FO330" s="10"/>
      <c r="FV330" s="56" t="s">
        <v>387</v>
      </c>
      <c r="FW330" s="56" t="s">
        <v>388</v>
      </c>
      <c r="FX330" s="246"/>
      <c r="FY330" s="134" t="str">
        <f>+IF(FX330="","",VLOOKUP(FX330,[1]Parámetros!$B$100:$C$116,2,0))</f>
        <v/>
      </c>
      <c r="FZ330" s="10"/>
      <c r="GG330" s="56" t="s">
        <v>387</v>
      </c>
      <c r="GH330" s="56" t="s">
        <v>388</v>
      </c>
      <c r="GI330" s="246"/>
      <c r="GJ330" s="134" t="str">
        <f>+IF(GI330="","",VLOOKUP(GI330,[1]Parámetros!$B$100:$C$116,2,0))</f>
        <v/>
      </c>
      <c r="GK330" s="10"/>
      <c r="GR330" s="56" t="s">
        <v>387</v>
      </c>
      <c r="GS330" s="56" t="s">
        <v>388</v>
      </c>
      <c r="GT330" s="246"/>
      <c r="GU330" s="134" t="str">
        <f>+IF(GT330="","",VLOOKUP(GT330,[1]Parámetros!$B$100:$C$116,2,0))</f>
        <v/>
      </c>
      <c r="GV330" s="10"/>
      <c r="HC330" s="56" t="s">
        <v>387</v>
      </c>
      <c r="HD330" s="56" t="s">
        <v>388</v>
      </c>
      <c r="HE330" s="246"/>
      <c r="HF330" s="134" t="str">
        <f>+IF(HE330="","",VLOOKUP(HE330,[1]Parámetros!$B$100:$C$116,2,0))</f>
        <v/>
      </c>
      <c r="HG330" s="10"/>
    </row>
    <row r="331" spans="2:215" ht="30.75" thickBot="1" x14ac:dyDescent="0.3">
      <c r="B331" s="57" t="s">
        <v>390</v>
      </c>
      <c r="C331" s="14" t="s">
        <v>391</v>
      </c>
      <c r="D331" s="123"/>
      <c r="E331" s="135" t="str">
        <f>+IF(D331="","",VLOOKUP(D331,[1]Parámetros!$B$100:$C$116,2,0))</f>
        <v/>
      </c>
      <c r="F331" s="10"/>
      <c r="G331" s="10"/>
      <c r="H331" s="10"/>
      <c r="I331" s="10"/>
      <c r="J331" s="10"/>
      <c r="K331" s="10"/>
      <c r="L331" s="10"/>
      <c r="M331" s="57" t="s">
        <v>390</v>
      </c>
      <c r="N331" s="14" t="s">
        <v>391</v>
      </c>
      <c r="O331" s="123"/>
      <c r="P331" s="135" t="str">
        <f>+IF(O331="","",VLOOKUP(O331,[1]Parámetros!$B$100:$C$116,2,0))</f>
        <v/>
      </c>
      <c r="Q331" s="10"/>
      <c r="X331" s="57" t="s">
        <v>390</v>
      </c>
      <c r="Y331" s="14" t="s">
        <v>391</v>
      </c>
      <c r="Z331" s="123"/>
      <c r="AA331" s="135" t="str">
        <f>+IF(Z331="","",VLOOKUP(Z331,[1]Parámetros!$B$100:$C$116,2,0))</f>
        <v/>
      </c>
      <c r="AB331" s="10"/>
      <c r="AI331" s="57" t="s">
        <v>390</v>
      </c>
      <c r="AJ331" s="14" t="s">
        <v>391</v>
      </c>
      <c r="AK331" s="123"/>
      <c r="AL331" s="135" t="str">
        <f>+IF(AK331="","",VLOOKUP(AK331,[1]Parámetros!$B$100:$C$116,2,0))</f>
        <v/>
      </c>
      <c r="AM331" s="10"/>
      <c r="AT331" s="57" t="s">
        <v>390</v>
      </c>
      <c r="AU331" s="14" t="s">
        <v>391</v>
      </c>
      <c r="AV331" s="123"/>
      <c r="AW331" s="135" t="str">
        <f>+IF(AV331="","",VLOOKUP(AV331,[1]Parámetros!$B$100:$C$116,2,0))</f>
        <v/>
      </c>
      <c r="AX331" s="10"/>
      <c r="BE331" s="57" t="s">
        <v>390</v>
      </c>
      <c r="BF331" s="14" t="s">
        <v>391</v>
      </c>
      <c r="BG331" s="123"/>
      <c r="BH331" s="135" t="str">
        <f>+IF(BG331="","",VLOOKUP(BG331,[1]Parámetros!$B$100:$C$116,2,0))</f>
        <v/>
      </c>
      <c r="BI331" s="10"/>
      <c r="BP331" s="57" t="s">
        <v>390</v>
      </c>
      <c r="BQ331" s="14" t="s">
        <v>391</v>
      </c>
      <c r="BR331" s="123"/>
      <c r="BS331" s="135" t="str">
        <f>+IF(BR331="","",VLOOKUP(BR331,[1]Parámetros!$B$100:$C$116,2,0))</f>
        <v/>
      </c>
      <c r="BT331" s="10"/>
      <c r="CA331" s="57" t="s">
        <v>390</v>
      </c>
      <c r="CB331" s="14" t="s">
        <v>391</v>
      </c>
      <c r="CC331" s="123"/>
      <c r="CD331" s="135" t="str">
        <f>+IF(CC331="","",VLOOKUP(CC331,[1]Parámetros!$B$100:$C$116,2,0))</f>
        <v/>
      </c>
      <c r="CE331" s="10"/>
      <c r="CL331" s="57" t="s">
        <v>390</v>
      </c>
      <c r="CM331" s="14" t="s">
        <v>391</v>
      </c>
      <c r="CN331" s="123"/>
      <c r="CO331" s="135" t="str">
        <f>+IF(CN331="","",VLOOKUP(CN331,[1]Parámetros!$B$100:$C$116,2,0))</f>
        <v/>
      </c>
      <c r="CP331" s="10"/>
      <c r="CW331" s="57" t="s">
        <v>390</v>
      </c>
      <c r="CX331" s="14" t="s">
        <v>391</v>
      </c>
      <c r="CY331" s="123"/>
      <c r="CZ331" s="135" t="str">
        <f>+IF(CY331="","",VLOOKUP(CY331,[1]Parámetros!$B$100:$C$116,2,0))</f>
        <v/>
      </c>
      <c r="DA331" s="10"/>
      <c r="DH331" s="57" t="s">
        <v>390</v>
      </c>
      <c r="DI331" s="14" t="s">
        <v>391</v>
      </c>
      <c r="DJ331" s="123"/>
      <c r="DK331" s="135" t="str">
        <f>+IF(DJ331="","",VLOOKUP(DJ331,[1]Parámetros!$B$100:$C$116,2,0))</f>
        <v/>
      </c>
      <c r="DL331" s="10"/>
      <c r="DS331" s="57" t="s">
        <v>390</v>
      </c>
      <c r="DT331" s="14" t="s">
        <v>391</v>
      </c>
      <c r="DU331" s="123"/>
      <c r="DV331" s="135" t="str">
        <f>+IF(DU331="","",VLOOKUP(DU331,[1]Parámetros!$B$100:$C$116,2,0))</f>
        <v/>
      </c>
      <c r="DW331" s="10"/>
      <c r="ED331" s="57" t="s">
        <v>390</v>
      </c>
      <c r="EE331" s="14" t="s">
        <v>391</v>
      </c>
      <c r="EF331" s="123"/>
      <c r="EG331" s="135" t="str">
        <f>+IF(EF331="","",VLOOKUP(EF331,[1]Parámetros!$B$100:$C$116,2,0))</f>
        <v/>
      </c>
      <c r="EH331" s="10"/>
      <c r="EO331" s="57" t="s">
        <v>390</v>
      </c>
      <c r="EP331" s="14" t="s">
        <v>391</v>
      </c>
      <c r="EQ331" s="123"/>
      <c r="ER331" s="135" t="str">
        <f>+IF(EQ331="","",VLOOKUP(EQ331,[1]Parámetros!$B$100:$C$116,2,0))</f>
        <v/>
      </c>
      <c r="ES331" s="10"/>
      <c r="EZ331" s="57" t="s">
        <v>390</v>
      </c>
      <c r="FA331" s="14" t="s">
        <v>391</v>
      </c>
      <c r="FB331" s="123"/>
      <c r="FC331" s="135" t="str">
        <f>+IF(FB331="","",VLOOKUP(FB331,[1]Parámetros!$B$100:$C$116,2,0))</f>
        <v/>
      </c>
      <c r="FD331" s="10"/>
      <c r="FK331" s="57" t="s">
        <v>390</v>
      </c>
      <c r="FL331" s="14" t="s">
        <v>391</v>
      </c>
      <c r="FM331" s="123"/>
      <c r="FN331" s="135" t="str">
        <f>+IF(FM331="","",VLOOKUP(FM331,[1]Parámetros!$B$100:$C$116,2,0))</f>
        <v/>
      </c>
      <c r="FO331" s="10"/>
      <c r="FV331" s="57" t="s">
        <v>390</v>
      </c>
      <c r="FW331" s="14" t="s">
        <v>391</v>
      </c>
      <c r="FX331" s="123"/>
      <c r="FY331" s="135" t="str">
        <f>+IF(FX331="","",VLOOKUP(FX331,[1]Parámetros!$B$100:$C$116,2,0))</f>
        <v/>
      </c>
      <c r="FZ331" s="10"/>
      <c r="GG331" s="57" t="s">
        <v>390</v>
      </c>
      <c r="GH331" s="14" t="s">
        <v>391</v>
      </c>
      <c r="GI331" s="123"/>
      <c r="GJ331" s="135" t="str">
        <f>+IF(GI331="","",VLOOKUP(GI331,[1]Parámetros!$B$100:$C$116,2,0))</f>
        <v/>
      </c>
      <c r="GK331" s="10"/>
      <c r="GR331" s="57" t="s">
        <v>390</v>
      </c>
      <c r="GS331" s="14" t="s">
        <v>391</v>
      </c>
      <c r="GT331" s="123"/>
      <c r="GU331" s="135" t="str">
        <f>+IF(GT331="","",VLOOKUP(GT331,[1]Parámetros!$B$100:$C$116,2,0))</f>
        <v/>
      </c>
      <c r="GV331" s="10"/>
      <c r="HC331" s="57" t="s">
        <v>390</v>
      </c>
      <c r="HD331" s="14" t="s">
        <v>391</v>
      </c>
      <c r="HE331" s="123"/>
      <c r="HF331" s="135" t="str">
        <f>+IF(HE331="","",VLOOKUP(HE331,[1]Parámetros!$B$100:$C$116,2,0))</f>
        <v/>
      </c>
      <c r="HG331" s="10"/>
    </row>
    <row r="332" spans="2:215" ht="15.75" thickBot="1" x14ac:dyDescent="0.3">
      <c r="B332" s="124" t="s">
        <v>393</v>
      </c>
      <c r="C332" s="125"/>
      <c r="D332" s="136">
        <f>+SUM(E325:E331)</f>
        <v>0</v>
      </c>
      <c r="E332" s="137"/>
      <c r="F332" s="10"/>
      <c r="G332" s="10"/>
      <c r="H332" s="10"/>
      <c r="I332" s="10"/>
      <c r="J332" s="10"/>
      <c r="K332" s="10"/>
      <c r="L332" s="10"/>
      <c r="M332" s="124" t="s">
        <v>393</v>
      </c>
      <c r="N332" s="125"/>
      <c r="O332" s="136">
        <f>+SUM(P325:P331)</f>
        <v>0</v>
      </c>
      <c r="P332" s="137"/>
      <c r="Q332" s="10"/>
      <c r="X332" s="124" t="s">
        <v>393</v>
      </c>
      <c r="Y332" s="125"/>
      <c r="Z332" s="136">
        <f>+SUM(AA325:AA331)</f>
        <v>0</v>
      </c>
      <c r="AA332" s="137"/>
      <c r="AB332" s="10"/>
      <c r="AI332" s="124" t="s">
        <v>393</v>
      </c>
      <c r="AJ332" s="125"/>
      <c r="AK332" s="136">
        <f>+SUM(AL325:AL331)</f>
        <v>0</v>
      </c>
      <c r="AL332" s="137"/>
      <c r="AM332" s="10"/>
      <c r="AT332" s="124" t="s">
        <v>393</v>
      </c>
      <c r="AU332" s="125"/>
      <c r="AV332" s="136">
        <f>+SUM(AW325:AW331)</f>
        <v>0</v>
      </c>
      <c r="AW332" s="137"/>
      <c r="AX332" s="10"/>
      <c r="BE332" s="124" t="s">
        <v>393</v>
      </c>
      <c r="BF332" s="125"/>
      <c r="BG332" s="136">
        <f>+SUM(BH325:BH331)</f>
        <v>0</v>
      </c>
      <c r="BH332" s="137"/>
      <c r="BI332" s="10"/>
      <c r="BP332" s="124" t="s">
        <v>393</v>
      </c>
      <c r="BQ332" s="125"/>
      <c r="BR332" s="136">
        <f>+SUM(BS325:BS331)</f>
        <v>0</v>
      </c>
      <c r="BS332" s="137"/>
      <c r="BT332" s="10"/>
      <c r="CA332" s="124" t="s">
        <v>393</v>
      </c>
      <c r="CB332" s="125"/>
      <c r="CC332" s="136">
        <f>+SUM(CD325:CD331)</f>
        <v>0</v>
      </c>
      <c r="CD332" s="137"/>
      <c r="CE332" s="10"/>
      <c r="CL332" s="124" t="s">
        <v>393</v>
      </c>
      <c r="CM332" s="125"/>
      <c r="CN332" s="136">
        <f>+SUM(CO325:CO331)</f>
        <v>0</v>
      </c>
      <c r="CO332" s="137"/>
      <c r="CP332" s="10"/>
      <c r="CW332" s="124" t="s">
        <v>393</v>
      </c>
      <c r="CX332" s="125"/>
      <c r="CY332" s="136">
        <f>+SUM(CZ325:CZ331)</f>
        <v>0</v>
      </c>
      <c r="CZ332" s="137"/>
      <c r="DA332" s="10"/>
      <c r="DH332" s="124" t="s">
        <v>393</v>
      </c>
      <c r="DI332" s="125"/>
      <c r="DJ332" s="136">
        <f>+SUM(DK325:DK331)</f>
        <v>0</v>
      </c>
      <c r="DK332" s="137"/>
      <c r="DL332" s="10"/>
      <c r="DS332" s="124" t="s">
        <v>393</v>
      </c>
      <c r="DT332" s="125"/>
      <c r="DU332" s="136">
        <f>+SUM(DV325:DV331)</f>
        <v>0</v>
      </c>
      <c r="DV332" s="137"/>
      <c r="DW332" s="10"/>
      <c r="ED332" s="124" t="s">
        <v>393</v>
      </c>
      <c r="EE332" s="125"/>
      <c r="EF332" s="136">
        <f>+SUM(EG325:EG331)</f>
        <v>0</v>
      </c>
      <c r="EG332" s="137"/>
      <c r="EH332" s="10"/>
      <c r="EO332" s="124" t="s">
        <v>393</v>
      </c>
      <c r="EP332" s="125"/>
      <c r="EQ332" s="136">
        <f>+SUM(ER325:ER331)</f>
        <v>0</v>
      </c>
      <c r="ER332" s="137"/>
      <c r="ES332" s="10"/>
      <c r="EZ332" s="124" t="s">
        <v>393</v>
      </c>
      <c r="FA332" s="125"/>
      <c r="FB332" s="136">
        <f>+SUM(FC325:FC331)</f>
        <v>0</v>
      </c>
      <c r="FC332" s="137"/>
      <c r="FD332" s="10"/>
      <c r="FK332" s="124" t="s">
        <v>393</v>
      </c>
      <c r="FL332" s="125"/>
      <c r="FM332" s="136">
        <f>+SUM(FN325:FN331)</f>
        <v>0</v>
      </c>
      <c r="FN332" s="137"/>
      <c r="FO332" s="10"/>
      <c r="FV332" s="124" t="s">
        <v>393</v>
      </c>
      <c r="FW332" s="125"/>
      <c r="FX332" s="136">
        <f>+SUM(FY325:FY331)</f>
        <v>0</v>
      </c>
      <c r="FY332" s="137"/>
      <c r="FZ332" s="10"/>
      <c r="GG332" s="124" t="s">
        <v>393</v>
      </c>
      <c r="GH332" s="125"/>
      <c r="GI332" s="136">
        <f>+SUM(GJ325:GJ331)</f>
        <v>0</v>
      </c>
      <c r="GJ332" s="137"/>
      <c r="GK332" s="10"/>
      <c r="GR332" s="124" t="s">
        <v>393</v>
      </c>
      <c r="GS332" s="125"/>
      <c r="GT332" s="136">
        <f>+SUM(GU325:GU331)</f>
        <v>0</v>
      </c>
      <c r="GU332" s="137"/>
      <c r="GV332" s="10"/>
      <c r="HC332" s="124" t="s">
        <v>393</v>
      </c>
      <c r="HD332" s="125"/>
      <c r="HE332" s="136">
        <f>+SUM(HF325:HF331)</f>
        <v>0</v>
      </c>
      <c r="HF332" s="137"/>
      <c r="HG332" s="10"/>
    </row>
    <row r="333" spans="2:215" ht="15.75" thickBot="1" x14ac:dyDescent="0.3">
      <c r="B333" s="126" t="s">
        <v>394</v>
      </c>
      <c r="C333" s="127"/>
      <c r="D333" s="138" t="str">
        <f>+IF(AND(D332&gt;=[1]Parámetros!$C$122,D332&lt;=[1]Parámetros!$D$122),[1]Parámetros!$B$122,IF(AND(D332&gt;=[1]Parámetros!$C$121,D332&lt;=[1]Parámetros!$D$121),[1]Parámetros!$B$121,IF(AND(D332&gt;=[1]Parámetros!$C$120,D332&lt;=[1]Parámetros!$D$120),[1]Parámetros!$B$120,"Error")))</f>
        <v>Débil</v>
      </c>
      <c r="E333" s="138"/>
      <c r="F333" s="10"/>
      <c r="G333" s="10"/>
      <c r="H333" s="10"/>
      <c r="I333" s="10"/>
      <c r="J333" s="10"/>
      <c r="K333" s="10"/>
      <c r="L333" s="10"/>
      <c r="M333" s="126" t="s">
        <v>394</v>
      </c>
      <c r="N333" s="127"/>
      <c r="O333" s="138" t="str">
        <f>+IF(AND(O332&gt;=[1]Parámetros!$C$122,O332&lt;=[1]Parámetros!$D$122),[1]Parámetros!$B$122,IF(AND(O332&gt;=[1]Parámetros!$C$121,O332&lt;=[1]Parámetros!$D$121),[1]Parámetros!$B$121,IF(AND(O332&gt;=[1]Parámetros!$C$120,O332&lt;=[1]Parámetros!$D$120),[1]Parámetros!$B$120,"Error")))</f>
        <v>Débil</v>
      </c>
      <c r="P333" s="138"/>
      <c r="Q333" s="10"/>
      <c r="X333" s="126" t="s">
        <v>394</v>
      </c>
      <c r="Y333" s="127"/>
      <c r="Z333" s="138" t="str">
        <f>+IF(AND(Z332&gt;=[1]Parámetros!$C$122,Z332&lt;=[1]Parámetros!$D$122),[1]Parámetros!$B$122,IF(AND(Z332&gt;=[1]Parámetros!$C$121,Z332&lt;=[1]Parámetros!$D$121),[1]Parámetros!$B$121,IF(AND(Z332&gt;=[1]Parámetros!$C$120,Z332&lt;=[1]Parámetros!$D$120),[1]Parámetros!$B$120,"Error")))</f>
        <v>Débil</v>
      </c>
      <c r="AA333" s="138"/>
      <c r="AB333" s="10"/>
      <c r="AI333" s="126" t="s">
        <v>394</v>
      </c>
      <c r="AJ333" s="127"/>
      <c r="AK333" s="138" t="str">
        <f>+IF(AND(AK332&gt;=[1]Parámetros!$C$122,AK332&lt;=[1]Parámetros!$D$122),[1]Parámetros!$B$122,IF(AND(AK332&gt;=[1]Parámetros!$C$121,AK332&lt;=[1]Parámetros!$D$121),[1]Parámetros!$B$121,IF(AND(AK332&gt;=[1]Parámetros!$C$120,AK332&lt;=[1]Parámetros!$D$120),[1]Parámetros!$B$120,"Error")))</f>
        <v>Débil</v>
      </c>
      <c r="AL333" s="138"/>
      <c r="AM333" s="10"/>
      <c r="AT333" s="126" t="s">
        <v>394</v>
      </c>
      <c r="AU333" s="127"/>
      <c r="AV333" s="138" t="str">
        <f>+IF(AND(AV332&gt;=[1]Parámetros!$C$122,AV332&lt;=[1]Parámetros!$D$122),[1]Parámetros!$B$122,IF(AND(AV332&gt;=[1]Parámetros!$C$121,AV332&lt;=[1]Parámetros!$D$121),[1]Parámetros!$B$121,IF(AND(AV332&gt;=[1]Parámetros!$C$120,AV332&lt;=[1]Parámetros!$D$120),[1]Parámetros!$B$120,"Error")))</f>
        <v>Débil</v>
      </c>
      <c r="AW333" s="138"/>
      <c r="AX333" s="10"/>
      <c r="BE333" s="126" t="s">
        <v>394</v>
      </c>
      <c r="BF333" s="127"/>
      <c r="BG333" s="138" t="str">
        <f>+IF(AND(BG332&gt;=[1]Parámetros!$C$122,BG332&lt;=[1]Parámetros!$D$122),[1]Parámetros!$B$122,IF(AND(BG332&gt;=[1]Parámetros!$C$121,BG332&lt;=[1]Parámetros!$D$121),[1]Parámetros!$B$121,IF(AND(BG332&gt;=[1]Parámetros!$C$120,BG332&lt;=[1]Parámetros!$D$120),[1]Parámetros!$B$120,"Error")))</f>
        <v>Débil</v>
      </c>
      <c r="BH333" s="138"/>
      <c r="BI333" s="10"/>
      <c r="BP333" s="126" t="s">
        <v>394</v>
      </c>
      <c r="BQ333" s="127"/>
      <c r="BR333" s="138" t="str">
        <f>+IF(AND(BR332&gt;=[1]Parámetros!$C$122,BR332&lt;=[1]Parámetros!$D$122),[1]Parámetros!$B$122,IF(AND(BR332&gt;=[1]Parámetros!$C$121,BR332&lt;=[1]Parámetros!$D$121),[1]Parámetros!$B$121,IF(AND(BR332&gt;=[1]Parámetros!$C$120,BR332&lt;=[1]Parámetros!$D$120),[1]Parámetros!$B$120,"Error")))</f>
        <v>Débil</v>
      </c>
      <c r="BS333" s="138"/>
      <c r="BT333" s="10"/>
      <c r="CA333" s="126" t="s">
        <v>394</v>
      </c>
      <c r="CB333" s="127"/>
      <c r="CC333" s="138" t="str">
        <f>+IF(AND(CC332&gt;=[1]Parámetros!$C$122,CC332&lt;=[1]Parámetros!$D$122),[1]Parámetros!$B$122,IF(AND(CC332&gt;=[1]Parámetros!$C$121,CC332&lt;=[1]Parámetros!$D$121),[1]Parámetros!$B$121,IF(AND(CC332&gt;=[1]Parámetros!$C$120,CC332&lt;=[1]Parámetros!$D$120),[1]Parámetros!$B$120,"Error")))</f>
        <v>Débil</v>
      </c>
      <c r="CD333" s="138"/>
      <c r="CE333" s="10"/>
      <c r="CL333" s="126" t="s">
        <v>394</v>
      </c>
      <c r="CM333" s="127"/>
      <c r="CN333" s="138" t="str">
        <f>+IF(AND(CN332&gt;=[1]Parámetros!$C$122,CN332&lt;=[1]Parámetros!$D$122),[1]Parámetros!$B$122,IF(AND(CN332&gt;=[1]Parámetros!$C$121,CN332&lt;=[1]Parámetros!$D$121),[1]Parámetros!$B$121,IF(AND(CN332&gt;=[1]Parámetros!$C$120,CN332&lt;=[1]Parámetros!$D$120),[1]Parámetros!$B$120,"Error")))</f>
        <v>Débil</v>
      </c>
      <c r="CO333" s="138"/>
      <c r="CP333" s="10"/>
      <c r="CW333" s="126" t="s">
        <v>394</v>
      </c>
      <c r="CX333" s="127"/>
      <c r="CY333" s="138" t="str">
        <f>+IF(AND(CY332&gt;=[1]Parámetros!$C$122,CY332&lt;=[1]Parámetros!$D$122),[1]Parámetros!$B$122,IF(AND(CY332&gt;=[1]Parámetros!$C$121,CY332&lt;=[1]Parámetros!$D$121),[1]Parámetros!$B$121,IF(AND(CY332&gt;=[1]Parámetros!$C$120,CY332&lt;=[1]Parámetros!$D$120),[1]Parámetros!$B$120,"Error")))</f>
        <v>Débil</v>
      </c>
      <c r="CZ333" s="138"/>
      <c r="DA333" s="10"/>
      <c r="DH333" s="126" t="s">
        <v>394</v>
      </c>
      <c r="DI333" s="127"/>
      <c r="DJ333" s="138" t="str">
        <f>+IF(AND(DJ332&gt;=[1]Parámetros!$C$122,DJ332&lt;=[1]Parámetros!$D$122),[1]Parámetros!$B$122,IF(AND(DJ332&gt;=[1]Parámetros!$C$121,DJ332&lt;=[1]Parámetros!$D$121),[1]Parámetros!$B$121,IF(AND(DJ332&gt;=[1]Parámetros!$C$120,DJ332&lt;=[1]Parámetros!$D$120),[1]Parámetros!$B$120,"Error")))</f>
        <v>Débil</v>
      </c>
      <c r="DK333" s="138"/>
      <c r="DL333" s="10"/>
      <c r="DS333" s="126" t="s">
        <v>394</v>
      </c>
      <c r="DT333" s="127"/>
      <c r="DU333" s="138" t="str">
        <f>+IF(AND(DU332&gt;=[1]Parámetros!$C$122,DU332&lt;=[1]Parámetros!$D$122),[1]Parámetros!$B$122,IF(AND(DU332&gt;=[1]Parámetros!$C$121,DU332&lt;=[1]Parámetros!$D$121),[1]Parámetros!$B$121,IF(AND(DU332&gt;=[1]Parámetros!$C$120,DU332&lt;=[1]Parámetros!$D$120),[1]Parámetros!$B$120,"Error")))</f>
        <v>Débil</v>
      </c>
      <c r="DV333" s="138"/>
      <c r="DW333" s="10"/>
      <c r="ED333" s="126" t="s">
        <v>394</v>
      </c>
      <c r="EE333" s="127"/>
      <c r="EF333" s="138" t="str">
        <f>+IF(AND(EF332&gt;=[1]Parámetros!$C$122,EF332&lt;=[1]Parámetros!$D$122),[1]Parámetros!$B$122,IF(AND(EF332&gt;=[1]Parámetros!$C$121,EF332&lt;=[1]Parámetros!$D$121),[1]Parámetros!$B$121,IF(AND(EF332&gt;=[1]Parámetros!$C$120,EF332&lt;=[1]Parámetros!$D$120),[1]Parámetros!$B$120,"Error")))</f>
        <v>Débil</v>
      </c>
      <c r="EG333" s="138"/>
      <c r="EH333" s="10"/>
      <c r="EO333" s="126" t="s">
        <v>394</v>
      </c>
      <c r="EP333" s="127"/>
      <c r="EQ333" s="138" t="str">
        <f>+IF(AND(EQ332&gt;=[1]Parámetros!$C$122,EQ332&lt;=[1]Parámetros!$D$122),[1]Parámetros!$B$122,IF(AND(EQ332&gt;=[1]Parámetros!$C$121,EQ332&lt;=[1]Parámetros!$D$121),[1]Parámetros!$B$121,IF(AND(EQ332&gt;=[1]Parámetros!$C$120,EQ332&lt;=[1]Parámetros!$D$120),[1]Parámetros!$B$120,"Error")))</f>
        <v>Débil</v>
      </c>
      <c r="ER333" s="138"/>
      <c r="ES333" s="10"/>
      <c r="EZ333" s="126" t="s">
        <v>394</v>
      </c>
      <c r="FA333" s="127"/>
      <c r="FB333" s="138" t="str">
        <f>+IF(AND(FB332&gt;=[1]Parámetros!$C$122,FB332&lt;=[1]Parámetros!$D$122),[1]Parámetros!$B$122,IF(AND(FB332&gt;=[1]Parámetros!$C$121,FB332&lt;=[1]Parámetros!$D$121),[1]Parámetros!$B$121,IF(AND(FB332&gt;=[1]Parámetros!$C$120,FB332&lt;=[1]Parámetros!$D$120),[1]Parámetros!$B$120,"Error")))</f>
        <v>Débil</v>
      </c>
      <c r="FC333" s="138"/>
      <c r="FD333" s="10"/>
      <c r="FK333" s="126" t="s">
        <v>394</v>
      </c>
      <c r="FL333" s="127"/>
      <c r="FM333" s="138" t="str">
        <f>+IF(AND(FM332&gt;=[1]Parámetros!$C$122,FM332&lt;=[1]Parámetros!$D$122),[1]Parámetros!$B$122,IF(AND(FM332&gt;=[1]Parámetros!$C$121,FM332&lt;=[1]Parámetros!$D$121),[1]Parámetros!$B$121,IF(AND(FM332&gt;=[1]Parámetros!$C$120,FM332&lt;=[1]Parámetros!$D$120),[1]Parámetros!$B$120,"Error")))</f>
        <v>Débil</v>
      </c>
      <c r="FN333" s="138"/>
      <c r="FO333" s="10"/>
      <c r="FV333" s="126" t="s">
        <v>394</v>
      </c>
      <c r="FW333" s="127"/>
      <c r="FX333" s="138" t="str">
        <f>+IF(AND(FX332&gt;=[1]Parámetros!$C$122,FX332&lt;=[1]Parámetros!$D$122),[1]Parámetros!$B$122,IF(AND(FX332&gt;=[1]Parámetros!$C$121,FX332&lt;=[1]Parámetros!$D$121),[1]Parámetros!$B$121,IF(AND(FX332&gt;=[1]Parámetros!$C$120,FX332&lt;=[1]Parámetros!$D$120),[1]Parámetros!$B$120,"Error")))</f>
        <v>Débil</v>
      </c>
      <c r="FY333" s="138"/>
      <c r="FZ333" s="10"/>
      <c r="GG333" s="126" t="s">
        <v>394</v>
      </c>
      <c r="GH333" s="127"/>
      <c r="GI333" s="138" t="str">
        <f>+IF(AND(GI332&gt;=[1]Parámetros!$C$122,GI332&lt;=[1]Parámetros!$D$122),[1]Parámetros!$B$122,IF(AND(GI332&gt;=[1]Parámetros!$C$121,GI332&lt;=[1]Parámetros!$D$121),[1]Parámetros!$B$121,IF(AND(GI332&gt;=[1]Parámetros!$C$120,GI332&lt;=[1]Parámetros!$D$120),[1]Parámetros!$B$120,"Error")))</f>
        <v>Débil</v>
      </c>
      <c r="GJ333" s="138"/>
      <c r="GK333" s="10"/>
      <c r="GR333" s="126" t="s">
        <v>394</v>
      </c>
      <c r="GS333" s="127"/>
      <c r="GT333" s="138" t="str">
        <f>+IF(AND(GT332&gt;=[1]Parámetros!$C$122,GT332&lt;=[1]Parámetros!$D$122),[1]Parámetros!$B$122,IF(AND(GT332&gt;=[1]Parámetros!$C$121,GT332&lt;=[1]Parámetros!$D$121),[1]Parámetros!$B$121,IF(AND(GT332&gt;=[1]Parámetros!$C$120,GT332&lt;=[1]Parámetros!$D$120),[1]Parámetros!$B$120,"Error")))</f>
        <v>Débil</v>
      </c>
      <c r="GU333" s="138"/>
      <c r="GV333" s="10"/>
      <c r="HC333" s="126" t="s">
        <v>394</v>
      </c>
      <c r="HD333" s="127"/>
      <c r="HE333" s="138" t="str">
        <f>+IF(AND(HE332&gt;=[1]Parámetros!$C$122,HE332&lt;=[1]Parámetros!$D$122),[1]Parámetros!$B$122,IF(AND(HE332&gt;=[1]Parámetros!$C$121,HE332&lt;=[1]Parámetros!$D$121),[1]Parámetros!$B$121,IF(AND(HE332&gt;=[1]Parámetros!$C$120,HE332&lt;=[1]Parámetros!$D$120),[1]Parámetros!$B$120,"Error")))</f>
        <v>Débil</v>
      </c>
      <c r="HF333" s="138"/>
      <c r="HG333" s="10"/>
    </row>
    <row r="334" spans="2:215" ht="15.75" thickBot="1" x14ac:dyDescent="0.3">
      <c r="C334"/>
      <c r="F334" s="10"/>
      <c r="G334" s="10"/>
      <c r="H334" s="10"/>
      <c r="I334" s="10"/>
      <c r="J334" s="10"/>
      <c r="K334" s="10"/>
      <c r="L334" s="10"/>
      <c r="N334"/>
      <c r="Q334" s="10"/>
      <c r="Y334"/>
      <c r="AB334" s="10"/>
      <c r="AJ334"/>
      <c r="AM334" s="10"/>
      <c r="AU334"/>
      <c r="AX334" s="10"/>
      <c r="BF334"/>
      <c r="BI334" s="10"/>
      <c r="BQ334"/>
      <c r="BT334" s="10"/>
      <c r="CB334"/>
      <c r="CE334" s="10"/>
      <c r="CM334"/>
      <c r="CP334" s="10"/>
      <c r="CX334"/>
      <c r="DA334" s="10"/>
      <c r="DI334"/>
      <c r="DL334" s="10"/>
      <c r="DT334"/>
      <c r="DW334" s="10"/>
      <c r="EE334"/>
      <c r="EH334" s="10"/>
      <c r="EP334"/>
      <c r="ES334" s="10"/>
      <c r="FA334"/>
      <c r="FD334" s="10"/>
      <c r="FL334"/>
      <c r="FO334" s="10"/>
      <c r="FW334"/>
      <c r="FZ334" s="10"/>
      <c r="GH334"/>
      <c r="GK334" s="10"/>
      <c r="GS334"/>
      <c r="GV334" s="10"/>
      <c r="HD334"/>
      <c r="HG334" s="10"/>
    </row>
    <row r="335" spans="2:215" ht="15.75" thickBot="1" x14ac:dyDescent="0.3">
      <c r="B335" s="18" t="s">
        <v>395</v>
      </c>
      <c r="C335" s="18" t="s">
        <v>396</v>
      </c>
      <c r="D335" s="18" t="s">
        <v>397</v>
      </c>
      <c r="F335" s="10"/>
      <c r="G335" s="10"/>
      <c r="H335" s="10"/>
      <c r="I335" s="10"/>
      <c r="J335" s="10"/>
      <c r="K335" s="10"/>
      <c r="L335" s="10"/>
      <c r="M335" s="18" t="s">
        <v>395</v>
      </c>
      <c r="N335" s="18" t="s">
        <v>396</v>
      </c>
      <c r="O335" s="18" t="s">
        <v>397</v>
      </c>
      <c r="Q335" s="10"/>
      <c r="X335" s="18" t="s">
        <v>395</v>
      </c>
      <c r="Y335" s="18" t="s">
        <v>396</v>
      </c>
      <c r="Z335" s="18" t="s">
        <v>397</v>
      </c>
      <c r="AB335" s="10"/>
      <c r="AI335" s="18" t="s">
        <v>395</v>
      </c>
      <c r="AJ335" s="18" t="s">
        <v>396</v>
      </c>
      <c r="AK335" s="18" t="s">
        <v>397</v>
      </c>
      <c r="AM335" s="10"/>
      <c r="AT335" s="18" t="s">
        <v>395</v>
      </c>
      <c r="AU335" s="18" t="s">
        <v>396</v>
      </c>
      <c r="AV335" s="18" t="s">
        <v>397</v>
      </c>
      <c r="AX335" s="10"/>
      <c r="BE335" s="18" t="s">
        <v>395</v>
      </c>
      <c r="BF335" s="18" t="s">
        <v>396</v>
      </c>
      <c r="BG335" s="18" t="s">
        <v>397</v>
      </c>
      <c r="BI335" s="10"/>
      <c r="BP335" s="18" t="s">
        <v>395</v>
      </c>
      <c r="BQ335" s="18" t="s">
        <v>396</v>
      </c>
      <c r="BR335" s="18" t="s">
        <v>397</v>
      </c>
      <c r="BT335" s="10"/>
      <c r="CA335" s="18" t="s">
        <v>395</v>
      </c>
      <c r="CB335" s="18" t="s">
        <v>396</v>
      </c>
      <c r="CC335" s="18" t="s">
        <v>397</v>
      </c>
      <c r="CE335" s="10"/>
      <c r="CL335" s="18" t="s">
        <v>395</v>
      </c>
      <c r="CM335" s="18" t="s">
        <v>396</v>
      </c>
      <c r="CN335" s="18" t="s">
        <v>397</v>
      </c>
      <c r="CP335" s="10"/>
      <c r="CW335" s="18" t="s">
        <v>395</v>
      </c>
      <c r="CX335" s="18" t="s">
        <v>396</v>
      </c>
      <c r="CY335" s="18" t="s">
        <v>397</v>
      </c>
      <c r="DA335" s="10"/>
      <c r="DH335" s="18" t="s">
        <v>395</v>
      </c>
      <c r="DI335" s="18" t="s">
        <v>396</v>
      </c>
      <c r="DJ335" s="18" t="s">
        <v>397</v>
      </c>
      <c r="DL335" s="10"/>
      <c r="DS335" s="18" t="s">
        <v>395</v>
      </c>
      <c r="DT335" s="18" t="s">
        <v>396</v>
      </c>
      <c r="DU335" s="18" t="s">
        <v>397</v>
      </c>
      <c r="DW335" s="10"/>
      <c r="ED335" s="18" t="s">
        <v>395</v>
      </c>
      <c r="EE335" s="18" t="s">
        <v>396</v>
      </c>
      <c r="EF335" s="18" t="s">
        <v>397</v>
      </c>
      <c r="EH335" s="10"/>
      <c r="EO335" s="18" t="s">
        <v>395</v>
      </c>
      <c r="EP335" s="18" t="s">
        <v>396</v>
      </c>
      <c r="EQ335" s="18" t="s">
        <v>397</v>
      </c>
      <c r="ES335" s="10"/>
      <c r="EZ335" s="18" t="s">
        <v>395</v>
      </c>
      <c r="FA335" s="18" t="s">
        <v>396</v>
      </c>
      <c r="FB335" s="18" t="s">
        <v>397</v>
      </c>
      <c r="FD335" s="10"/>
      <c r="FK335" s="18" t="s">
        <v>395</v>
      </c>
      <c r="FL335" s="18" t="s">
        <v>396</v>
      </c>
      <c r="FM335" s="18" t="s">
        <v>397</v>
      </c>
      <c r="FO335" s="10"/>
      <c r="FV335" s="18" t="s">
        <v>395</v>
      </c>
      <c r="FW335" s="18" t="s">
        <v>396</v>
      </c>
      <c r="FX335" s="18" t="s">
        <v>397</v>
      </c>
      <c r="FZ335" s="10"/>
      <c r="GG335" s="18" t="s">
        <v>395</v>
      </c>
      <c r="GH335" s="18" t="s">
        <v>396</v>
      </c>
      <c r="GI335" s="18" t="s">
        <v>397</v>
      </c>
      <c r="GK335" s="10"/>
      <c r="GR335" s="18" t="s">
        <v>395</v>
      </c>
      <c r="GS335" s="18" t="s">
        <v>396</v>
      </c>
      <c r="GT335" s="18" t="s">
        <v>397</v>
      </c>
      <c r="GV335" s="10"/>
      <c r="HC335" s="18" t="s">
        <v>395</v>
      </c>
      <c r="HD335" s="18" t="s">
        <v>396</v>
      </c>
      <c r="HE335" s="18" t="s">
        <v>397</v>
      </c>
      <c r="HG335" s="10"/>
    </row>
    <row r="336" spans="2:215" x14ac:dyDescent="0.25">
      <c r="B336" s="58" t="s">
        <v>398</v>
      </c>
      <c r="C336" s="58" t="s">
        <v>399</v>
      </c>
      <c r="D336" s="314"/>
      <c r="F336" s="10"/>
      <c r="G336" s="10"/>
      <c r="H336" s="10"/>
      <c r="I336" s="10"/>
      <c r="J336" s="10"/>
      <c r="K336" s="10"/>
      <c r="L336" s="10"/>
      <c r="M336" s="58" t="s">
        <v>398</v>
      </c>
      <c r="N336" s="58" t="s">
        <v>399</v>
      </c>
      <c r="O336" s="314"/>
      <c r="Q336" s="10"/>
      <c r="X336" s="58" t="s">
        <v>398</v>
      </c>
      <c r="Y336" s="58" t="s">
        <v>399</v>
      </c>
      <c r="Z336" s="314"/>
      <c r="AB336" s="10"/>
      <c r="AI336" s="58" t="s">
        <v>398</v>
      </c>
      <c r="AJ336" s="58" t="s">
        <v>399</v>
      </c>
      <c r="AK336" s="314"/>
      <c r="AM336" s="10"/>
      <c r="AT336" s="58" t="s">
        <v>398</v>
      </c>
      <c r="AU336" s="58" t="s">
        <v>399</v>
      </c>
      <c r="AV336" s="314"/>
      <c r="AX336" s="10"/>
      <c r="BE336" s="58" t="s">
        <v>398</v>
      </c>
      <c r="BF336" s="58" t="s">
        <v>399</v>
      </c>
      <c r="BG336" s="314"/>
      <c r="BI336" s="10"/>
      <c r="BP336" s="58" t="s">
        <v>398</v>
      </c>
      <c r="BQ336" s="58" t="s">
        <v>399</v>
      </c>
      <c r="BR336" s="314"/>
      <c r="BT336" s="10"/>
      <c r="CA336" s="58" t="s">
        <v>398</v>
      </c>
      <c r="CB336" s="58" t="s">
        <v>399</v>
      </c>
      <c r="CC336" s="314"/>
      <c r="CE336" s="10"/>
      <c r="CL336" s="58" t="s">
        <v>398</v>
      </c>
      <c r="CM336" s="58" t="s">
        <v>399</v>
      </c>
      <c r="CN336" s="314"/>
      <c r="CP336" s="10"/>
      <c r="CW336" s="58" t="s">
        <v>398</v>
      </c>
      <c r="CX336" s="58" t="s">
        <v>399</v>
      </c>
      <c r="CY336" s="314"/>
      <c r="DA336" s="10"/>
      <c r="DH336" s="58" t="s">
        <v>398</v>
      </c>
      <c r="DI336" s="58" t="s">
        <v>399</v>
      </c>
      <c r="DJ336" s="314"/>
      <c r="DL336" s="10"/>
      <c r="DS336" s="58" t="s">
        <v>398</v>
      </c>
      <c r="DT336" s="58" t="s">
        <v>399</v>
      </c>
      <c r="DU336" s="314"/>
      <c r="DW336" s="10"/>
      <c r="ED336" s="58" t="s">
        <v>398</v>
      </c>
      <c r="EE336" s="58" t="s">
        <v>399</v>
      </c>
      <c r="EF336" s="314"/>
      <c r="EH336" s="10"/>
      <c r="EO336" s="58" t="s">
        <v>398</v>
      </c>
      <c r="EP336" s="58" t="s">
        <v>399</v>
      </c>
      <c r="EQ336" s="314"/>
      <c r="ES336" s="10"/>
      <c r="EZ336" s="58" t="s">
        <v>398</v>
      </c>
      <c r="FA336" s="58" t="s">
        <v>399</v>
      </c>
      <c r="FB336" s="314"/>
      <c r="FD336" s="10"/>
      <c r="FK336" s="58" t="s">
        <v>398</v>
      </c>
      <c r="FL336" s="58" t="s">
        <v>399</v>
      </c>
      <c r="FM336" s="314"/>
      <c r="FO336" s="10"/>
      <c r="FV336" s="58" t="s">
        <v>398</v>
      </c>
      <c r="FW336" s="58" t="s">
        <v>399</v>
      </c>
      <c r="FX336" s="314"/>
      <c r="FZ336" s="10"/>
      <c r="GG336" s="58" t="s">
        <v>398</v>
      </c>
      <c r="GH336" s="58" t="s">
        <v>399</v>
      </c>
      <c r="GI336" s="314"/>
      <c r="GK336" s="10"/>
      <c r="GR336" s="58" t="s">
        <v>398</v>
      </c>
      <c r="GS336" s="58" t="s">
        <v>399</v>
      </c>
      <c r="GT336" s="314"/>
      <c r="GV336" s="10"/>
      <c r="HC336" s="58" t="s">
        <v>398</v>
      </c>
      <c r="HD336" s="58" t="s">
        <v>399</v>
      </c>
      <c r="HE336" s="314"/>
      <c r="HG336" s="10"/>
    </row>
    <row r="337" spans="2:215" x14ac:dyDescent="0.25">
      <c r="B337" s="56" t="s">
        <v>52</v>
      </c>
      <c r="C337" s="56" t="s">
        <v>400</v>
      </c>
      <c r="D337" s="315"/>
      <c r="F337" s="10"/>
      <c r="G337" s="10"/>
      <c r="H337" s="10"/>
      <c r="I337" s="10"/>
      <c r="J337" s="10"/>
      <c r="K337" s="10"/>
      <c r="L337" s="10"/>
      <c r="M337" s="56" t="s">
        <v>52</v>
      </c>
      <c r="N337" s="56" t="s">
        <v>400</v>
      </c>
      <c r="O337" s="315"/>
      <c r="Q337" s="10"/>
      <c r="X337" s="56" t="s">
        <v>52</v>
      </c>
      <c r="Y337" s="56" t="s">
        <v>400</v>
      </c>
      <c r="Z337" s="315"/>
      <c r="AB337" s="10"/>
      <c r="AI337" s="56" t="s">
        <v>52</v>
      </c>
      <c r="AJ337" s="56" t="s">
        <v>400</v>
      </c>
      <c r="AK337" s="315"/>
      <c r="AM337" s="10"/>
      <c r="AT337" s="56" t="s">
        <v>52</v>
      </c>
      <c r="AU337" s="56" t="s">
        <v>400</v>
      </c>
      <c r="AV337" s="315"/>
      <c r="AX337" s="10"/>
      <c r="BE337" s="56" t="s">
        <v>52</v>
      </c>
      <c r="BF337" s="56" t="s">
        <v>400</v>
      </c>
      <c r="BG337" s="315"/>
      <c r="BI337" s="10"/>
      <c r="BP337" s="56" t="s">
        <v>52</v>
      </c>
      <c r="BQ337" s="56" t="s">
        <v>400</v>
      </c>
      <c r="BR337" s="315"/>
      <c r="BT337" s="10"/>
      <c r="CA337" s="56" t="s">
        <v>52</v>
      </c>
      <c r="CB337" s="56" t="s">
        <v>400</v>
      </c>
      <c r="CC337" s="315"/>
      <c r="CE337" s="10"/>
      <c r="CL337" s="56" t="s">
        <v>52</v>
      </c>
      <c r="CM337" s="56" t="s">
        <v>400</v>
      </c>
      <c r="CN337" s="315"/>
      <c r="CP337" s="10"/>
      <c r="CW337" s="56" t="s">
        <v>52</v>
      </c>
      <c r="CX337" s="56" t="s">
        <v>400</v>
      </c>
      <c r="CY337" s="315"/>
      <c r="DA337" s="10"/>
      <c r="DH337" s="56" t="s">
        <v>52</v>
      </c>
      <c r="DI337" s="56" t="s">
        <v>400</v>
      </c>
      <c r="DJ337" s="315"/>
      <c r="DL337" s="10"/>
      <c r="DS337" s="56" t="s">
        <v>52</v>
      </c>
      <c r="DT337" s="56" t="s">
        <v>400</v>
      </c>
      <c r="DU337" s="315"/>
      <c r="DW337" s="10"/>
      <c r="ED337" s="56" t="s">
        <v>52</v>
      </c>
      <c r="EE337" s="56" t="s">
        <v>400</v>
      </c>
      <c r="EF337" s="315"/>
      <c r="EH337" s="10"/>
      <c r="EO337" s="56" t="s">
        <v>52</v>
      </c>
      <c r="EP337" s="56" t="s">
        <v>400</v>
      </c>
      <c r="EQ337" s="315"/>
      <c r="ES337" s="10"/>
      <c r="EZ337" s="56" t="s">
        <v>52</v>
      </c>
      <c r="FA337" s="56" t="s">
        <v>400</v>
      </c>
      <c r="FB337" s="315"/>
      <c r="FD337" s="10"/>
      <c r="FK337" s="56" t="s">
        <v>52</v>
      </c>
      <c r="FL337" s="56" t="s">
        <v>400</v>
      </c>
      <c r="FM337" s="315"/>
      <c r="FO337" s="10"/>
      <c r="FV337" s="56" t="s">
        <v>52</v>
      </c>
      <c r="FW337" s="56" t="s">
        <v>400</v>
      </c>
      <c r="FX337" s="315"/>
      <c r="FZ337" s="10"/>
      <c r="GG337" s="56" t="s">
        <v>52</v>
      </c>
      <c r="GH337" s="56" t="s">
        <v>400</v>
      </c>
      <c r="GI337" s="315"/>
      <c r="GK337" s="10"/>
      <c r="GR337" s="56" t="s">
        <v>52</v>
      </c>
      <c r="GS337" s="56" t="s">
        <v>400</v>
      </c>
      <c r="GT337" s="315"/>
      <c r="GV337" s="10"/>
      <c r="HC337" s="56" t="s">
        <v>52</v>
      </c>
      <c r="HD337" s="56" t="s">
        <v>400</v>
      </c>
      <c r="HE337" s="315"/>
      <c r="HG337" s="10"/>
    </row>
    <row r="338" spans="2:215" ht="15.75" thickBot="1" x14ac:dyDescent="0.3">
      <c r="B338" s="128" t="s">
        <v>401</v>
      </c>
      <c r="C338" s="128" t="s">
        <v>402</v>
      </c>
      <c r="D338" s="316"/>
      <c r="F338" s="10"/>
      <c r="G338" s="10"/>
      <c r="H338" s="10"/>
      <c r="I338" s="10"/>
      <c r="J338" s="10"/>
      <c r="K338" s="10"/>
      <c r="L338" s="10"/>
      <c r="M338" s="128" t="s">
        <v>401</v>
      </c>
      <c r="N338" s="128" t="s">
        <v>402</v>
      </c>
      <c r="O338" s="316"/>
      <c r="Q338" s="10"/>
      <c r="X338" s="128" t="s">
        <v>401</v>
      </c>
      <c r="Y338" s="128" t="s">
        <v>402</v>
      </c>
      <c r="Z338" s="316"/>
      <c r="AB338" s="10"/>
      <c r="AI338" s="128" t="s">
        <v>401</v>
      </c>
      <c r="AJ338" s="128" t="s">
        <v>402</v>
      </c>
      <c r="AK338" s="316"/>
      <c r="AM338" s="10"/>
      <c r="AT338" s="128" t="s">
        <v>401</v>
      </c>
      <c r="AU338" s="128" t="s">
        <v>402</v>
      </c>
      <c r="AV338" s="316"/>
      <c r="AX338" s="10"/>
      <c r="BE338" s="128" t="s">
        <v>401</v>
      </c>
      <c r="BF338" s="128" t="s">
        <v>402</v>
      </c>
      <c r="BG338" s="316"/>
      <c r="BI338" s="10"/>
      <c r="BP338" s="128" t="s">
        <v>401</v>
      </c>
      <c r="BQ338" s="128" t="s">
        <v>402</v>
      </c>
      <c r="BR338" s="316"/>
      <c r="BT338" s="10"/>
      <c r="CA338" s="128" t="s">
        <v>401</v>
      </c>
      <c r="CB338" s="128" t="s">
        <v>402</v>
      </c>
      <c r="CC338" s="316"/>
      <c r="CE338" s="10"/>
      <c r="CL338" s="128" t="s">
        <v>401</v>
      </c>
      <c r="CM338" s="128" t="s">
        <v>402</v>
      </c>
      <c r="CN338" s="316"/>
      <c r="CP338" s="10"/>
      <c r="CW338" s="128" t="s">
        <v>401</v>
      </c>
      <c r="CX338" s="128" t="s">
        <v>402</v>
      </c>
      <c r="CY338" s="316"/>
      <c r="DA338" s="10"/>
      <c r="DH338" s="128" t="s">
        <v>401</v>
      </c>
      <c r="DI338" s="128" t="s">
        <v>402</v>
      </c>
      <c r="DJ338" s="316"/>
      <c r="DL338" s="10"/>
      <c r="DS338" s="128" t="s">
        <v>401</v>
      </c>
      <c r="DT338" s="128" t="s">
        <v>402</v>
      </c>
      <c r="DU338" s="316"/>
      <c r="DW338" s="10"/>
      <c r="ED338" s="128" t="s">
        <v>401</v>
      </c>
      <c r="EE338" s="128" t="s">
        <v>402</v>
      </c>
      <c r="EF338" s="316"/>
      <c r="EH338" s="10"/>
      <c r="EO338" s="128" t="s">
        <v>401</v>
      </c>
      <c r="EP338" s="128" t="s">
        <v>402</v>
      </c>
      <c r="EQ338" s="316"/>
      <c r="ES338" s="10"/>
      <c r="EZ338" s="128" t="s">
        <v>401</v>
      </c>
      <c r="FA338" s="128" t="s">
        <v>402</v>
      </c>
      <c r="FB338" s="316"/>
      <c r="FD338" s="10"/>
      <c r="FK338" s="128" t="s">
        <v>401</v>
      </c>
      <c r="FL338" s="128" t="s">
        <v>402</v>
      </c>
      <c r="FM338" s="316"/>
      <c r="FO338" s="10"/>
      <c r="FV338" s="128" t="s">
        <v>401</v>
      </c>
      <c r="FW338" s="128" t="s">
        <v>402</v>
      </c>
      <c r="FX338" s="316"/>
      <c r="FZ338" s="10"/>
      <c r="GG338" s="128" t="s">
        <v>401</v>
      </c>
      <c r="GH338" s="128" t="s">
        <v>402</v>
      </c>
      <c r="GI338" s="316"/>
      <c r="GK338" s="10"/>
      <c r="GR338" s="128" t="s">
        <v>401</v>
      </c>
      <c r="GS338" s="128" t="s">
        <v>402</v>
      </c>
      <c r="GT338" s="316"/>
      <c r="GV338" s="10"/>
      <c r="HC338" s="128" t="s">
        <v>401</v>
      </c>
      <c r="HD338" s="128" t="s">
        <v>402</v>
      </c>
      <c r="HE338" s="316"/>
      <c r="HG338" s="10"/>
    </row>
    <row r="339" spans="2:215" ht="15.75" thickBot="1" x14ac:dyDescent="0.3">
      <c r="C339"/>
      <c r="F339" s="10"/>
      <c r="G339" s="10"/>
      <c r="H339" s="10"/>
      <c r="I339" s="10"/>
      <c r="J339" s="10"/>
      <c r="K339" s="10"/>
      <c r="L339" s="10"/>
      <c r="N339"/>
      <c r="Q339" s="10"/>
      <c r="Y339"/>
      <c r="AB339" s="10"/>
      <c r="AJ339"/>
      <c r="AM339" s="10"/>
      <c r="AU339"/>
      <c r="AX339" s="10"/>
      <c r="BF339"/>
      <c r="BI339" s="10"/>
      <c r="BQ339"/>
      <c r="BT339" s="10"/>
      <c r="CB339"/>
      <c r="CE339" s="10"/>
      <c r="CM339"/>
      <c r="CP339" s="10"/>
      <c r="CX339"/>
      <c r="DA339" s="10"/>
      <c r="DI339"/>
      <c r="DL339" s="10"/>
      <c r="DT339"/>
      <c r="DW339" s="10"/>
      <c r="EE339"/>
      <c r="EH339" s="10"/>
      <c r="EP339"/>
      <c r="ES339" s="10"/>
      <c r="FA339"/>
      <c r="FD339" s="10"/>
      <c r="FL339"/>
      <c r="FO339" s="10"/>
      <c r="FW339"/>
      <c r="FZ339" s="10"/>
      <c r="GH339"/>
      <c r="GK339" s="10"/>
      <c r="GS339"/>
      <c r="GV339" s="10"/>
      <c r="HD339"/>
      <c r="HG339" s="10"/>
    </row>
    <row r="340" spans="2:215" ht="15.75" thickBot="1" x14ac:dyDescent="0.3">
      <c r="B340" s="18" t="s">
        <v>395</v>
      </c>
      <c r="C340" s="18" t="s">
        <v>403</v>
      </c>
      <c r="D340" s="18" t="s">
        <v>397</v>
      </c>
      <c r="F340" s="10"/>
      <c r="G340" s="10"/>
      <c r="H340" s="10"/>
      <c r="I340" s="10"/>
      <c r="J340" s="10"/>
      <c r="K340" s="10"/>
      <c r="L340" s="10"/>
      <c r="M340" s="18" t="s">
        <v>395</v>
      </c>
      <c r="N340" s="18" t="s">
        <v>403</v>
      </c>
      <c r="O340" s="18" t="s">
        <v>397</v>
      </c>
      <c r="Q340" s="10"/>
      <c r="X340" s="18" t="s">
        <v>395</v>
      </c>
      <c r="Y340" s="18" t="s">
        <v>403</v>
      </c>
      <c r="Z340" s="18" t="s">
        <v>397</v>
      </c>
      <c r="AB340" s="10"/>
      <c r="AI340" s="18" t="s">
        <v>395</v>
      </c>
      <c r="AJ340" s="18" t="s">
        <v>403</v>
      </c>
      <c r="AK340" s="18" t="s">
        <v>397</v>
      </c>
      <c r="AM340" s="10"/>
      <c r="AT340" s="18" t="s">
        <v>395</v>
      </c>
      <c r="AU340" s="18" t="s">
        <v>403</v>
      </c>
      <c r="AV340" s="18" t="s">
        <v>397</v>
      </c>
      <c r="AX340" s="10"/>
      <c r="BE340" s="18" t="s">
        <v>395</v>
      </c>
      <c r="BF340" s="18" t="s">
        <v>403</v>
      </c>
      <c r="BG340" s="18" t="s">
        <v>397</v>
      </c>
      <c r="BI340" s="10"/>
      <c r="BP340" s="18" t="s">
        <v>395</v>
      </c>
      <c r="BQ340" s="18" t="s">
        <v>403</v>
      </c>
      <c r="BR340" s="18" t="s">
        <v>397</v>
      </c>
      <c r="BT340" s="10"/>
      <c r="CA340" s="18" t="s">
        <v>395</v>
      </c>
      <c r="CB340" s="18" t="s">
        <v>403</v>
      </c>
      <c r="CC340" s="18" t="s">
        <v>397</v>
      </c>
      <c r="CE340" s="10"/>
      <c r="CL340" s="18" t="s">
        <v>395</v>
      </c>
      <c r="CM340" s="18" t="s">
        <v>403</v>
      </c>
      <c r="CN340" s="18" t="s">
        <v>397</v>
      </c>
      <c r="CP340" s="10"/>
      <c r="CW340" s="18" t="s">
        <v>395</v>
      </c>
      <c r="CX340" s="18" t="s">
        <v>403</v>
      </c>
      <c r="CY340" s="18" t="s">
        <v>397</v>
      </c>
      <c r="DA340" s="10"/>
      <c r="DH340" s="18" t="s">
        <v>395</v>
      </c>
      <c r="DI340" s="18" t="s">
        <v>403</v>
      </c>
      <c r="DJ340" s="18" t="s">
        <v>397</v>
      </c>
      <c r="DL340" s="10"/>
      <c r="DS340" s="18" t="s">
        <v>395</v>
      </c>
      <c r="DT340" s="18" t="s">
        <v>403</v>
      </c>
      <c r="DU340" s="18" t="s">
        <v>397</v>
      </c>
      <c r="DW340" s="10"/>
      <c r="ED340" s="18" t="s">
        <v>395</v>
      </c>
      <c r="EE340" s="18" t="s">
        <v>403</v>
      </c>
      <c r="EF340" s="18" t="s">
        <v>397</v>
      </c>
      <c r="EH340" s="10"/>
      <c r="EO340" s="18" t="s">
        <v>395</v>
      </c>
      <c r="EP340" s="18" t="s">
        <v>403</v>
      </c>
      <c r="EQ340" s="18" t="s">
        <v>397</v>
      </c>
      <c r="ES340" s="10"/>
      <c r="EZ340" s="18" t="s">
        <v>395</v>
      </c>
      <c r="FA340" s="18" t="s">
        <v>403</v>
      </c>
      <c r="FB340" s="18" t="s">
        <v>397</v>
      </c>
      <c r="FD340" s="10"/>
      <c r="FK340" s="18" t="s">
        <v>395</v>
      </c>
      <c r="FL340" s="18" t="s">
        <v>403</v>
      </c>
      <c r="FM340" s="18" t="s">
        <v>397</v>
      </c>
      <c r="FO340" s="10"/>
      <c r="FV340" s="18" t="s">
        <v>395</v>
      </c>
      <c r="FW340" s="18" t="s">
        <v>403</v>
      </c>
      <c r="FX340" s="18" t="s">
        <v>397</v>
      </c>
      <c r="FZ340" s="10"/>
      <c r="GG340" s="18" t="s">
        <v>395</v>
      </c>
      <c r="GH340" s="18" t="s">
        <v>403</v>
      </c>
      <c r="GI340" s="18" t="s">
        <v>397</v>
      </c>
      <c r="GK340" s="10"/>
      <c r="GR340" s="18" t="s">
        <v>395</v>
      </c>
      <c r="GS340" s="18" t="s">
        <v>403</v>
      </c>
      <c r="GT340" s="18" t="s">
        <v>397</v>
      </c>
      <c r="GV340" s="10"/>
      <c r="HC340" s="18" t="s">
        <v>395</v>
      </c>
      <c r="HD340" s="18" t="s">
        <v>403</v>
      </c>
      <c r="HE340" s="18" t="s">
        <v>397</v>
      </c>
      <c r="HG340" s="10"/>
    </row>
    <row r="341" spans="2:215" x14ac:dyDescent="0.25">
      <c r="B341" s="317" t="s">
        <v>398</v>
      </c>
      <c r="C341" s="129" t="s">
        <v>404</v>
      </c>
      <c r="D341" s="314" t="b">
        <f>+IF(AND(D333=B336,D336=B336),B336,IF(AND(D333=B336,D336=B337),B344,IF(AND(D333=B336,D336=B338),B338,IF(AND(D333=B337,D336=B336),B344,IF(AND(D333=B337,D336=B337),B344,IF(AND(D333=B337,D336=B338),B347,IF(AND(D333=B338,D336=B336),B347,IF(AND(D333=B338,D336=B337),B347,IF(AND(D333=B338,D336=B338),B347)))))))))</f>
        <v>0</v>
      </c>
      <c r="F341" s="10"/>
      <c r="G341" s="10"/>
      <c r="H341" s="10"/>
      <c r="I341" s="10"/>
      <c r="J341" s="10"/>
      <c r="K341" s="10"/>
      <c r="L341" s="10"/>
      <c r="M341" s="317" t="s">
        <v>398</v>
      </c>
      <c r="N341" s="129" t="s">
        <v>404</v>
      </c>
      <c r="O341" s="314" t="b">
        <f>+IF(AND(O333=M336,O336=M336),M336,IF(AND(O333=M336,O336=M337),M344,IF(AND(O333=M336,O336=M338),M338,IF(AND(O333=M337,O336=M336),M344,IF(AND(O333=M337,O336=M337),M344,IF(AND(O333=M337,O336=M338),M347,IF(AND(O333=M338,O336=M336),M347,IF(AND(O333=M338,O336=M337),M347,IF(AND(O333=M338,O336=M338),M347)))))))))</f>
        <v>0</v>
      </c>
      <c r="Q341" s="10"/>
      <c r="X341" s="317" t="s">
        <v>398</v>
      </c>
      <c r="Y341" s="129" t="s">
        <v>404</v>
      </c>
      <c r="Z341" s="314" t="b">
        <f>+IF(AND(Z333=X336,Z336=X336),X336,IF(AND(Z333=X336,Z336=X337),X344,IF(AND(Z333=X336,Z336=X338),X338,IF(AND(Z333=X337,Z336=X336),X344,IF(AND(Z333=X337,Z336=X337),X344,IF(AND(Z333=X337,Z336=X338),X347,IF(AND(Z333=X338,Z336=X336),X347,IF(AND(Z333=X338,Z336=X337),X347,IF(AND(Z333=X338,Z336=X338),X347)))))))))</f>
        <v>0</v>
      </c>
      <c r="AB341" s="10"/>
      <c r="AI341" s="317" t="s">
        <v>398</v>
      </c>
      <c r="AJ341" s="129" t="s">
        <v>404</v>
      </c>
      <c r="AK341" s="314" t="b">
        <f>+IF(AND(AK333=AI336,AK336=AI336),AI336,IF(AND(AK333=AI336,AK336=AI337),AI344,IF(AND(AK333=AI336,AK336=AI338),AI338,IF(AND(AK333=AI337,AK336=AI336),AI344,IF(AND(AK333=AI337,AK336=AI337),AI344,IF(AND(AK333=AI337,AK336=AI338),AI347,IF(AND(AK333=AI338,AK336=AI336),AI347,IF(AND(AK333=AI338,AK336=AI337),AI347,IF(AND(AK333=AI338,AK336=AI338),AI347)))))))))</f>
        <v>0</v>
      </c>
      <c r="AM341" s="10"/>
      <c r="AT341" s="317" t="s">
        <v>398</v>
      </c>
      <c r="AU341" s="129" t="s">
        <v>404</v>
      </c>
      <c r="AV341" s="314" t="b">
        <f>+IF(AND(AV333=AT336,AV336=AT336),AT336,IF(AND(AV333=AT336,AV336=AT337),AT344,IF(AND(AV333=AT336,AV336=AT338),AT338,IF(AND(AV333=AT337,AV336=AT336),AT344,IF(AND(AV333=AT337,AV336=AT337),AT344,IF(AND(AV333=AT337,AV336=AT338),AT347,IF(AND(AV333=AT338,AV336=AT336),AT347,IF(AND(AV333=AT338,AV336=AT337),AT347,IF(AND(AV333=AT338,AV336=AT338),AT347)))))))))</f>
        <v>0</v>
      </c>
      <c r="AX341" s="10"/>
      <c r="BE341" s="317" t="s">
        <v>398</v>
      </c>
      <c r="BF341" s="129" t="s">
        <v>404</v>
      </c>
      <c r="BG341" s="314" t="b">
        <f>+IF(AND(BG333=BE336,BG336=BE336),BE336,IF(AND(BG333=BE336,BG336=BE337),BE344,IF(AND(BG333=BE336,BG336=BE338),BE338,IF(AND(BG333=BE337,BG336=BE336),BE344,IF(AND(BG333=BE337,BG336=BE337),BE344,IF(AND(BG333=BE337,BG336=BE338),BE347,IF(AND(BG333=BE338,BG336=BE336),BE347,IF(AND(BG333=BE338,BG336=BE337),BE347,IF(AND(BG333=BE338,BG336=BE338),BE347)))))))))</f>
        <v>0</v>
      </c>
      <c r="BI341" s="10"/>
      <c r="BP341" s="317" t="s">
        <v>398</v>
      </c>
      <c r="BQ341" s="129" t="s">
        <v>404</v>
      </c>
      <c r="BR341" s="314" t="b">
        <f>+IF(AND(BR333=BP336,BR336=BP336),BP336,IF(AND(BR333=BP336,BR336=BP337),BP344,IF(AND(BR333=BP336,BR336=BP338),BP338,IF(AND(BR333=BP337,BR336=BP336),BP344,IF(AND(BR333=BP337,BR336=BP337),BP344,IF(AND(BR333=BP337,BR336=BP338),BP347,IF(AND(BR333=BP338,BR336=BP336),BP347,IF(AND(BR333=BP338,BR336=BP337),BP347,IF(AND(BR333=BP338,BR336=BP338),BP347)))))))))</f>
        <v>0</v>
      </c>
      <c r="BT341" s="10"/>
      <c r="CA341" s="317" t="s">
        <v>398</v>
      </c>
      <c r="CB341" s="129" t="s">
        <v>404</v>
      </c>
      <c r="CC341" s="314" t="b">
        <f>+IF(AND(CC333=CA336,CC336=CA336),CA336,IF(AND(CC333=CA336,CC336=CA337),CA344,IF(AND(CC333=CA336,CC336=CA338),CA338,IF(AND(CC333=CA337,CC336=CA336),CA344,IF(AND(CC333=CA337,CC336=CA337),CA344,IF(AND(CC333=CA337,CC336=CA338),CA347,IF(AND(CC333=CA338,CC336=CA336),CA347,IF(AND(CC333=CA338,CC336=CA337),CA347,IF(AND(CC333=CA338,CC336=CA338),CA347)))))))))</f>
        <v>0</v>
      </c>
      <c r="CE341" s="10"/>
      <c r="CL341" s="317" t="s">
        <v>398</v>
      </c>
      <c r="CM341" s="129" t="s">
        <v>404</v>
      </c>
      <c r="CN341" s="314" t="b">
        <f>+IF(AND(CN333=CL336,CN336=CL336),CL336,IF(AND(CN333=CL336,CN336=CL337),CL344,IF(AND(CN333=CL336,CN336=CL338),CL338,IF(AND(CN333=CL337,CN336=CL336),CL344,IF(AND(CN333=CL337,CN336=CL337),CL344,IF(AND(CN333=CL337,CN336=CL338),CL347,IF(AND(CN333=CL338,CN336=CL336),CL347,IF(AND(CN333=CL338,CN336=CL337),CL347,IF(AND(CN333=CL338,CN336=CL338),CL347)))))))))</f>
        <v>0</v>
      </c>
      <c r="CP341" s="10"/>
      <c r="CW341" s="317" t="s">
        <v>398</v>
      </c>
      <c r="CX341" s="129" t="s">
        <v>404</v>
      </c>
      <c r="CY341" s="314" t="b">
        <f>+IF(AND(CY333=CW336,CY336=CW336),CW336,IF(AND(CY333=CW336,CY336=CW337),CW344,IF(AND(CY333=CW336,CY336=CW338),CW338,IF(AND(CY333=CW337,CY336=CW336),CW344,IF(AND(CY333=CW337,CY336=CW337),CW344,IF(AND(CY333=CW337,CY336=CW338),CW347,IF(AND(CY333=CW338,CY336=CW336),CW347,IF(AND(CY333=CW338,CY336=CW337),CW347,IF(AND(CY333=CW338,CY336=CW338),CW347)))))))))</f>
        <v>0</v>
      </c>
      <c r="DA341" s="10"/>
      <c r="DH341" s="317" t="s">
        <v>398</v>
      </c>
      <c r="DI341" s="129" t="s">
        <v>404</v>
      </c>
      <c r="DJ341" s="314" t="b">
        <f>+IF(AND(DJ333=DH336,DJ336=DH336),DH336,IF(AND(DJ333=DH336,DJ336=DH337),DH344,IF(AND(DJ333=DH336,DJ336=DH338),DH338,IF(AND(DJ333=DH337,DJ336=DH336),DH344,IF(AND(DJ333=DH337,DJ336=DH337),DH344,IF(AND(DJ333=DH337,DJ336=DH338),DH347,IF(AND(DJ333=DH338,DJ336=DH336),DH347,IF(AND(DJ333=DH338,DJ336=DH337),DH347,IF(AND(DJ333=DH338,DJ336=DH338),DH347)))))))))</f>
        <v>0</v>
      </c>
      <c r="DL341" s="10"/>
      <c r="DS341" s="317" t="s">
        <v>398</v>
      </c>
      <c r="DT341" s="129" t="s">
        <v>404</v>
      </c>
      <c r="DU341" s="314" t="b">
        <f>+IF(AND(DU333=DS336,DU336=DS336),DS336,IF(AND(DU333=DS336,DU336=DS337),DS344,IF(AND(DU333=DS336,DU336=DS338),DS338,IF(AND(DU333=DS337,DU336=DS336),DS344,IF(AND(DU333=DS337,DU336=DS337),DS344,IF(AND(DU333=DS337,DU336=DS338),DS347,IF(AND(DU333=DS338,DU336=DS336),DS347,IF(AND(DU333=DS338,DU336=DS337),DS347,IF(AND(DU333=DS338,DU336=DS338),DS347)))))))))</f>
        <v>0</v>
      </c>
      <c r="DW341" s="10"/>
      <c r="ED341" s="317" t="s">
        <v>398</v>
      </c>
      <c r="EE341" s="129" t="s">
        <v>404</v>
      </c>
      <c r="EF341" s="314" t="b">
        <f>+IF(AND(EF333=ED336,EF336=ED336),ED336,IF(AND(EF333=ED336,EF336=ED337),ED344,IF(AND(EF333=ED336,EF336=ED338),ED338,IF(AND(EF333=ED337,EF336=ED336),ED344,IF(AND(EF333=ED337,EF336=ED337),ED344,IF(AND(EF333=ED337,EF336=ED338),ED347,IF(AND(EF333=ED338,EF336=ED336),ED347,IF(AND(EF333=ED338,EF336=ED337),ED347,IF(AND(EF333=ED338,EF336=ED338),ED347)))))))))</f>
        <v>0</v>
      </c>
      <c r="EH341" s="10"/>
      <c r="EO341" s="317" t="s">
        <v>398</v>
      </c>
      <c r="EP341" s="129" t="s">
        <v>404</v>
      </c>
      <c r="EQ341" s="314" t="b">
        <f>+IF(AND(EQ333=EO336,EQ336=EO336),EO336,IF(AND(EQ333=EO336,EQ336=EO337),EO344,IF(AND(EQ333=EO336,EQ336=EO338),EO338,IF(AND(EQ333=EO337,EQ336=EO336),EO344,IF(AND(EQ333=EO337,EQ336=EO337),EO344,IF(AND(EQ333=EO337,EQ336=EO338),EO347,IF(AND(EQ333=EO338,EQ336=EO336),EO347,IF(AND(EQ333=EO338,EQ336=EO337),EO347,IF(AND(EQ333=EO338,EQ336=EO338),EO347)))))))))</f>
        <v>0</v>
      </c>
      <c r="ES341" s="10"/>
      <c r="EZ341" s="317" t="s">
        <v>398</v>
      </c>
      <c r="FA341" s="129" t="s">
        <v>404</v>
      </c>
      <c r="FB341" s="314" t="b">
        <f>+IF(AND(FB333=EZ336,FB336=EZ336),EZ336,IF(AND(FB333=EZ336,FB336=EZ337),EZ344,IF(AND(FB333=EZ336,FB336=EZ338),EZ338,IF(AND(FB333=EZ337,FB336=EZ336),EZ344,IF(AND(FB333=EZ337,FB336=EZ337),EZ344,IF(AND(FB333=EZ337,FB336=EZ338),EZ347,IF(AND(FB333=EZ338,FB336=EZ336),EZ347,IF(AND(FB333=EZ338,FB336=EZ337),EZ347,IF(AND(FB333=EZ338,FB336=EZ338),EZ347)))))))))</f>
        <v>0</v>
      </c>
      <c r="FD341" s="10"/>
      <c r="FK341" s="317" t="s">
        <v>398</v>
      </c>
      <c r="FL341" s="129" t="s">
        <v>404</v>
      </c>
      <c r="FM341" s="314" t="b">
        <f>+IF(AND(FM333=FK336,FM336=FK336),FK336,IF(AND(FM333=FK336,FM336=FK337),FK344,IF(AND(FM333=FK336,FM336=FK338),FK338,IF(AND(FM333=FK337,FM336=FK336),FK344,IF(AND(FM333=FK337,FM336=FK337),FK344,IF(AND(FM333=FK337,FM336=FK338),FK347,IF(AND(FM333=FK338,FM336=FK336),FK347,IF(AND(FM333=FK338,FM336=FK337),FK347,IF(AND(FM333=FK338,FM336=FK338),FK347)))))))))</f>
        <v>0</v>
      </c>
      <c r="FO341" s="10"/>
      <c r="FV341" s="317" t="s">
        <v>398</v>
      </c>
      <c r="FW341" s="129" t="s">
        <v>404</v>
      </c>
      <c r="FX341" s="314" t="b">
        <f>+IF(AND(FX333=FV336,FX336=FV336),FV336,IF(AND(FX333=FV336,FX336=FV337),FV344,IF(AND(FX333=FV336,FX336=FV338),FV338,IF(AND(FX333=FV337,FX336=FV336),FV344,IF(AND(FX333=FV337,FX336=FV337),FV344,IF(AND(FX333=FV337,FX336=FV338),FV347,IF(AND(FX333=FV338,FX336=FV336),FV347,IF(AND(FX333=FV338,FX336=FV337),FV347,IF(AND(FX333=FV338,FX336=FV338),FV347)))))))))</f>
        <v>0</v>
      </c>
      <c r="FZ341" s="10"/>
      <c r="GG341" s="317" t="s">
        <v>398</v>
      </c>
      <c r="GH341" s="129" t="s">
        <v>404</v>
      </c>
      <c r="GI341" s="314" t="b">
        <f>+IF(AND(GI333=GG336,GI336=GG336),GG336,IF(AND(GI333=GG336,GI336=GG337),GG344,IF(AND(GI333=GG336,GI336=GG338),GG338,IF(AND(GI333=GG337,GI336=GG336),GG344,IF(AND(GI333=GG337,GI336=GG337),GG344,IF(AND(GI333=GG337,GI336=GG338),GG347,IF(AND(GI333=GG338,GI336=GG336),GG347,IF(AND(GI333=GG338,GI336=GG337),GG347,IF(AND(GI333=GG338,GI336=GG338),GG347)))))))))</f>
        <v>0</v>
      </c>
      <c r="GK341" s="10"/>
      <c r="GR341" s="317" t="s">
        <v>398</v>
      </c>
      <c r="GS341" s="129" t="s">
        <v>404</v>
      </c>
      <c r="GT341" s="314" t="b">
        <f>+IF(AND(GT333=GR336,GT336=GR336),GR336,IF(AND(GT333=GR336,GT336=GR337),GR344,IF(AND(GT333=GR336,GT336=GR338),GR338,IF(AND(GT333=GR337,GT336=GR336),GR344,IF(AND(GT333=GR337,GT336=GR337),GR344,IF(AND(GT333=GR337,GT336=GR338),GR347,IF(AND(GT333=GR338,GT336=GR336),GR347,IF(AND(GT333=GR338,GT336=GR337),GR347,IF(AND(GT333=GR338,GT336=GR338),GR347)))))))))</f>
        <v>0</v>
      </c>
      <c r="GV341" s="10"/>
      <c r="HC341" s="317" t="s">
        <v>398</v>
      </c>
      <c r="HD341" s="129" t="s">
        <v>404</v>
      </c>
      <c r="HE341" s="314" t="b">
        <f>+IF(AND(HE333=HC336,HE336=HC336),HC336,IF(AND(HE333=HC336,HE336=HC337),HC344,IF(AND(HE333=HC336,HE336=HC338),HC338,IF(AND(HE333=HC337,HE336=HC336),HC344,IF(AND(HE333=HC337,HE336=HC337),HC344,IF(AND(HE333=HC337,HE336=HC338),HC347,IF(AND(HE333=HC338,HE336=HC336),HC347,IF(AND(HE333=HC338,HE336=HC337),HC347,IF(AND(HE333=HC338,HE336=HC338),HC347)))))))))</f>
        <v>0</v>
      </c>
      <c r="HG341" s="10"/>
    </row>
    <row r="342" spans="2:215" x14ac:dyDescent="0.25">
      <c r="B342" s="310"/>
      <c r="C342" s="58" t="s">
        <v>405</v>
      </c>
      <c r="D342" s="315"/>
      <c r="F342" s="10"/>
      <c r="G342" s="10"/>
      <c r="H342" s="10"/>
      <c r="I342" s="10"/>
      <c r="J342" s="10"/>
      <c r="K342" s="10"/>
      <c r="L342" s="10"/>
      <c r="M342" s="310"/>
      <c r="N342" s="58" t="s">
        <v>405</v>
      </c>
      <c r="O342" s="315"/>
      <c r="Q342" s="10"/>
      <c r="X342" s="310"/>
      <c r="Y342" s="58" t="s">
        <v>405</v>
      </c>
      <c r="Z342" s="315"/>
      <c r="AB342" s="10"/>
      <c r="AI342" s="310"/>
      <c r="AJ342" s="58" t="s">
        <v>405</v>
      </c>
      <c r="AK342" s="315"/>
      <c r="AM342" s="10"/>
      <c r="AT342" s="310"/>
      <c r="AU342" s="58" t="s">
        <v>405</v>
      </c>
      <c r="AV342" s="315"/>
      <c r="AX342" s="10"/>
      <c r="BE342" s="310"/>
      <c r="BF342" s="58" t="s">
        <v>405</v>
      </c>
      <c r="BG342" s="315"/>
      <c r="BI342" s="10"/>
      <c r="BP342" s="310"/>
      <c r="BQ342" s="58" t="s">
        <v>405</v>
      </c>
      <c r="BR342" s="315"/>
      <c r="BT342" s="10"/>
      <c r="CA342" s="310"/>
      <c r="CB342" s="58" t="s">
        <v>405</v>
      </c>
      <c r="CC342" s="315"/>
      <c r="CE342" s="10"/>
      <c r="CL342" s="310"/>
      <c r="CM342" s="58" t="s">
        <v>405</v>
      </c>
      <c r="CN342" s="315"/>
      <c r="CP342" s="10"/>
      <c r="CW342" s="310"/>
      <c r="CX342" s="58" t="s">
        <v>405</v>
      </c>
      <c r="CY342" s="315"/>
      <c r="DA342" s="10"/>
      <c r="DH342" s="310"/>
      <c r="DI342" s="58" t="s">
        <v>405</v>
      </c>
      <c r="DJ342" s="315"/>
      <c r="DL342" s="10"/>
      <c r="DS342" s="310"/>
      <c r="DT342" s="58" t="s">
        <v>405</v>
      </c>
      <c r="DU342" s="315"/>
      <c r="DW342" s="10"/>
      <c r="ED342" s="310"/>
      <c r="EE342" s="58" t="s">
        <v>405</v>
      </c>
      <c r="EF342" s="315"/>
      <c r="EH342" s="10"/>
      <c r="EO342" s="310"/>
      <c r="EP342" s="58" t="s">
        <v>405</v>
      </c>
      <c r="EQ342" s="315"/>
      <c r="ES342" s="10"/>
      <c r="EZ342" s="310"/>
      <c r="FA342" s="58" t="s">
        <v>405</v>
      </c>
      <c r="FB342" s="315"/>
      <c r="FD342" s="10"/>
      <c r="FK342" s="310"/>
      <c r="FL342" s="58" t="s">
        <v>405</v>
      </c>
      <c r="FM342" s="315"/>
      <c r="FO342" s="10"/>
      <c r="FV342" s="310"/>
      <c r="FW342" s="58" t="s">
        <v>405</v>
      </c>
      <c r="FX342" s="315"/>
      <c r="FZ342" s="10"/>
      <c r="GG342" s="310"/>
      <c r="GH342" s="58" t="s">
        <v>405</v>
      </c>
      <c r="GI342" s="315"/>
      <c r="GK342" s="10"/>
      <c r="GR342" s="310"/>
      <c r="GS342" s="58" t="s">
        <v>405</v>
      </c>
      <c r="GT342" s="315"/>
      <c r="GV342" s="10"/>
      <c r="HC342" s="310"/>
      <c r="HD342" s="58" t="s">
        <v>405</v>
      </c>
      <c r="HE342" s="315"/>
      <c r="HG342" s="10"/>
    </row>
    <row r="343" spans="2:215" x14ac:dyDescent="0.25">
      <c r="B343" s="311"/>
      <c r="C343" s="130" t="s">
        <v>406</v>
      </c>
      <c r="D343" s="315"/>
      <c r="F343" s="10"/>
      <c r="G343" s="10"/>
      <c r="H343" s="10"/>
      <c r="I343" s="10"/>
      <c r="J343" s="10"/>
      <c r="K343" s="10"/>
      <c r="L343" s="10"/>
      <c r="M343" s="311"/>
      <c r="N343" s="130" t="s">
        <v>406</v>
      </c>
      <c r="O343" s="315"/>
      <c r="Q343" s="10"/>
      <c r="X343" s="311"/>
      <c r="Y343" s="130" t="s">
        <v>406</v>
      </c>
      <c r="Z343" s="315"/>
      <c r="AB343" s="10"/>
      <c r="AI343" s="311"/>
      <c r="AJ343" s="130" t="s">
        <v>406</v>
      </c>
      <c r="AK343" s="315"/>
      <c r="AM343" s="10"/>
      <c r="AT343" s="311"/>
      <c r="AU343" s="130" t="s">
        <v>406</v>
      </c>
      <c r="AV343" s="315"/>
      <c r="AX343" s="10"/>
      <c r="BE343" s="311"/>
      <c r="BF343" s="130" t="s">
        <v>406</v>
      </c>
      <c r="BG343" s="315"/>
      <c r="BI343" s="10"/>
      <c r="BP343" s="311"/>
      <c r="BQ343" s="130" t="s">
        <v>406</v>
      </c>
      <c r="BR343" s="315"/>
      <c r="BT343" s="10"/>
      <c r="CA343" s="311"/>
      <c r="CB343" s="130" t="s">
        <v>406</v>
      </c>
      <c r="CC343" s="315"/>
      <c r="CE343" s="10"/>
      <c r="CL343" s="311"/>
      <c r="CM343" s="130" t="s">
        <v>406</v>
      </c>
      <c r="CN343" s="315"/>
      <c r="CP343" s="10"/>
      <c r="CW343" s="311"/>
      <c r="CX343" s="130" t="s">
        <v>406</v>
      </c>
      <c r="CY343" s="315"/>
      <c r="DA343" s="10"/>
      <c r="DH343" s="311"/>
      <c r="DI343" s="130" t="s">
        <v>406</v>
      </c>
      <c r="DJ343" s="315"/>
      <c r="DL343" s="10"/>
      <c r="DS343" s="311"/>
      <c r="DT343" s="130" t="s">
        <v>406</v>
      </c>
      <c r="DU343" s="315"/>
      <c r="DW343" s="10"/>
      <c r="ED343" s="311"/>
      <c r="EE343" s="130" t="s">
        <v>406</v>
      </c>
      <c r="EF343" s="315"/>
      <c r="EH343" s="10"/>
      <c r="EO343" s="311"/>
      <c r="EP343" s="130" t="s">
        <v>406</v>
      </c>
      <c r="EQ343" s="315"/>
      <c r="ES343" s="10"/>
      <c r="EZ343" s="311"/>
      <c r="FA343" s="130" t="s">
        <v>406</v>
      </c>
      <c r="FB343" s="315"/>
      <c r="FD343" s="10"/>
      <c r="FK343" s="311"/>
      <c r="FL343" s="130" t="s">
        <v>406</v>
      </c>
      <c r="FM343" s="315"/>
      <c r="FO343" s="10"/>
      <c r="FV343" s="311"/>
      <c r="FW343" s="130" t="s">
        <v>406</v>
      </c>
      <c r="FX343" s="315"/>
      <c r="FZ343" s="10"/>
      <c r="GG343" s="311"/>
      <c r="GH343" s="130" t="s">
        <v>406</v>
      </c>
      <c r="GI343" s="315"/>
      <c r="GK343" s="10"/>
      <c r="GR343" s="311"/>
      <c r="GS343" s="130" t="s">
        <v>406</v>
      </c>
      <c r="GT343" s="315"/>
      <c r="GV343" s="10"/>
      <c r="HC343" s="311"/>
      <c r="HD343" s="130" t="s">
        <v>406</v>
      </c>
      <c r="HE343" s="315"/>
      <c r="HG343" s="10"/>
    </row>
    <row r="344" spans="2:215" x14ac:dyDescent="0.25">
      <c r="B344" s="309" t="s">
        <v>52</v>
      </c>
      <c r="C344" s="131" t="s">
        <v>407</v>
      </c>
      <c r="D344" s="315"/>
      <c r="F344" s="10"/>
      <c r="G344" s="10"/>
      <c r="H344" s="10"/>
      <c r="I344" s="10"/>
      <c r="J344" s="10"/>
      <c r="K344" s="10"/>
      <c r="L344" s="10"/>
      <c r="M344" s="309" t="s">
        <v>52</v>
      </c>
      <c r="N344" s="131" t="s">
        <v>407</v>
      </c>
      <c r="O344" s="315"/>
      <c r="Q344" s="10"/>
      <c r="X344" s="309" t="s">
        <v>52</v>
      </c>
      <c r="Y344" s="131" t="s">
        <v>407</v>
      </c>
      <c r="Z344" s="315"/>
      <c r="AB344" s="10"/>
      <c r="AI344" s="309" t="s">
        <v>52</v>
      </c>
      <c r="AJ344" s="131" t="s">
        <v>407</v>
      </c>
      <c r="AK344" s="315"/>
      <c r="AM344" s="10"/>
      <c r="AT344" s="309" t="s">
        <v>52</v>
      </c>
      <c r="AU344" s="131" t="s">
        <v>407</v>
      </c>
      <c r="AV344" s="315"/>
      <c r="AX344" s="10"/>
      <c r="BE344" s="309" t="s">
        <v>52</v>
      </c>
      <c r="BF344" s="131" t="s">
        <v>407</v>
      </c>
      <c r="BG344" s="315"/>
      <c r="BI344" s="10"/>
      <c r="BP344" s="309" t="s">
        <v>52</v>
      </c>
      <c r="BQ344" s="131" t="s">
        <v>407</v>
      </c>
      <c r="BR344" s="315"/>
      <c r="BT344" s="10"/>
      <c r="CA344" s="309" t="s">
        <v>52</v>
      </c>
      <c r="CB344" s="131" t="s">
        <v>407</v>
      </c>
      <c r="CC344" s="315"/>
      <c r="CE344" s="10"/>
      <c r="CL344" s="309" t="s">
        <v>52</v>
      </c>
      <c r="CM344" s="131" t="s">
        <v>407</v>
      </c>
      <c r="CN344" s="315"/>
      <c r="CP344" s="10"/>
      <c r="CW344" s="309" t="s">
        <v>52</v>
      </c>
      <c r="CX344" s="131" t="s">
        <v>407</v>
      </c>
      <c r="CY344" s="315"/>
      <c r="DA344" s="10"/>
      <c r="DH344" s="309" t="s">
        <v>52</v>
      </c>
      <c r="DI344" s="131" t="s">
        <v>407</v>
      </c>
      <c r="DJ344" s="315"/>
      <c r="DL344" s="10"/>
      <c r="DS344" s="309" t="s">
        <v>52</v>
      </c>
      <c r="DT344" s="131" t="s">
        <v>407</v>
      </c>
      <c r="DU344" s="315"/>
      <c r="DW344" s="10"/>
      <c r="ED344" s="309" t="s">
        <v>52</v>
      </c>
      <c r="EE344" s="131" t="s">
        <v>407</v>
      </c>
      <c r="EF344" s="315"/>
      <c r="EH344" s="10"/>
      <c r="EO344" s="309" t="s">
        <v>52</v>
      </c>
      <c r="EP344" s="131" t="s">
        <v>407</v>
      </c>
      <c r="EQ344" s="315"/>
      <c r="ES344" s="10"/>
      <c r="EZ344" s="309" t="s">
        <v>52</v>
      </c>
      <c r="FA344" s="131" t="s">
        <v>407</v>
      </c>
      <c r="FB344" s="315"/>
      <c r="FD344" s="10"/>
      <c r="FK344" s="309" t="s">
        <v>52</v>
      </c>
      <c r="FL344" s="131" t="s">
        <v>407</v>
      </c>
      <c r="FM344" s="315"/>
      <c r="FO344" s="10"/>
      <c r="FV344" s="309" t="s">
        <v>52</v>
      </c>
      <c r="FW344" s="131" t="s">
        <v>407</v>
      </c>
      <c r="FX344" s="315"/>
      <c r="FZ344" s="10"/>
      <c r="GG344" s="309" t="s">
        <v>52</v>
      </c>
      <c r="GH344" s="131" t="s">
        <v>407</v>
      </c>
      <c r="GI344" s="315"/>
      <c r="GK344" s="10"/>
      <c r="GR344" s="309" t="s">
        <v>52</v>
      </c>
      <c r="GS344" s="131" t="s">
        <v>407</v>
      </c>
      <c r="GT344" s="315"/>
      <c r="GV344" s="10"/>
      <c r="HC344" s="309" t="s">
        <v>52</v>
      </c>
      <c r="HD344" s="131" t="s">
        <v>407</v>
      </c>
      <c r="HE344" s="315"/>
      <c r="HG344" s="10"/>
    </row>
    <row r="345" spans="2:215" x14ac:dyDescent="0.25">
      <c r="B345" s="310"/>
      <c r="C345" s="56" t="s">
        <v>408</v>
      </c>
      <c r="D345" s="315"/>
      <c r="F345" s="10"/>
      <c r="G345" s="10"/>
      <c r="H345" s="10"/>
      <c r="I345" s="10"/>
      <c r="J345" s="10"/>
      <c r="K345" s="10"/>
      <c r="L345" s="10"/>
      <c r="M345" s="310"/>
      <c r="N345" s="56" t="s">
        <v>408</v>
      </c>
      <c r="O345" s="315"/>
      <c r="Q345" s="10"/>
      <c r="X345" s="310"/>
      <c r="Y345" s="56" t="s">
        <v>408</v>
      </c>
      <c r="Z345" s="315"/>
      <c r="AB345" s="10"/>
      <c r="AI345" s="310"/>
      <c r="AJ345" s="56" t="s">
        <v>408</v>
      </c>
      <c r="AK345" s="315"/>
      <c r="AM345" s="10"/>
      <c r="AT345" s="310"/>
      <c r="AU345" s="56" t="s">
        <v>408</v>
      </c>
      <c r="AV345" s="315"/>
      <c r="AX345" s="10"/>
      <c r="BE345" s="310"/>
      <c r="BF345" s="56" t="s">
        <v>408</v>
      </c>
      <c r="BG345" s="315"/>
      <c r="BI345" s="10"/>
      <c r="BP345" s="310"/>
      <c r="BQ345" s="56" t="s">
        <v>408</v>
      </c>
      <c r="BR345" s="315"/>
      <c r="BT345" s="10"/>
      <c r="CA345" s="310"/>
      <c r="CB345" s="56" t="s">
        <v>408</v>
      </c>
      <c r="CC345" s="315"/>
      <c r="CE345" s="10"/>
      <c r="CL345" s="310"/>
      <c r="CM345" s="56" t="s">
        <v>408</v>
      </c>
      <c r="CN345" s="315"/>
      <c r="CP345" s="10"/>
      <c r="CW345" s="310"/>
      <c r="CX345" s="56" t="s">
        <v>408</v>
      </c>
      <c r="CY345" s="315"/>
      <c r="DA345" s="10"/>
      <c r="DH345" s="310"/>
      <c r="DI345" s="56" t="s">
        <v>408</v>
      </c>
      <c r="DJ345" s="315"/>
      <c r="DL345" s="10"/>
      <c r="DS345" s="310"/>
      <c r="DT345" s="56" t="s">
        <v>408</v>
      </c>
      <c r="DU345" s="315"/>
      <c r="DW345" s="10"/>
      <c r="ED345" s="310"/>
      <c r="EE345" s="56" t="s">
        <v>408</v>
      </c>
      <c r="EF345" s="315"/>
      <c r="EH345" s="10"/>
      <c r="EO345" s="310"/>
      <c r="EP345" s="56" t="s">
        <v>408</v>
      </c>
      <c r="EQ345" s="315"/>
      <c r="ES345" s="10"/>
      <c r="EZ345" s="310"/>
      <c r="FA345" s="56" t="s">
        <v>408</v>
      </c>
      <c r="FB345" s="315"/>
      <c r="FD345" s="10"/>
      <c r="FK345" s="310"/>
      <c r="FL345" s="56" t="s">
        <v>408</v>
      </c>
      <c r="FM345" s="315"/>
      <c r="FO345" s="10"/>
      <c r="FV345" s="310"/>
      <c r="FW345" s="56" t="s">
        <v>408</v>
      </c>
      <c r="FX345" s="315"/>
      <c r="FZ345" s="10"/>
      <c r="GG345" s="310"/>
      <c r="GH345" s="56" t="s">
        <v>408</v>
      </c>
      <c r="GI345" s="315"/>
      <c r="GK345" s="10"/>
      <c r="GR345" s="310"/>
      <c r="GS345" s="56" t="s">
        <v>408</v>
      </c>
      <c r="GT345" s="315"/>
      <c r="GV345" s="10"/>
      <c r="HC345" s="310"/>
      <c r="HD345" s="56" t="s">
        <v>408</v>
      </c>
      <c r="HE345" s="315"/>
      <c r="HG345" s="10"/>
    </row>
    <row r="346" spans="2:215" x14ac:dyDescent="0.25">
      <c r="B346" s="311"/>
      <c r="C346" s="132" t="s">
        <v>409</v>
      </c>
      <c r="D346" s="315"/>
      <c r="F346" s="10"/>
      <c r="G346" s="10"/>
      <c r="H346" s="10"/>
      <c r="I346" s="10"/>
      <c r="J346" s="10"/>
      <c r="K346" s="10"/>
      <c r="L346" s="10"/>
      <c r="M346" s="311"/>
      <c r="N346" s="132" t="s">
        <v>409</v>
      </c>
      <c r="O346" s="315"/>
      <c r="Q346" s="10"/>
      <c r="X346" s="311"/>
      <c r="Y346" s="132" t="s">
        <v>409</v>
      </c>
      <c r="Z346" s="315"/>
      <c r="AB346" s="10"/>
      <c r="AI346" s="311"/>
      <c r="AJ346" s="132" t="s">
        <v>409</v>
      </c>
      <c r="AK346" s="315"/>
      <c r="AM346" s="10"/>
      <c r="AT346" s="311"/>
      <c r="AU346" s="132" t="s">
        <v>409</v>
      </c>
      <c r="AV346" s="315"/>
      <c r="AX346" s="10"/>
      <c r="BE346" s="311"/>
      <c r="BF346" s="132" t="s">
        <v>409</v>
      </c>
      <c r="BG346" s="315"/>
      <c r="BI346" s="10"/>
      <c r="BP346" s="311"/>
      <c r="BQ346" s="132" t="s">
        <v>409</v>
      </c>
      <c r="BR346" s="315"/>
      <c r="BT346" s="10"/>
      <c r="CA346" s="311"/>
      <c r="CB346" s="132" t="s">
        <v>409</v>
      </c>
      <c r="CC346" s="315"/>
      <c r="CE346" s="10"/>
      <c r="CL346" s="311"/>
      <c r="CM346" s="132" t="s">
        <v>409</v>
      </c>
      <c r="CN346" s="315"/>
      <c r="CP346" s="10"/>
      <c r="CW346" s="311"/>
      <c r="CX346" s="132" t="s">
        <v>409</v>
      </c>
      <c r="CY346" s="315"/>
      <c r="DA346" s="10"/>
      <c r="DH346" s="311"/>
      <c r="DI346" s="132" t="s">
        <v>409</v>
      </c>
      <c r="DJ346" s="315"/>
      <c r="DL346" s="10"/>
      <c r="DS346" s="311"/>
      <c r="DT346" s="132" t="s">
        <v>409</v>
      </c>
      <c r="DU346" s="315"/>
      <c r="DW346" s="10"/>
      <c r="ED346" s="311"/>
      <c r="EE346" s="132" t="s">
        <v>409</v>
      </c>
      <c r="EF346" s="315"/>
      <c r="EH346" s="10"/>
      <c r="EO346" s="311"/>
      <c r="EP346" s="132" t="s">
        <v>409</v>
      </c>
      <c r="EQ346" s="315"/>
      <c r="ES346" s="10"/>
      <c r="EZ346" s="311"/>
      <c r="FA346" s="132" t="s">
        <v>409</v>
      </c>
      <c r="FB346" s="315"/>
      <c r="FD346" s="10"/>
      <c r="FK346" s="311"/>
      <c r="FL346" s="132" t="s">
        <v>409</v>
      </c>
      <c r="FM346" s="315"/>
      <c r="FO346" s="10"/>
      <c r="FV346" s="311"/>
      <c r="FW346" s="132" t="s">
        <v>409</v>
      </c>
      <c r="FX346" s="315"/>
      <c r="FZ346" s="10"/>
      <c r="GG346" s="311"/>
      <c r="GH346" s="132" t="s">
        <v>409</v>
      </c>
      <c r="GI346" s="315"/>
      <c r="GK346" s="10"/>
      <c r="GR346" s="311"/>
      <c r="GS346" s="132" t="s">
        <v>409</v>
      </c>
      <c r="GT346" s="315"/>
      <c r="GV346" s="10"/>
      <c r="HC346" s="311"/>
      <c r="HD346" s="132" t="s">
        <v>409</v>
      </c>
      <c r="HE346" s="315"/>
      <c r="HG346" s="10"/>
    </row>
    <row r="347" spans="2:215" x14ac:dyDescent="0.25">
      <c r="B347" s="312" t="s">
        <v>401</v>
      </c>
      <c r="C347" s="58" t="s">
        <v>410</v>
      </c>
      <c r="D347" s="315"/>
      <c r="F347" s="10"/>
      <c r="G347" s="10"/>
      <c r="H347" s="10"/>
      <c r="I347" s="10"/>
      <c r="J347" s="10"/>
      <c r="K347" s="10"/>
      <c r="L347" s="10"/>
      <c r="M347" s="312" t="s">
        <v>401</v>
      </c>
      <c r="N347" s="58" t="s">
        <v>410</v>
      </c>
      <c r="O347" s="315"/>
      <c r="Q347" s="10"/>
      <c r="X347" s="312" t="s">
        <v>401</v>
      </c>
      <c r="Y347" s="58" t="s">
        <v>410</v>
      </c>
      <c r="Z347" s="315"/>
      <c r="AB347" s="10"/>
      <c r="AI347" s="312" t="s">
        <v>401</v>
      </c>
      <c r="AJ347" s="58" t="s">
        <v>410</v>
      </c>
      <c r="AK347" s="315"/>
      <c r="AM347" s="10"/>
      <c r="AT347" s="312" t="s">
        <v>401</v>
      </c>
      <c r="AU347" s="58" t="s">
        <v>410</v>
      </c>
      <c r="AV347" s="315"/>
      <c r="AX347" s="10"/>
      <c r="BE347" s="312" t="s">
        <v>401</v>
      </c>
      <c r="BF347" s="58" t="s">
        <v>410</v>
      </c>
      <c r="BG347" s="315"/>
      <c r="BI347" s="10"/>
      <c r="BP347" s="312" t="s">
        <v>401</v>
      </c>
      <c r="BQ347" s="58" t="s">
        <v>410</v>
      </c>
      <c r="BR347" s="315"/>
      <c r="BT347" s="10"/>
      <c r="CA347" s="312" t="s">
        <v>401</v>
      </c>
      <c r="CB347" s="58" t="s">
        <v>410</v>
      </c>
      <c r="CC347" s="315"/>
      <c r="CE347" s="10"/>
      <c r="CL347" s="312" t="s">
        <v>401</v>
      </c>
      <c r="CM347" s="58" t="s">
        <v>410</v>
      </c>
      <c r="CN347" s="315"/>
      <c r="CP347" s="10"/>
      <c r="CW347" s="312" t="s">
        <v>401</v>
      </c>
      <c r="CX347" s="58" t="s">
        <v>410</v>
      </c>
      <c r="CY347" s="315"/>
      <c r="DA347" s="10"/>
      <c r="DH347" s="312" t="s">
        <v>401</v>
      </c>
      <c r="DI347" s="58" t="s">
        <v>410</v>
      </c>
      <c r="DJ347" s="315"/>
      <c r="DL347" s="10"/>
      <c r="DS347" s="312" t="s">
        <v>401</v>
      </c>
      <c r="DT347" s="58" t="s">
        <v>410</v>
      </c>
      <c r="DU347" s="315"/>
      <c r="DW347" s="10"/>
      <c r="ED347" s="312" t="s">
        <v>401</v>
      </c>
      <c r="EE347" s="58" t="s">
        <v>410</v>
      </c>
      <c r="EF347" s="315"/>
      <c r="EH347" s="10"/>
      <c r="EO347" s="312" t="s">
        <v>401</v>
      </c>
      <c r="EP347" s="58" t="s">
        <v>410</v>
      </c>
      <c r="EQ347" s="315"/>
      <c r="ES347" s="10"/>
      <c r="EZ347" s="312" t="s">
        <v>401</v>
      </c>
      <c r="FA347" s="58" t="s">
        <v>410</v>
      </c>
      <c r="FB347" s="315"/>
      <c r="FD347" s="10"/>
      <c r="FK347" s="312" t="s">
        <v>401</v>
      </c>
      <c r="FL347" s="58" t="s">
        <v>410</v>
      </c>
      <c r="FM347" s="315"/>
      <c r="FO347" s="10"/>
      <c r="FV347" s="312" t="s">
        <v>401</v>
      </c>
      <c r="FW347" s="58" t="s">
        <v>410</v>
      </c>
      <c r="FX347" s="315"/>
      <c r="FZ347" s="10"/>
      <c r="GG347" s="312" t="s">
        <v>401</v>
      </c>
      <c r="GH347" s="58" t="s">
        <v>410</v>
      </c>
      <c r="GI347" s="315"/>
      <c r="GK347" s="10"/>
      <c r="GR347" s="312" t="s">
        <v>401</v>
      </c>
      <c r="GS347" s="58" t="s">
        <v>410</v>
      </c>
      <c r="GT347" s="315"/>
      <c r="GV347" s="10"/>
      <c r="HC347" s="312" t="s">
        <v>401</v>
      </c>
      <c r="HD347" s="58" t="s">
        <v>410</v>
      </c>
      <c r="HE347" s="315"/>
      <c r="HG347" s="10"/>
    </row>
    <row r="348" spans="2:215" x14ac:dyDescent="0.25">
      <c r="B348" s="312"/>
      <c r="C348" s="133" t="s">
        <v>411</v>
      </c>
      <c r="D348" s="315"/>
      <c r="F348" s="10"/>
      <c r="G348" s="10"/>
      <c r="H348" s="10"/>
      <c r="I348" s="10"/>
      <c r="J348" s="10"/>
      <c r="K348" s="10"/>
      <c r="L348" s="10"/>
      <c r="M348" s="312"/>
      <c r="N348" s="133" t="s">
        <v>411</v>
      </c>
      <c r="O348" s="315"/>
      <c r="Q348" s="10"/>
      <c r="X348" s="312"/>
      <c r="Y348" s="133" t="s">
        <v>411</v>
      </c>
      <c r="Z348" s="315"/>
      <c r="AB348" s="10"/>
      <c r="AI348" s="312"/>
      <c r="AJ348" s="133" t="s">
        <v>411</v>
      </c>
      <c r="AK348" s="315"/>
      <c r="AM348" s="10"/>
      <c r="AT348" s="312"/>
      <c r="AU348" s="133" t="s">
        <v>411</v>
      </c>
      <c r="AV348" s="315"/>
      <c r="AX348" s="10"/>
      <c r="BE348" s="312"/>
      <c r="BF348" s="133" t="s">
        <v>411</v>
      </c>
      <c r="BG348" s="315"/>
      <c r="BI348" s="10"/>
      <c r="BP348" s="312"/>
      <c r="BQ348" s="133" t="s">
        <v>411</v>
      </c>
      <c r="BR348" s="315"/>
      <c r="BT348" s="10"/>
      <c r="CA348" s="312"/>
      <c r="CB348" s="133" t="s">
        <v>411</v>
      </c>
      <c r="CC348" s="315"/>
      <c r="CE348" s="10"/>
      <c r="CL348" s="312"/>
      <c r="CM348" s="133" t="s">
        <v>411</v>
      </c>
      <c r="CN348" s="315"/>
      <c r="CP348" s="10"/>
      <c r="CW348" s="312"/>
      <c r="CX348" s="133" t="s">
        <v>411</v>
      </c>
      <c r="CY348" s="315"/>
      <c r="DA348" s="10"/>
      <c r="DH348" s="312"/>
      <c r="DI348" s="133" t="s">
        <v>411</v>
      </c>
      <c r="DJ348" s="315"/>
      <c r="DL348" s="10"/>
      <c r="DS348" s="312"/>
      <c r="DT348" s="133" t="s">
        <v>411</v>
      </c>
      <c r="DU348" s="315"/>
      <c r="DW348" s="10"/>
      <c r="ED348" s="312"/>
      <c r="EE348" s="133" t="s">
        <v>411</v>
      </c>
      <c r="EF348" s="315"/>
      <c r="EH348" s="10"/>
      <c r="EO348" s="312"/>
      <c r="EP348" s="133" t="s">
        <v>411</v>
      </c>
      <c r="EQ348" s="315"/>
      <c r="ES348" s="10"/>
      <c r="EZ348" s="312"/>
      <c r="FA348" s="133" t="s">
        <v>411</v>
      </c>
      <c r="FB348" s="315"/>
      <c r="FD348" s="10"/>
      <c r="FK348" s="312"/>
      <c r="FL348" s="133" t="s">
        <v>411</v>
      </c>
      <c r="FM348" s="315"/>
      <c r="FO348" s="10"/>
      <c r="FV348" s="312"/>
      <c r="FW348" s="133" t="s">
        <v>411</v>
      </c>
      <c r="FX348" s="315"/>
      <c r="FZ348" s="10"/>
      <c r="GG348" s="312"/>
      <c r="GH348" s="133" t="s">
        <v>411</v>
      </c>
      <c r="GI348" s="315"/>
      <c r="GK348" s="10"/>
      <c r="GR348" s="312"/>
      <c r="GS348" s="133" t="s">
        <v>411</v>
      </c>
      <c r="GT348" s="315"/>
      <c r="GV348" s="10"/>
      <c r="HC348" s="312"/>
      <c r="HD348" s="133" t="s">
        <v>411</v>
      </c>
      <c r="HE348" s="315"/>
      <c r="HG348" s="10"/>
    </row>
    <row r="349" spans="2:215" ht="15.75" thickBot="1" x14ac:dyDescent="0.3">
      <c r="B349" s="313"/>
      <c r="C349" s="6" t="s">
        <v>412</v>
      </c>
      <c r="D349" s="316"/>
      <c r="F349" s="10"/>
      <c r="G349" s="10"/>
      <c r="H349" s="10"/>
      <c r="I349" s="10"/>
      <c r="J349" s="10"/>
      <c r="K349" s="10"/>
      <c r="L349" s="10"/>
      <c r="M349" s="313"/>
      <c r="N349" s="6" t="s">
        <v>412</v>
      </c>
      <c r="O349" s="316"/>
      <c r="Q349" s="10"/>
      <c r="X349" s="313"/>
      <c r="Y349" s="6" t="s">
        <v>412</v>
      </c>
      <c r="Z349" s="316"/>
      <c r="AB349" s="10"/>
      <c r="AI349" s="313"/>
      <c r="AJ349" s="6" t="s">
        <v>412</v>
      </c>
      <c r="AK349" s="316"/>
      <c r="AM349" s="10"/>
      <c r="AT349" s="313"/>
      <c r="AU349" s="6" t="s">
        <v>412</v>
      </c>
      <c r="AV349" s="316"/>
      <c r="AX349" s="10"/>
      <c r="BE349" s="313"/>
      <c r="BF349" s="6" t="s">
        <v>412</v>
      </c>
      <c r="BG349" s="316"/>
      <c r="BI349" s="10"/>
      <c r="BP349" s="313"/>
      <c r="BQ349" s="6" t="s">
        <v>412</v>
      </c>
      <c r="BR349" s="316"/>
      <c r="BT349" s="10"/>
      <c r="CA349" s="313"/>
      <c r="CB349" s="6" t="s">
        <v>412</v>
      </c>
      <c r="CC349" s="316"/>
      <c r="CE349" s="10"/>
      <c r="CL349" s="313"/>
      <c r="CM349" s="6" t="s">
        <v>412</v>
      </c>
      <c r="CN349" s="316"/>
      <c r="CP349" s="10"/>
      <c r="CW349" s="313"/>
      <c r="CX349" s="6" t="s">
        <v>412</v>
      </c>
      <c r="CY349" s="316"/>
      <c r="DA349" s="10"/>
      <c r="DH349" s="313"/>
      <c r="DI349" s="6" t="s">
        <v>412</v>
      </c>
      <c r="DJ349" s="316"/>
      <c r="DL349" s="10"/>
      <c r="DS349" s="313"/>
      <c r="DT349" s="6" t="s">
        <v>412</v>
      </c>
      <c r="DU349" s="316"/>
      <c r="DW349" s="10"/>
      <c r="ED349" s="313"/>
      <c r="EE349" s="6" t="s">
        <v>412</v>
      </c>
      <c r="EF349" s="316"/>
      <c r="EH349" s="10"/>
      <c r="EO349" s="313"/>
      <c r="EP349" s="6" t="s">
        <v>412</v>
      </c>
      <c r="EQ349" s="316"/>
      <c r="ES349" s="10"/>
      <c r="EZ349" s="313"/>
      <c r="FA349" s="6" t="s">
        <v>412</v>
      </c>
      <c r="FB349" s="316"/>
      <c r="FD349" s="10"/>
      <c r="FK349" s="313"/>
      <c r="FL349" s="6" t="s">
        <v>412</v>
      </c>
      <c r="FM349" s="316"/>
      <c r="FO349" s="10"/>
      <c r="FV349" s="313"/>
      <c r="FW349" s="6" t="s">
        <v>412</v>
      </c>
      <c r="FX349" s="316"/>
      <c r="FZ349" s="10"/>
      <c r="GG349" s="313"/>
      <c r="GH349" s="6" t="s">
        <v>412</v>
      </c>
      <c r="GI349" s="316"/>
      <c r="GK349" s="10"/>
      <c r="GR349" s="313"/>
      <c r="GS349" s="6" t="s">
        <v>412</v>
      </c>
      <c r="GT349" s="316"/>
      <c r="GV349" s="10"/>
      <c r="HC349" s="313"/>
      <c r="HD349" s="6" t="s">
        <v>412</v>
      </c>
      <c r="HE349" s="316"/>
      <c r="HG349" s="10"/>
    </row>
  </sheetData>
  <mergeCells count="1200">
    <mergeCell ref="GR347:GR349"/>
    <mergeCell ref="HC347:HC349"/>
    <mergeCell ref="DH347:DH349"/>
    <mergeCell ref="DS347:DS349"/>
    <mergeCell ref="ED347:ED349"/>
    <mergeCell ref="EO347:EO349"/>
    <mergeCell ref="EZ347:EZ349"/>
    <mergeCell ref="FK347:FK349"/>
    <mergeCell ref="GR344:GR346"/>
    <mergeCell ref="HC344:HC346"/>
    <mergeCell ref="B347:B349"/>
    <mergeCell ref="M347:M349"/>
    <mergeCell ref="X347:X349"/>
    <mergeCell ref="AI347:AI349"/>
    <mergeCell ref="AT347:AT349"/>
    <mergeCell ref="BE347:BE349"/>
    <mergeCell ref="BP347:BP349"/>
    <mergeCell ref="CA347:CA349"/>
    <mergeCell ref="GI341:GI349"/>
    <mergeCell ref="GR341:GR343"/>
    <mergeCell ref="GT341:GT349"/>
    <mergeCell ref="HC341:HC343"/>
    <mergeCell ref="DH344:DH346"/>
    <mergeCell ref="DS344:DS346"/>
    <mergeCell ref="CW347:CW349"/>
    <mergeCell ref="BG341:BG349"/>
    <mergeCell ref="BP341:BP343"/>
    <mergeCell ref="BR341:BR349"/>
    <mergeCell ref="CA341:CA343"/>
    <mergeCell ref="CC341:CC349"/>
    <mergeCell ref="CL341:CL343"/>
    <mergeCell ref="AT344:AT346"/>
    <mergeCell ref="AK341:AK349"/>
    <mergeCell ref="AT341:AT343"/>
    <mergeCell ref="AV341:AV349"/>
    <mergeCell ref="BE341:BE343"/>
    <mergeCell ref="BE344:BE346"/>
    <mergeCell ref="FB341:FB349"/>
    <mergeCell ref="FK341:FK343"/>
    <mergeCell ref="FM341:FM349"/>
    <mergeCell ref="FV341:FV343"/>
    <mergeCell ref="FX341:FX349"/>
    <mergeCell ref="GG341:GG343"/>
    <mergeCell ref="FK344:FK346"/>
    <mergeCell ref="FV344:FV346"/>
    <mergeCell ref="GG344:GG346"/>
    <mergeCell ref="FV347:FV349"/>
    <mergeCell ref="DU341:DU349"/>
    <mergeCell ref="ED341:ED343"/>
    <mergeCell ref="EF341:EF349"/>
    <mergeCell ref="EO341:EO343"/>
    <mergeCell ref="EQ341:EQ349"/>
    <mergeCell ref="EZ341:EZ343"/>
    <mergeCell ref="ED344:ED346"/>
    <mergeCell ref="EO344:EO346"/>
    <mergeCell ref="EZ344:EZ346"/>
    <mergeCell ref="GT336:GT338"/>
    <mergeCell ref="HE336:HE338"/>
    <mergeCell ref="B341:B343"/>
    <mergeCell ref="D341:D349"/>
    <mergeCell ref="M341:M343"/>
    <mergeCell ref="O341:O349"/>
    <mergeCell ref="X341:X343"/>
    <mergeCell ref="CY336:CY338"/>
    <mergeCell ref="DJ336:DJ338"/>
    <mergeCell ref="DU336:DU338"/>
    <mergeCell ref="EF336:EF338"/>
    <mergeCell ref="EQ336:EQ338"/>
    <mergeCell ref="FB336:FB338"/>
    <mergeCell ref="HE341:HE349"/>
    <mergeCell ref="B344:B346"/>
    <mergeCell ref="M344:M346"/>
    <mergeCell ref="X344:X346"/>
    <mergeCell ref="AI344:AI346"/>
    <mergeCell ref="CN341:CN349"/>
    <mergeCell ref="CW341:CW343"/>
    <mergeCell ref="CY341:CY349"/>
    <mergeCell ref="DH341:DH343"/>
    <mergeCell ref="DJ341:DJ349"/>
    <mergeCell ref="DS341:DS343"/>
    <mergeCell ref="CW344:CW346"/>
    <mergeCell ref="GG347:GG349"/>
    <mergeCell ref="BP344:BP346"/>
    <mergeCell ref="CA344:CA346"/>
    <mergeCell ref="CL344:CL346"/>
    <mergeCell ref="CL347:CL349"/>
    <mergeCell ref="Z341:Z349"/>
    <mergeCell ref="AI341:AI343"/>
    <mergeCell ref="D336:D338"/>
    <mergeCell ref="O336:O338"/>
    <mergeCell ref="Z336:Z338"/>
    <mergeCell ref="AK336:AK338"/>
    <mergeCell ref="AV336:AV338"/>
    <mergeCell ref="BG336:BG338"/>
    <mergeCell ref="BR336:BR338"/>
    <mergeCell ref="CC336:CC338"/>
    <mergeCell ref="CN336:CN338"/>
    <mergeCell ref="EO325:EO326"/>
    <mergeCell ref="EZ325:EZ326"/>
    <mergeCell ref="FK325:FK326"/>
    <mergeCell ref="FV325:FV326"/>
    <mergeCell ref="GG325:GG326"/>
    <mergeCell ref="GR325:GR326"/>
    <mergeCell ref="CA325:CA326"/>
    <mergeCell ref="CL325:CL326"/>
    <mergeCell ref="CW325:CW326"/>
    <mergeCell ref="DH325:DH326"/>
    <mergeCell ref="DS325:DS326"/>
    <mergeCell ref="ED325:ED326"/>
    <mergeCell ref="FM336:FM338"/>
    <mergeCell ref="FX336:FX338"/>
    <mergeCell ref="GI336:GI338"/>
    <mergeCell ref="HC316:HC318"/>
    <mergeCell ref="B325:B326"/>
    <mergeCell ref="M325:M326"/>
    <mergeCell ref="X325:X326"/>
    <mergeCell ref="AI325:AI326"/>
    <mergeCell ref="AT325:AT326"/>
    <mergeCell ref="BE325:BE326"/>
    <mergeCell ref="BP325:BP326"/>
    <mergeCell ref="DH316:DH318"/>
    <mergeCell ref="DS316:DS318"/>
    <mergeCell ref="ED316:ED318"/>
    <mergeCell ref="EO316:EO318"/>
    <mergeCell ref="EZ316:EZ318"/>
    <mergeCell ref="FK316:FK318"/>
    <mergeCell ref="GR313:GR315"/>
    <mergeCell ref="HC313:HC315"/>
    <mergeCell ref="B316:B318"/>
    <mergeCell ref="M316:M318"/>
    <mergeCell ref="X316:X318"/>
    <mergeCell ref="AI316:AI318"/>
    <mergeCell ref="AT316:AT318"/>
    <mergeCell ref="BE316:BE318"/>
    <mergeCell ref="BP316:BP318"/>
    <mergeCell ref="CA316:CA318"/>
    <mergeCell ref="GI310:GI318"/>
    <mergeCell ref="GR310:GR312"/>
    <mergeCell ref="GT310:GT318"/>
    <mergeCell ref="HC310:HC312"/>
    <mergeCell ref="DH313:DH315"/>
    <mergeCell ref="DS313:DS315"/>
    <mergeCell ref="HC325:HC326"/>
    <mergeCell ref="Z310:Z318"/>
    <mergeCell ref="AI310:AI312"/>
    <mergeCell ref="AK310:AK318"/>
    <mergeCell ref="AT310:AT312"/>
    <mergeCell ref="AV310:AV318"/>
    <mergeCell ref="BE310:BE312"/>
    <mergeCell ref="BE313:BE315"/>
    <mergeCell ref="HE310:HE318"/>
    <mergeCell ref="B313:B315"/>
    <mergeCell ref="M313:M315"/>
    <mergeCell ref="X313:X315"/>
    <mergeCell ref="AI313:AI315"/>
    <mergeCell ref="AT313:AT315"/>
    <mergeCell ref="FB310:FB318"/>
    <mergeCell ref="FK310:FK312"/>
    <mergeCell ref="FM310:FM318"/>
    <mergeCell ref="FV310:FV312"/>
    <mergeCell ref="FX310:FX318"/>
    <mergeCell ref="GG310:GG312"/>
    <mergeCell ref="FK313:FK315"/>
    <mergeCell ref="FV313:FV315"/>
    <mergeCell ref="GG313:GG315"/>
    <mergeCell ref="FV316:FV318"/>
    <mergeCell ref="DU310:DU318"/>
    <mergeCell ref="ED310:ED312"/>
    <mergeCell ref="EF310:EF318"/>
    <mergeCell ref="EO310:EO312"/>
    <mergeCell ref="EQ310:EQ318"/>
    <mergeCell ref="EZ310:EZ312"/>
    <mergeCell ref="ED313:ED315"/>
    <mergeCell ref="EO313:EO315"/>
    <mergeCell ref="EZ313:EZ315"/>
    <mergeCell ref="CC305:CC307"/>
    <mergeCell ref="CN305:CN307"/>
    <mergeCell ref="EO294:EO295"/>
    <mergeCell ref="EZ294:EZ295"/>
    <mergeCell ref="FK294:FK295"/>
    <mergeCell ref="FV294:FV295"/>
    <mergeCell ref="GG294:GG295"/>
    <mergeCell ref="GR294:GR295"/>
    <mergeCell ref="CW316:CW318"/>
    <mergeCell ref="BG310:BG318"/>
    <mergeCell ref="BP310:BP312"/>
    <mergeCell ref="BR310:BR318"/>
    <mergeCell ref="CA310:CA312"/>
    <mergeCell ref="CC310:CC318"/>
    <mergeCell ref="CL310:CL312"/>
    <mergeCell ref="BP313:BP315"/>
    <mergeCell ref="CA313:CA315"/>
    <mergeCell ref="CL313:CL315"/>
    <mergeCell ref="CL316:CL318"/>
    <mergeCell ref="CN310:CN318"/>
    <mergeCell ref="CW310:CW312"/>
    <mergeCell ref="CY310:CY318"/>
    <mergeCell ref="DH310:DH312"/>
    <mergeCell ref="DJ310:DJ318"/>
    <mergeCell ref="DS310:DS312"/>
    <mergeCell ref="CW313:CW315"/>
    <mergeCell ref="GG316:GG318"/>
    <mergeCell ref="GR316:GR318"/>
    <mergeCell ref="EQ279:EQ287"/>
    <mergeCell ref="EZ279:EZ281"/>
    <mergeCell ref="ED282:ED284"/>
    <mergeCell ref="EO282:EO284"/>
    <mergeCell ref="EZ282:EZ284"/>
    <mergeCell ref="CN279:CN287"/>
    <mergeCell ref="CW279:CW281"/>
    <mergeCell ref="CY279:CY287"/>
    <mergeCell ref="FM305:FM307"/>
    <mergeCell ref="FX305:FX307"/>
    <mergeCell ref="GI305:GI307"/>
    <mergeCell ref="GT305:GT307"/>
    <mergeCell ref="HE305:HE307"/>
    <mergeCell ref="B310:B312"/>
    <mergeCell ref="D310:D318"/>
    <mergeCell ref="M310:M312"/>
    <mergeCell ref="O310:O318"/>
    <mergeCell ref="X310:X312"/>
    <mergeCell ref="CY305:CY307"/>
    <mergeCell ref="DJ305:DJ307"/>
    <mergeCell ref="DU305:DU307"/>
    <mergeCell ref="EF305:EF307"/>
    <mergeCell ref="EQ305:EQ307"/>
    <mergeCell ref="FB305:FB307"/>
    <mergeCell ref="HC294:HC295"/>
    <mergeCell ref="D305:D307"/>
    <mergeCell ref="O305:O307"/>
    <mergeCell ref="Z305:Z307"/>
    <mergeCell ref="AK305:AK307"/>
    <mergeCell ref="AV305:AV307"/>
    <mergeCell ref="BG305:BG307"/>
    <mergeCell ref="BR305:BR307"/>
    <mergeCell ref="CL282:CL284"/>
    <mergeCell ref="CL285:CL287"/>
    <mergeCell ref="GR282:GR284"/>
    <mergeCell ref="HC282:HC284"/>
    <mergeCell ref="B285:B287"/>
    <mergeCell ref="M285:M287"/>
    <mergeCell ref="X285:X287"/>
    <mergeCell ref="AI285:AI287"/>
    <mergeCell ref="CA294:CA295"/>
    <mergeCell ref="CL294:CL295"/>
    <mergeCell ref="CW294:CW295"/>
    <mergeCell ref="DH294:DH295"/>
    <mergeCell ref="DS294:DS295"/>
    <mergeCell ref="ED294:ED295"/>
    <mergeCell ref="GG285:GG287"/>
    <mergeCell ref="GR285:GR287"/>
    <mergeCell ref="HC285:HC287"/>
    <mergeCell ref="B294:B295"/>
    <mergeCell ref="M294:M295"/>
    <mergeCell ref="X294:X295"/>
    <mergeCell ref="AI294:AI295"/>
    <mergeCell ref="AT294:AT295"/>
    <mergeCell ref="BE294:BE295"/>
    <mergeCell ref="BP294:BP295"/>
    <mergeCell ref="DH285:DH287"/>
    <mergeCell ref="DS285:DS287"/>
    <mergeCell ref="ED285:ED287"/>
    <mergeCell ref="EO285:EO287"/>
    <mergeCell ref="EZ285:EZ287"/>
    <mergeCell ref="FK285:FK287"/>
    <mergeCell ref="EF279:EF287"/>
    <mergeCell ref="EO279:EO281"/>
    <mergeCell ref="AT279:AT281"/>
    <mergeCell ref="AV279:AV287"/>
    <mergeCell ref="BE279:BE281"/>
    <mergeCell ref="BE282:BE284"/>
    <mergeCell ref="FM274:FM276"/>
    <mergeCell ref="FX274:FX276"/>
    <mergeCell ref="GI274:GI276"/>
    <mergeCell ref="GT274:GT276"/>
    <mergeCell ref="HE279:HE287"/>
    <mergeCell ref="B282:B284"/>
    <mergeCell ref="M282:M284"/>
    <mergeCell ref="X282:X284"/>
    <mergeCell ref="AI282:AI284"/>
    <mergeCell ref="AT282:AT284"/>
    <mergeCell ref="FB279:FB287"/>
    <mergeCell ref="FK279:FK281"/>
    <mergeCell ref="FM279:FM287"/>
    <mergeCell ref="FV279:FV281"/>
    <mergeCell ref="FX279:FX287"/>
    <mergeCell ref="GG279:GG281"/>
    <mergeCell ref="FK282:FK284"/>
    <mergeCell ref="FV282:FV284"/>
    <mergeCell ref="GG282:GG284"/>
    <mergeCell ref="FV285:FV287"/>
    <mergeCell ref="DU279:DU287"/>
    <mergeCell ref="ED279:ED281"/>
    <mergeCell ref="BR279:BR287"/>
    <mergeCell ref="CA279:CA281"/>
    <mergeCell ref="CC279:CC287"/>
    <mergeCell ref="CL279:CL281"/>
    <mergeCell ref="BP282:BP284"/>
    <mergeCell ref="CA282:CA284"/>
    <mergeCell ref="HE274:HE276"/>
    <mergeCell ref="B279:B281"/>
    <mergeCell ref="D279:D287"/>
    <mergeCell ref="M279:M281"/>
    <mergeCell ref="O279:O287"/>
    <mergeCell ref="X279:X281"/>
    <mergeCell ref="CY274:CY276"/>
    <mergeCell ref="DJ274:DJ276"/>
    <mergeCell ref="DU274:DU276"/>
    <mergeCell ref="EF274:EF276"/>
    <mergeCell ref="EQ274:EQ276"/>
    <mergeCell ref="FB274:FB276"/>
    <mergeCell ref="DH279:DH281"/>
    <mergeCell ref="DJ279:DJ287"/>
    <mergeCell ref="DS279:DS281"/>
    <mergeCell ref="CW282:CW284"/>
    <mergeCell ref="DH282:DH284"/>
    <mergeCell ref="DS282:DS284"/>
    <mergeCell ref="CW285:CW287"/>
    <mergeCell ref="BG279:BG287"/>
    <mergeCell ref="BP279:BP281"/>
    <mergeCell ref="AT285:AT287"/>
    <mergeCell ref="BE285:BE287"/>
    <mergeCell ref="BP285:BP287"/>
    <mergeCell ref="CA285:CA287"/>
    <mergeCell ref="GI279:GI287"/>
    <mergeCell ref="GR279:GR281"/>
    <mergeCell ref="GT279:GT287"/>
    <mergeCell ref="HC279:HC281"/>
    <mergeCell ref="Z279:Z287"/>
    <mergeCell ref="AI279:AI281"/>
    <mergeCell ref="AK279:AK287"/>
    <mergeCell ref="D274:D276"/>
    <mergeCell ref="O274:O276"/>
    <mergeCell ref="Z274:Z276"/>
    <mergeCell ref="AK274:AK276"/>
    <mergeCell ref="AV274:AV276"/>
    <mergeCell ref="BG274:BG276"/>
    <mergeCell ref="BR274:BR276"/>
    <mergeCell ref="CC274:CC276"/>
    <mergeCell ref="CN274:CN276"/>
    <mergeCell ref="EO263:EO264"/>
    <mergeCell ref="EZ263:EZ264"/>
    <mergeCell ref="FK263:FK264"/>
    <mergeCell ref="FV263:FV264"/>
    <mergeCell ref="GG263:GG264"/>
    <mergeCell ref="GR263:GR264"/>
    <mergeCell ref="CA263:CA264"/>
    <mergeCell ref="CL263:CL264"/>
    <mergeCell ref="CW263:CW264"/>
    <mergeCell ref="DH263:DH264"/>
    <mergeCell ref="DS263:DS264"/>
    <mergeCell ref="ED263:ED264"/>
    <mergeCell ref="HC254:HC256"/>
    <mergeCell ref="B263:B264"/>
    <mergeCell ref="M263:M264"/>
    <mergeCell ref="X263:X264"/>
    <mergeCell ref="AI263:AI264"/>
    <mergeCell ref="AT263:AT264"/>
    <mergeCell ref="BE263:BE264"/>
    <mergeCell ref="BP263:BP264"/>
    <mergeCell ref="DH254:DH256"/>
    <mergeCell ref="DS254:DS256"/>
    <mergeCell ref="ED254:ED256"/>
    <mergeCell ref="EO254:EO256"/>
    <mergeCell ref="EZ254:EZ256"/>
    <mergeCell ref="FK254:FK256"/>
    <mergeCell ref="GR251:GR253"/>
    <mergeCell ref="HC251:HC253"/>
    <mergeCell ref="B254:B256"/>
    <mergeCell ref="M254:M256"/>
    <mergeCell ref="X254:X256"/>
    <mergeCell ref="AI254:AI256"/>
    <mergeCell ref="AT254:AT256"/>
    <mergeCell ref="BE254:BE256"/>
    <mergeCell ref="BP254:BP256"/>
    <mergeCell ref="CA254:CA256"/>
    <mergeCell ref="GI248:GI256"/>
    <mergeCell ref="GR248:GR250"/>
    <mergeCell ref="GT248:GT256"/>
    <mergeCell ref="HC248:HC250"/>
    <mergeCell ref="DH251:DH253"/>
    <mergeCell ref="DS251:DS253"/>
    <mergeCell ref="HC263:HC264"/>
    <mergeCell ref="Z248:Z256"/>
    <mergeCell ref="AI248:AI250"/>
    <mergeCell ref="AK248:AK256"/>
    <mergeCell ref="AT248:AT250"/>
    <mergeCell ref="AV248:AV256"/>
    <mergeCell ref="BE248:BE250"/>
    <mergeCell ref="BE251:BE253"/>
    <mergeCell ref="HE248:HE256"/>
    <mergeCell ref="B251:B253"/>
    <mergeCell ref="M251:M253"/>
    <mergeCell ref="X251:X253"/>
    <mergeCell ref="AI251:AI253"/>
    <mergeCell ref="AT251:AT253"/>
    <mergeCell ref="FB248:FB256"/>
    <mergeCell ref="FK248:FK250"/>
    <mergeCell ref="FM248:FM256"/>
    <mergeCell ref="FV248:FV250"/>
    <mergeCell ref="FX248:FX256"/>
    <mergeCell ref="GG248:GG250"/>
    <mergeCell ref="FK251:FK253"/>
    <mergeCell ref="FV251:FV253"/>
    <mergeCell ref="GG251:GG253"/>
    <mergeCell ref="FV254:FV256"/>
    <mergeCell ref="DU248:DU256"/>
    <mergeCell ref="ED248:ED250"/>
    <mergeCell ref="EF248:EF256"/>
    <mergeCell ref="EO248:EO250"/>
    <mergeCell ref="EQ248:EQ256"/>
    <mergeCell ref="EZ248:EZ250"/>
    <mergeCell ref="ED251:ED253"/>
    <mergeCell ref="EO251:EO253"/>
    <mergeCell ref="EZ251:EZ253"/>
    <mergeCell ref="CC243:CC245"/>
    <mergeCell ref="CN243:CN245"/>
    <mergeCell ref="EO232:EO233"/>
    <mergeCell ref="EZ232:EZ233"/>
    <mergeCell ref="FK232:FK233"/>
    <mergeCell ref="FV232:FV233"/>
    <mergeCell ref="GG232:GG233"/>
    <mergeCell ref="GR232:GR233"/>
    <mergeCell ref="CW254:CW256"/>
    <mergeCell ref="BG248:BG256"/>
    <mergeCell ref="BP248:BP250"/>
    <mergeCell ref="BR248:BR256"/>
    <mergeCell ref="CA248:CA250"/>
    <mergeCell ref="CC248:CC256"/>
    <mergeCell ref="CL248:CL250"/>
    <mergeCell ref="BP251:BP253"/>
    <mergeCell ref="CA251:CA253"/>
    <mergeCell ref="CL251:CL253"/>
    <mergeCell ref="CL254:CL256"/>
    <mergeCell ref="CN248:CN256"/>
    <mergeCell ref="CW248:CW250"/>
    <mergeCell ref="CY248:CY256"/>
    <mergeCell ref="DH248:DH250"/>
    <mergeCell ref="DJ248:DJ256"/>
    <mergeCell ref="DS248:DS250"/>
    <mergeCell ref="CW251:CW253"/>
    <mergeCell ref="GG254:GG256"/>
    <mergeCell ref="GR254:GR256"/>
    <mergeCell ref="EQ217:EQ225"/>
    <mergeCell ref="EZ217:EZ219"/>
    <mergeCell ref="ED220:ED222"/>
    <mergeCell ref="EO220:EO222"/>
    <mergeCell ref="EZ220:EZ222"/>
    <mergeCell ref="CN217:CN225"/>
    <mergeCell ref="CW217:CW219"/>
    <mergeCell ref="CY217:CY225"/>
    <mergeCell ref="FM243:FM245"/>
    <mergeCell ref="FX243:FX245"/>
    <mergeCell ref="GI243:GI245"/>
    <mergeCell ref="GT243:GT245"/>
    <mergeCell ref="HE243:HE245"/>
    <mergeCell ref="B248:B250"/>
    <mergeCell ref="D248:D256"/>
    <mergeCell ref="M248:M250"/>
    <mergeCell ref="O248:O256"/>
    <mergeCell ref="X248:X250"/>
    <mergeCell ref="CY243:CY245"/>
    <mergeCell ref="DJ243:DJ245"/>
    <mergeCell ref="DU243:DU245"/>
    <mergeCell ref="EF243:EF245"/>
    <mergeCell ref="EQ243:EQ245"/>
    <mergeCell ref="FB243:FB245"/>
    <mergeCell ref="HC232:HC233"/>
    <mergeCell ref="D243:D245"/>
    <mergeCell ref="O243:O245"/>
    <mergeCell ref="Z243:Z245"/>
    <mergeCell ref="AK243:AK245"/>
    <mergeCell ref="AV243:AV245"/>
    <mergeCell ref="BG243:BG245"/>
    <mergeCell ref="BR243:BR245"/>
    <mergeCell ref="CL220:CL222"/>
    <mergeCell ref="CL223:CL225"/>
    <mergeCell ref="GR220:GR222"/>
    <mergeCell ref="HC220:HC222"/>
    <mergeCell ref="B223:B225"/>
    <mergeCell ref="M223:M225"/>
    <mergeCell ref="X223:X225"/>
    <mergeCell ref="AI223:AI225"/>
    <mergeCell ref="CA232:CA233"/>
    <mergeCell ref="CL232:CL233"/>
    <mergeCell ref="CW232:CW233"/>
    <mergeCell ref="DH232:DH233"/>
    <mergeCell ref="DS232:DS233"/>
    <mergeCell ref="ED232:ED233"/>
    <mergeCell ref="GG223:GG225"/>
    <mergeCell ref="GR223:GR225"/>
    <mergeCell ref="HC223:HC225"/>
    <mergeCell ref="B232:B233"/>
    <mergeCell ref="M232:M233"/>
    <mergeCell ref="X232:X233"/>
    <mergeCell ref="AI232:AI233"/>
    <mergeCell ref="AT232:AT233"/>
    <mergeCell ref="BE232:BE233"/>
    <mergeCell ref="BP232:BP233"/>
    <mergeCell ref="DH223:DH225"/>
    <mergeCell ref="DS223:DS225"/>
    <mergeCell ref="ED223:ED225"/>
    <mergeCell ref="EO223:EO225"/>
    <mergeCell ref="EZ223:EZ225"/>
    <mergeCell ref="FK223:FK225"/>
    <mergeCell ref="EF217:EF225"/>
    <mergeCell ref="EO217:EO219"/>
    <mergeCell ref="AT217:AT219"/>
    <mergeCell ref="AV217:AV225"/>
    <mergeCell ref="BE217:BE219"/>
    <mergeCell ref="BE220:BE222"/>
    <mergeCell ref="FM212:FM214"/>
    <mergeCell ref="FX212:FX214"/>
    <mergeCell ref="GI212:GI214"/>
    <mergeCell ref="GT212:GT214"/>
    <mergeCell ref="HE217:HE225"/>
    <mergeCell ref="B220:B222"/>
    <mergeCell ref="M220:M222"/>
    <mergeCell ref="X220:X222"/>
    <mergeCell ref="AI220:AI222"/>
    <mergeCell ref="AT220:AT222"/>
    <mergeCell ref="FB217:FB225"/>
    <mergeCell ref="FK217:FK219"/>
    <mergeCell ref="FM217:FM225"/>
    <mergeCell ref="FV217:FV219"/>
    <mergeCell ref="FX217:FX225"/>
    <mergeCell ref="GG217:GG219"/>
    <mergeCell ref="FK220:FK222"/>
    <mergeCell ref="FV220:FV222"/>
    <mergeCell ref="GG220:GG222"/>
    <mergeCell ref="FV223:FV225"/>
    <mergeCell ref="DU217:DU225"/>
    <mergeCell ref="ED217:ED219"/>
    <mergeCell ref="BR217:BR225"/>
    <mergeCell ref="CA217:CA219"/>
    <mergeCell ref="CC217:CC225"/>
    <mergeCell ref="CL217:CL219"/>
    <mergeCell ref="BP220:BP222"/>
    <mergeCell ref="CA220:CA222"/>
    <mergeCell ref="HE212:HE214"/>
    <mergeCell ref="B217:B219"/>
    <mergeCell ref="D217:D225"/>
    <mergeCell ref="M217:M219"/>
    <mergeCell ref="O217:O225"/>
    <mergeCell ref="X217:X219"/>
    <mergeCell ref="CY212:CY214"/>
    <mergeCell ref="DJ212:DJ214"/>
    <mergeCell ref="DU212:DU214"/>
    <mergeCell ref="EF212:EF214"/>
    <mergeCell ref="EQ212:EQ214"/>
    <mergeCell ref="FB212:FB214"/>
    <mergeCell ref="DH217:DH219"/>
    <mergeCell ref="DJ217:DJ225"/>
    <mergeCell ref="DS217:DS219"/>
    <mergeCell ref="CW220:CW222"/>
    <mergeCell ref="DH220:DH222"/>
    <mergeCell ref="DS220:DS222"/>
    <mergeCell ref="CW223:CW225"/>
    <mergeCell ref="BG217:BG225"/>
    <mergeCell ref="BP217:BP219"/>
    <mergeCell ref="AT223:AT225"/>
    <mergeCell ref="BE223:BE225"/>
    <mergeCell ref="BP223:BP225"/>
    <mergeCell ref="CA223:CA225"/>
    <mergeCell ref="GI217:GI225"/>
    <mergeCell ref="GR217:GR219"/>
    <mergeCell ref="GT217:GT225"/>
    <mergeCell ref="HC217:HC219"/>
    <mergeCell ref="Z217:Z225"/>
    <mergeCell ref="AI217:AI219"/>
    <mergeCell ref="AK217:AK225"/>
    <mergeCell ref="D212:D214"/>
    <mergeCell ref="O212:O214"/>
    <mergeCell ref="Z212:Z214"/>
    <mergeCell ref="AK212:AK214"/>
    <mergeCell ref="AV212:AV214"/>
    <mergeCell ref="BG212:BG214"/>
    <mergeCell ref="BR212:BR214"/>
    <mergeCell ref="CC212:CC214"/>
    <mergeCell ref="CN212:CN214"/>
    <mergeCell ref="EO201:EO202"/>
    <mergeCell ref="EZ201:EZ202"/>
    <mergeCell ref="FK201:FK202"/>
    <mergeCell ref="FV201:FV202"/>
    <mergeCell ref="GG201:GG202"/>
    <mergeCell ref="GR201:GR202"/>
    <mergeCell ref="CA201:CA202"/>
    <mergeCell ref="CL201:CL202"/>
    <mergeCell ref="CW201:CW202"/>
    <mergeCell ref="DH201:DH202"/>
    <mergeCell ref="DS201:DS202"/>
    <mergeCell ref="ED201:ED202"/>
    <mergeCell ref="HC192:HC194"/>
    <mergeCell ref="B201:B202"/>
    <mergeCell ref="M201:M202"/>
    <mergeCell ref="X201:X202"/>
    <mergeCell ref="AI201:AI202"/>
    <mergeCell ref="AT201:AT202"/>
    <mergeCell ref="BE201:BE202"/>
    <mergeCell ref="BP201:BP202"/>
    <mergeCell ref="DH192:DH194"/>
    <mergeCell ref="DS192:DS194"/>
    <mergeCell ref="ED192:ED194"/>
    <mergeCell ref="EO192:EO194"/>
    <mergeCell ref="EZ192:EZ194"/>
    <mergeCell ref="FK192:FK194"/>
    <mergeCell ref="GR189:GR191"/>
    <mergeCell ref="HC189:HC191"/>
    <mergeCell ref="B192:B194"/>
    <mergeCell ref="M192:M194"/>
    <mergeCell ref="X192:X194"/>
    <mergeCell ref="AI192:AI194"/>
    <mergeCell ref="AT192:AT194"/>
    <mergeCell ref="BE192:BE194"/>
    <mergeCell ref="BP192:BP194"/>
    <mergeCell ref="CA192:CA194"/>
    <mergeCell ref="GI186:GI194"/>
    <mergeCell ref="GR186:GR188"/>
    <mergeCell ref="GT186:GT194"/>
    <mergeCell ref="HC186:HC188"/>
    <mergeCell ref="DH189:DH191"/>
    <mergeCell ref="DS189:DS191"/>
    <mergeCell ref="HC201:HC202"/>
    <mergeCell ref="Z186:Z194"/>
    <mergeCell ref="AI186:AI188"/>
    <mergeCell ref="AK186:AK194"/>
    <mergeCell ref="AT186:AT188"/>
    <mergeCell ref="AV186:AV194"/>
    <mergeCell ref="BE186:BE188"/>
    <mergeCell ref="BE189:BE191"/>
    <mergeCell ref="HE186:HE194"/>
    <mergeCell ref="B189:B191"/>
    <mergeCell ref="M189:M191"/>
    <mergeCell ref="X189:X191"/>
    <mergeCell ref="AI189:AI191"/>
    <mergeCell ref="AT189:AT191"/>
    <mergeCell ref="FB186:FB194"/>
    <mergeCell ref="FK186:FK188"/>
    <mergeCell ref="FM186:FM194"/>
    <mergeCell ref="FV186:FV188"/>
    <mergeCell ref="FX186:FX194"/>
    <mergeCell ref="GG186:GG188"/>
    <mergeCell ref="FK189:FK191"/>
    <mergeCell ref="FV189:FV191"/>
    <mergeCell ref="GG189:GG191"/>
    <mergeCell ref="FV192:FV194"/>
    <mergeCell ref="DU186:DU194"/>
    <mergeCell ref="ED186:ED188"/>
    <mergeCell ref="EF186:EF194"/>
    <mergeCell ref="EO186:EO188"/>
    <mergeCell ref="EQ186:EQ194"/>
    <mergeCell ref="EZ186:EZ188"/>
    <mergeCell ref="ED189:ED191"/>
    <mergeCell ref="EO189:EO191"/>
    <mergeCell ref="EZ189:EZ191"/>
    <mergeCell ref="CC181:CC183"/>
    <mergeCell ref="CN181:CN183"/>
    <mergeCell ref="EO170:EO171"/>
    <mergeCell ref="EZ170:EZ171"/>
    <mergeCell ref="FK170:FK171"/>
    <mergeCell ref="FV170:FV171"/>
    <mergeCell ref="GG170:GG171"/>
    <mergeCell ref="GR170:GR171"/>
    <mergeCell ref="CW192:CW194"/>
    <mergeCell ref="BG186:BG194"/>
    <mergeCell ref="BP186:BP188"/>
    <mergeCell ref="BR186:BR194"/>
    <mergeCell ref="CA186:CA188"/>
    <mergeCell ref="CC186:CC194"/>
    <mergeCell ref="CL186:CL188"/>
    <mergeCell ref="BP189:BP191"/>
    <mergeCell ref="CA189:CA191"/>
    <mergeCell ref="CL189:CL191"/>
    <mergeCell ref="CL192:CL194"/>
    <mergeCell ref="CN186:CN194"/>
    <mergeCell ref="CW186:CW188"/>
    <mergeCell ref="CY186:CY194"/>
    <mergeCell ref="DH186:DH188"/>
    <mergeCell ref="DJ186:DJ194"/>
    <mergeCell ref="DS186:DS188"/>
    <mergeCell ref="CW189:CW191"/>
    <mergeCell ref="GG192:GG194"/>
    <mergeCell ref="GR192:GR194"/>
    <mergeCell ref="EQ155:EQ163"/>
    <mergeCell ref="EZ155:EZ157"/>
    <mergeCell ref="ED158:ED160"/>
    <mergeCell ref="EO158:EO160"/>
    <mergeCell ref="EZ158:EZ160"/>
    <mergeCell ref="CN155:CN163"/>
    <mergeCell ref="CW155:CW157"/>
    <mergeCell ref="CY155:CY163"/>
    <mergeCell ref="FM181:FM183"/>
    <mergeCell ref="FX181:FX183"/>
    <mergeCell ref="GI181:GI183"/>
    <mergeCell ref="GT181:GT183"/>
    <mergeCell ref="HE181:HE183"/>
    <mergeCell ref="B186:B188"/>
    <mergeCell ref="D186:D194"/>
    <mergeCell ref="M186:M188"/>
    <mergeCell ref="O186:O194"/>
    <mergeCell ref="X186:X188"/>
    <mergeCell ref="CY181:CY183"/>
    <mergeCell ref="DJ181:DJ183"/>
    <mergeCell ref="DU181:DU183"/>
    <mergeCell ref="EF181:EF183"/>
    <mergeCell ref="EQ181:EQ183"/>
    <mergeCell ref="FB181:FB183"/>
    <mergeCell ref="HC170:HC171"/>
    <mergeCell ref="D181:D183"/>
    <mergeCell ref="O181:O183"/>
    <mergeCell ref="Z181:Z183"/>
    <mergeCell ref="AK181:AK183"/>
    <mergeCell ref="AV181:AV183"/>
    <mergeCell ref="BG181:BG183"/>
    <mergeCell ref="BR181:BR183"/>
    <mergeCell ref="CL158:CL160"/>
    <mergeCell ref="CL161:CL163"/>
    <mergeCell ref="GR158:GR160"/>
    <mergeCell ref="HC158:HC160"/>
    <mergeCell ref="B161:B163"/>
    <mergeCell ref="M161:M163"/>
    <mergeCell ref="X161:X163"/>
    <mergeCell ref="AI161:AI163"/>
    <mergeCell ref="CA170:CA171"/>
    <mergeCell ref="CL170:CL171"/>
    <mergeCell ref="CW170:CW171"/>
    <mergeCell ref="DH170:DH171"/>
    <mergeCell ref="DS170:DS171"/>
    <mergeCell ref="ED170:ED171"/>
    <mergeCell ref="GG161:GG163"/>
    <mergeCell ref="GR161:GR163"/>
    <mergeCell ref="HC161:HC163"/>
    <mergeCell ref="B170:B171"/>
    <mergeCell ref="M170:M171"/>
    <mergeCell ref="X170:X171"/>
    <mergeCell ref="AI170:AI171"/>
    <mergeCell ref="AT170:AT171"/>
    <mergeCell ref="BE170:BE171"/>
    <mergeCell ref="BP170:BP171"/>
    <mergeCell ref="DH161:DH163"/>
    <mergeCell ref="DS161:DS163"/>
    <mergeCell ref="ED161:ED163"/>
    <mergeCell ref="EO161:EO163"/>
    <mergeCell ref="EZ161:EZ163"/>
    <mergeCell ref="FK161:FK163"/>
    <mergeCell ref="EF155:EF163"/>
    <mergeCell ref="EO155:EO157"/>
    <mergeCell ref="AT155:AT157"/>
    <mergeCell ref="AV155:AV163"/>
    <mergeCell ref="BE155:BE157"/>
    <mergeCell ref="BE158:BE160"/>
    <mergeCell ref="FM150:FM152"/>
    <mergeCell ref="FX150:FX152"/>
    <mergeCell ref="GI150:GI152"/>
    <mergeCell ref="GT150:GT152"/>
    <mergeCell ref="HE155:HE163"/>
    <mergeCell ref="B158:B160"/>
    <mergeCell ref="M158:M160"/>
    <mergeCell ref="X158:X160"/>
    <mergeCell ref="AI158:AI160"/>
    <mergeCell ref="AT158:AT160"/>
    <mergeCell ref="FB155:FB163"/>
    <mergeCell ref="FK155:FK157"/>
    <mergeCell ref="FM155:FM163"/>
    <mergeCell ref="FV155:FV157"/>
    <mergeCell ref="FX155:FX163"/>
    <mergeCell ref="GG155:GG157"/>
    <mergeCell ref="FK158:FK160"/>
    <mergeCell ref="FV158:FV160"/>
    <mergeCell ref="GG158:GG160"/>
    <mergeCell ref="FV161:FV163"/>
    <mergeCell ref="DU155:DU163"/>
    <mergeCell ref="ED155:ED157"/>
    <mergeCell ref="BR155:BR163"/>
    <mergeCell ref="CA155:CA157"/>
    <mergeCell ref="CC155:CC163"/>
    <mergeCell ref="CL155:CL157"/>
    <mergeCell ref="BP158:BP160"/>
    <mergeCell ref="CA158:CA160"/>
    <mergeCell ref="HE150:HE152"/>
    <mergeCell ref="B155:B157"/>
    <mergeCell ref="D155:D163"/>
    <mergeCell ref="M155:M157"/>
    <mergeCell ref="O155:O163"/>
    <mergeCell ref="X155:X157"/>
    <mergeCell ref="CY150:CY152"/>
    <mergeCell ref="DJ150:DJ152"/>
    <mergeCell ref="DU150:DU152"/>
    <mergeCell ref="EF150:EF152"/>
    <mergeCell ref="EQ150:EQ152"/>
    <mergeCell ref="FB150:FB152"/>
    <mergeCell ref="DH155:DH157"/>
    <mergeCell ref="DJ155:DJ163"/>
    <mergeCell ref="DS155:DS157"/>
    <mergeCell ref="CW158:CW160"/>
    <mergeCell ref="DH158:DH160"/>
    <mergeCell ref="DS158:DS160"/>
    <mergeCell ref="CW161:CW163"/>
    <mergeCell ref="BG155:BG163"/>
    <mergeCell ref="BP155:BP157"/>
    <mergeCell ref="AT161:AT163"/>
    <mergeCell ref="BE161:BE163"/>
    <mergeCell ref="BP161:BP163"/>
    <mergeCell ref="CA161:CA163"/>
    <mergeCell ref="GI155:GI163"/>
    <mergeCell ref="GR155:GR157"/>
    <mergeCell ref="GT155:GT163"/>
    <mergeCell ref="HC155:HC157"/>
    <mergeCell ref="Z155:Z163"/>
    <mergeCell ref="AI155:AI157"/>
    <mergeCell ref="AK155:AK163"/>
    <mergeCell ref="D150:D152"/>
    <mergeCell ref="O150:O152"/>
    <mergeCell ref="Z150:Z152"/>
    <mergeCell ref="AK150:AK152"/>
    <mergeCell ref="AV150:AV152"/>
    <mergeCell ref="BG150:BG152"/>
    <mergeCell ref="BR150:BR152"/>
    <mergeCell ref="CC150:CC152"/>
    <mergeCell ref="CN150:CN152"/>
    <mergeCell ref="EO139:EO140"/>
    <mergeCell ref="EZ139:EZ140"/>
    <mergeCell ref="FK139:FK140"/>
    <mergeCell ref="FV139:FV140"/>
    <mergeCell ref="GG139:GG140"/>
    <mergeCell ref="GR139:GR140"/>
    <mergeCell ref="CA139:CA140"/>
    <mergeCell ref="CL139:CL140"/>
    <mergeCell ref="CW139:CW140"/>
    <mergeCell ref="DH139:DH140"/>
    <mergeCell ref="DS139:DS140"/>
    <mergeCell ref="ED139:ED140"/>
    <mergeCell ref="B139:B140"/>
    <mergeCell ref="M139:M140"/>
    <mergeCell ref="X139:X140"/>
    <mergeCell ref="AI139:AI140"/>
    <mergeCell ref="AT139:AT140"/>
    <mergeCell ref="BE139:BE140"/>
    <mergeCell ref="BP139:BP140"/>
    <mergeCell ref="DH130:DH132"/>
    <mergeCell ref="DS130:DS132"/>
    <mergeCell ref="ED130:ED132"/>
    <mergeCell ref="EO130:EO132"/>
    <mergeCell ref="EZ130:EZ132"/>
    <mergeCell ref="FK130:FK132"/>
    <mergeCell ref="GR127:GR129"/>
    <mergeCell ref="HC127:HC129"/>
    <mergeCell ref="B130:B132"/>
    <mergeCell ref="M130:M132"/>
    <mergeCell ref="X130:X132"/>
    <mergeCell ref="AI130:AI132"/>
    <mergeCell ref="AT130:AT132"/>
    <mergeCell ref="BE130:BE132"/>
    <mergeCell ref="BP130:BP132"/>
    <mergeCell ref="CA130:CA132"/>
    <mergeCell ref="GI124:GI132"/>
    <mergeCell ref="GR124:GR126"/>
    <mergeCell ref="GT124:GT132"/>
    <mergeCell ref="HC124:HC126"/>
    <mergeCell ref="DH127:DH129"/>
    <mergeCell ref="DS127:DS129"/>
    <mergeCell ref="HC139:HC140"/>
    <mergeCell ref="EF124:EF132"/>
    <mergeCell ref="EO124:EO126"/>
    <mergeCell ref="EQ124:EQ132"/>
    <mergeCell ref="EZ124:EZ126"/>
    <mergeCell ref="ED127:ED129"/>
    <mergeCell ref="EO127:EO129"/>
    <mergeCell ref="EZ127:EZ129"/>
    <mergeCell ref="CN124:CN132"/>
    <mergeCell ref="CW124:CW126"/>
    <mergeCell ref="CY124:CY132"/>
    <mergeCell ref="DH124:DH126"/>
    <mergeCell ref="DJ124:DJ132"/>
    <mergeCell ref="DS124:DS126"/>
    <mergeCell ref="CW127:CW129"/>
    <mergeCell ref="GG130:GG132"/>
    <mergeCell ref="GR130:GR132"/>
    <mergeCell ref="HC130:HC132"/>
    <mergeCell ref="CA124:CA126"/>
    <mergeCell ref="CC124:CC132"/>
    <mergeCell ref="CL124:CL126"/>
    <mergeCell ref="BP127:BP129"/>
    <mergeCell ref="CA127:CA129"/>
    <mergeCell ref="CL127:CL129"/>
    <mergeCell ref="CL130:CL132"/>
    <mergeCell ref="Z124:Z132"/>
    <mergeCell ref="AI124:AI126"/>
    <mergeCell ref="AK124:AK132"/>
    <mergeCell ref="AT124:AT126"/>
    <mergeCell ref="AV124:AV132"/>
    <mergeCell ref="BE124:BE126"/>
    <mergeCell ref="BE127:BE129"/>
    <mergeCell ref="HE124:HE132"/>
    <mergeCell ref="B127:B129"/>
    <mergeCell ref="M127:M129"/>
    <mergeCell ref="X127:X129"/>
    <mergeCell ref="AI127:AI129"/>
    <mergeCell ref="AT127:AT129"/>
    <mergeCell ref="FB124:FB132"/>
    <mergeCell ref="FK124:FK126"/>
    <mergeCell ref="FM124:FM132"/>
    <mergeCell ref="FV124:FV126"/>
    <mergeCell ref="FX124:FX132"/>
    <mergeCell ref="GG124:GG126"/>
    <mergeCell ref="FK127:FK129"/>
    <mergeCell ref="FV127:FV129"/>
    <mergeCell ref="GG127:GG129"/>
    <mergeCell ref="FV130:FV132"/>
    <mergeCell ref="DU124:DU132"/>
    <mergeCell ref="ED124:ED126"/>
    <mergeCell ref="HE119:HE121"/>
    <mergeCell ref="B124:B126"/>
    <mergeCell ref="D124:D132"/>
    <mergeCell ref="M124:M126"/>
    <mergeCell ref="O124:O132"/>
    <mergeCell ref="X124:X126"/>
    <mergeCell ref="CY119:CY121"/>
    <mergeCell ref="DJ119:DJ121"/>
    <mergeCell ref="DU119:DU121"/>
    <mergeCell ref="EF119:EF121"/>
    <mergeCell ref="EQ119:EQ121"/>
    <mergeCell ref="FB119:FB121"/>
    <mergeCell ref="HC108:HC109"/>
    <mergeCell ref="D119:D121"/>
    <mergeCell ref="O119:O121"/>
    <mergeCell ref="Z119:Z121"/>
    <mergeCell ref="AK119:AK121"/>
    <mergeCell ref="AV119:AV121"/>
    <mergeCell ref="BG119:BG121"/>
    <mergeCell ref="BR119:BR121"/>
    <mergeCell ref="CC119:CC121"/>
    <mergeCell ref="CN119:CN121"/>
    <mergeCell ref="EO108:EO109"/>
    <mergeCell ref="EZ108:EZ109"/>
    <mergeCell ref="FK108:FK109"/>
    <mergeCell ref="FV108:FV109"/>
    <mergeCell ref="GG108:GG109"/>
    <mergeCell ref="GR108:GR109"/>
    <mergeCell ref="CW130:CW132"/>
    <mergeCell ref="BG124:BG132"/>
    <mergeCell ref="BP124:BP126"/>
    <mergeCell ref="BR124:BR132"/>
    <mergeCell ref="EO99:EO101"/>
    <mergeCell ref="EZ99:EZ101"/>
    <mergeCell ref="FK99:FK101"/>
    <mergeCell ref="EF93:EF101"/>
    <mergeCell ref="EO93:EO95"/>
    <mergeCell ref="EQ93:EQ101"/>
    <mergeCell ref="EZ93:EZ95"/>
    <mergeCell ref="ED96:ED98"/>
    <mergeCell ref="EO96:EO98"/>
    <mergeCell ref="EZ96:EZ98"/>
    <mergeCell ref="CN93:CN101"/>
    <mergeCell ref="CW93:CW95"/>
    <mergeCell ref="CY93:CY101"/>
    <mergeCell ref="FM119:FM121"/>
    <mergeCell ref="FX119:FX121"/>
    <mergeCell ref="GI119:GI121"/>
    <mergeCell ref="GT119:GT121"/>
    <mergeCell ref="CA93:CA95"/>
    <mergeCell ref="CC93:CC101"/>
    <mergeCell ref="CL93:CL95"/>
    <mergeCell ref="BP96:BP98"/>
    <mergeCell ref="CA96:CA98"/>
    <mergeCell ref="CL96:CL98"/>
    <mergeCell ref="CL99:CL101"/>
    <mergeCell ref="GR96:GR98"/>
    <mergeCell ref="HC96:HC98"/>
    <mergeCell ref="B99:B101"/>
    <mergeCell ref="M99:M101"/>
    <mergeCell ref="X99:X101"/>
    <mergeCell ref="AI99:AI101"/>
    <mergeCell ref="CA108:CA109"/>
    <mergeCell ref="CL108:CL109"/>
    <mergeCell ref="CW108:CW109"/>
    <mergeCell ref="DH108:DH109"/>
    <mergeCell ref="DS108:DS109"/>
    <mergeCell ref="ED108:ED109"/>
    <mergeCell ref="GG99:GG101"/>
    <mergeCell ref="GR99:GR101"/>
    <mergeCell ref="HC99:HC101"/>
    <mergeCell ref="B108:B109"/>
    <mergeCell ref="M108:M109"/>
    <mergeCell ref="X108:X109"/>
    <mergeCell ref="AI108:AI109"/>
    <mergeCell ref="AT108:AT109"/>
    <mergeCell ref="BE108:BE109"/>
    <mergeCell ref="BP108:BP109"/>
    <mergeCell ref="DH99:DH101"/>
    <mergeCell ref="DS99:DS101"/>
    <mergeCell ref="ED99:ED101"/>
    <mergeCell ref="GT93:GT101"/>
    <mergeCell ref="HC93:HC95"/>
    <mergeCell ref="Z93:Z101"/>
    <mergeCell ref="AI93:AI95"/>
    <mergeCell ref="AK93:AK101"/>
    <mergeCell ref="AT93:AT95"/>
    <mergeCell ref="AV93:AV101"/>
    <mergeCell ref="BE93:BE95"/>
    <mergeCell ref="BE96:BE98"/>
    <mergeCell ref="FM88:FM90"/>
    <mergeCell ref="FX88:FX90"/>
    <mergeCell ref="GI88:GI90"/>
    <mergeCell ref="GT88:GT90"/>
    <mergeCell ref="HE93:HE101"/>
    <mergeCell ref="B96:B98"/>
    <mergeCell ref="M96:M98"/>
    <mergeCell ref="X96:X98"/>
    <mergeCell ref="AI96:AI98"/>
    <mergeCell ref="AT96:AT98"/>
    <mergeCell ref="FB93:FB101"/>
    <mergeCell ref="FK93:FK95"/>
    <mergeCell ref="FM93:FM101"/>
    <mergeCell ref="FV93:FV95"/>
    <mergeCell ref="FX93:FX101"/>
    <mergeCell ref="GG93:GG95"/>
    <mergeCell ref="FK96:FK98"/>
    <mergeCell ref="FV96:FV98"/>
    <mergeCell ref="GG96:GG98"/>
    <mergeCell ref="FV99:FV101"/>
    <mergeCell ref="DU93:DU101"/>
    <mergeCell ref="ED93:ED95"/>
    <mergeCell ref="BR93:BR101"/>
    <mergeCell ref="BG62:BG70"/>
    <mergeCell ref="GR62:GR64"/>
    <mergeCell ref="GT62:GT70"/>
    <mergeCell ref="HC62:HC64"/>
    <mergeCell ref="AI62:AI64"/>
    <mergeCell ref="HE88:HE90"/>
    <mergeCell ref="B93:B95"/>
    <mergeCell ref="D93:D101"/>
    <mergeCell ref="M93:M95"/>
    <mergeCell ref="O93:O101"/>
    <mergeCell ref="X93:X95"/>
    <mergeCell ref="CY88:CY90"/>
    <mergeCell ref="DJ88:DJ90"/>
    <mergeCell ref="DU88:DU90"/>
    <mergeCell ref="EF88:EF90"/>
    <mergeCell ref="EQ88:EQ90"/>
    <mergeCell ref="FB88:FB90"/>
    <mergeCell ref="DH93:DH95"/>
    <mergeCell ref="DJ93:DJ101"/>
    <mergeCell ref="DS93:DS95"/>
    <mergeCell ref="CW96:CW98"/>
    <mergeCell ref="DH96:DH98"/>
    <mergeCell ref="DS96:DS98"/>
    <mergeCell ref="CW99:CW101"/>
    <mergeCell ref="BG93:BG101"/>
    <mergeCell ref="BP93:BP95"/>
    <mergeCell ref="AT99:AT101"/>
    <mergeCell ref="BE99:BE101"/>
    <mergeCell ref="BP99:BP101"/>
    <mergeCell ref="CA99:CA101"/>
    <mergeCell ref="GI93:GI101"/>
    <mergeCell ref="GR93:GR95"/>
    <mergeCell ref="D88:D90"/>
    <mergeCell ref="O88:O90"/>
    <mergeCell ref="Z88:Z90"/>
    <mergeCell ref="AK88:AK90"/>
    <mergeCell ref="AV88:AV90"/>
    <mergeCell ref="BG88:BG90"/>
    <mergeCell ref="BR88:BR90"/>
    <mergeCell ref="CC88:CC90"/>
    <mergeCell ref="CN88:CN90"/>
    <mergeCell ref="EO77:EO78"/>
    <mergeCell ref="EZ77:EZ78"/>
    <mergeCell ref="FK77:FK78"/>
    <mergeCell ref="FV77:FV78"/>
    <mergeCell ref="GG77:GG78"/>
    <mergeCell ref="GR77:GR78"/>
    <mergeCell ref="CA77:CA78"/>
    <mergeCell ref="CL77:CL78"/>
    <mergeCell ref="CW77:CW78"/>
    <mergeCell ref="DH77:DH78"/>
    <mergeCell ref="DS77:DS78"/>
    <mergeCell ref="ED77:ED78"/>
    <mergeCell ref="B77:B78"/>
    <mergeCell ref="M77:M78"/>
    <mergeCell ref="X77:X78"/>
    <mergeCell ref="AI77:AI78"/>
    <mergeCell ref="AT77:AT78"/>
    <mergeCell ref="BE77:BE78"/>
    <mergeCell ref="BP77:BP78"/>
    <mergeCell ref="DH68:DH70"/>
    <mergeCell ref="DS68:DS70"/>
    <mergeCell ref="ED68:ED70"/>
    <mergeCell ref="EO68:EO70"/>
    <mergeCell ref="EZ68:EZ70"/>
    <mergeCell ref="FK68:FK70"/>
    <mergeCell ref="GR65:GR67"/>
    <mergeCell ref="HC65:HC67"/>
    <mergeCell ref="B68:B70"/>
    <mergeCell ref="M68:M70"/>
    <mergeCell ref="X68:X70"/>
    <mergeCell ref="AI68:AI70"/>
    <mergeCell ref="AT68:AT70"/>
    <mergeCell ref="BE68:BE70"/>
    <mergeCell ref="BP68:BP70"/>
    <mergeCell ref="CA68:CA70"/>
    <mergeCell ref="DJ62:DJ70"/>
    <mergeCell ref="DS62:DS64"/>
    <mergeCell ref="DU62:DU70"/>
    <mergeCell ref="CW65:CW67"/>
    <mergeCell ref="DH65:DH67"/>
    <mergeCell ref="DS65:DS67"/>
    <mergeCell ref="HC77:HC78"/>
    <mergeCell ref="AV62:AV70"/>
    <mergeCell ref="BE62:BE64"/>
    <mergeCell ref="B65:B67"/>
    <mergeCell ref="M65:M67"/>
    <mergeCell ref="X65:X67"/>
    <mergeCell ref="AI65:AI67"/>
    <mergeCell ref="AT65:AT67"/>
    <mergeCell ref="BE65:BE67"/>
    <mergeCell ref="FK62:FK64"/>
    <mergeCell ref="FM62:FM70"/>
    <mergeCell ref="FV62:FV64"/>
    <mergeCell ref="FX62:FX70"/>
    <mergeCell ref="GG62:GG64"/>
    <mergeCell ref="GI62:GI70"/>
    <mergeCell ref="FK65:FK67"/>
    <mergeCell ref="FV65:FV67"/>
    <mergeCell ref="GG65:GG67"/>
    <mergeCell ref="FV68:FV70"/>
    <mergeCell ref="ED62:ED64"/>
    <mergeCell ref="EF62:EF70"/>
    <mergeCell ref="EO62:EO64"/>
    <mergeCell ref="EQ62:EQ70"/>
    <mergeCell ref="EZ62:EZ64"/>
    <mergeCell ref="FB62:FB70"/>
    <mergeCell ref="ED65:ED67"/>
    <mergeCell ref="EO65:EO67"/>
    <mergeCell ref="EZ65:EZ67"/>
    <mergeCell ref="B62:B64"/>
    <mergeCell ref="D62:D70"/>
    <mergeCell ref="M62:M64"/>
    <mergeCell ref="O62:O70"/>
    <mergeCell ref="X62:X64"/>
    <mergeCell ref="Z62:Z70"/>
    <mergeCell ref="CW62:CW64"/>
    <mergeCell ref="FX57:FX59"/>
    <mergeCell ref="GI57:GI59"/>
    <mergeCell ref="GT57:GT59"/>
    <mergeCell ref="HE57:HE59"/>
    <mergeCell ref="CN57:CN59"/>
    <mergeCell ref="CY57:CY59"/>
    <mergeCell ref="DJ57:DJ59"/>
    <mergeCell ref="DU57:DU59"/>
    <mergeCell ref="EF57:EF59"/>
    <mergeCell ref="EQ57:EQ59"/>
    <mergeCell ref="CW68:CW70"/>
    <mergeCell ref="BP62:BP64"/>
    <mergeCell ref="BR62:BR70"/>
    <mergeCell ref="CA62:CA64"/>
    <mergeCell ref="CC62:CC70"/>
    <mergeCell ref="CL62:CL64"/>
    <mergeCell ref="CN62:CN70"/>
    <mergeCell ref="BP65:BP67"/>
    <mergeCell ref="CA65:CA67"/>
    <mergeCell ref="CL65:CL67"/>
    <mergeCell ref="CL68:CL70"/>
    <mergeCell ref="HE62:HE70"/>
    <mergeCell ref="CY62:CY70"/>
    <mergeCell ref="DH62:DH64"/>
    <mergeCell ref="GG68:GG70"/>
    <mergeCell ref="GR68:GR70"/>
    <mergeCell ref="HC68:HC70"/>
    <mergeCell ref="AK62:AK70"/>
    <mergeCell ref="AT62:AT64"/>
    <mergeCell ref="B46:B47"/>
    <mergeCell ref="M46:M47"/>
    <mergeCell ref="X46:X47"/>
    <mergeCell ref="AI46:AI47"/>
    <mergeCell ref="AT46:AT47"/>
    <mergeCell ref="BE46:BE47"/>
    <mergeCell ref="GR46:GR47"/>
    <mergeCell ref="HC46:HC47"/>
    <mergeCell ref="D57:D59"/>
    <mergeCell ref="O57:O59"/>
    <mergeCell ref="Z57:Z59"/>
    <mergeCell ref="AK57:AK59"/>
    <mergeCell ref="AV57:AV59"/>
    <mergeCell ref="BG57:BG59"/>
    <mergeCell ref="BR57:BR59"/>
    <mergeCell ref="CC57:CC59"/>
    <mergeCell ref="ED46:ED47"/>
    <mergeCell ref="EO46:EO47"/>
    <mergeCell ref="EZ46:EZ47"/>
    <mergeCell ref="FK46:FK47"/>
    <mergeCell ref="FV46:FV47"/>
    <mergeCell ref="GG46:GG47"/>
    <mergeCell ref="BP46:BP47"/>
    <mergeCell ref="CA46:CA47"/>
    <mergeCell ref="CL46:CL47"/>
    <mergeCell ref="CW46:CW47"/>
    <mergeCell ref="DH46:DH47"/>
    <mergeCell ref="DS46:DS47"/>
    <mergeCell ref="FB57:FB59"/>
    <mergeCell ref="FM57:FM59"/>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32562E0B-8803-480C-AB00-824DC849A1AC}">
          <x14:formula1>
            <xm:f>'Z:\Gerencia de Riesgos\PAAC\2020\[Mapa de Riesgos de Corrupción 2020 versión para publicar.xlsx]Parámetros'!#REF!</xm:f>
          </x14:formula1>
          <xm:sqref>D47 O47 Z47 AK47 AV47 BG47 BR47 CC47 CN47 CY47 DJ47 DU47 EF47 EQ47 FB47 FM47 FX47 GI47 GT47 HE47 D78 O78 Z78 AK78 AV78 BG78 BR78 CC78 CN78 CY78 DJ78 DU78 EF78 EQ78 FB78 FM78 FX78 GI78 GT78 HE78 D109 O109 Z109 AK109 AV109 BG109 BR109 CC109 CN109 CY109 DJ109 DU109 EF109 EQ109 FB109 FM109 FX109 GI109 GT109 HE109 D140 O140 Z140 AK140 AV140 BG140 BR140 CC140 CN140 CY140 DJ140 DU140 EF140 EQ140 FB140 FM140 FX140 GI140 GT140 HE140 D171 O171 Z171 AK171 AV171 BG171 BR171 CC171 CN171 CY171 DJ171 DU171 EF171 EQ171 FB171 FM171 FX171 GI171 GT171 HE171 D202 O202 Z202 AK202 AV202 BG202 BR202 CC202 CN202 CY202 DJ202 DU202 EF202 EQ202 FB202 FM202 FX202 GI202 GT202 HE202 D233 O233 Z233 AK233 AV233 BG233 BR233 CC233 CN233 CY233 DJ233 DU233 EF233 EQ233 FB233 FM233 FX233 GI233 GT233 HE233 D264 O264 Z264 AK264 AV264 BG264 BR264 CC264 CN264 CY264 DJ264 DU264 EF264 EQ264 FB264 FM264 FX264 GI264 GT264 HE264 D295 O295 Z295 AK295 AV295 BG295 BR295 CC295 CN295 CY295 DJ295 DU295 EF295 EQ295 FB295 FM295 FX295 GI295 GT295 HE295 D326 O326 Z326 AK326 AV326 BG326 BR326 CC326 CN326 CY326 DJ326 DU326 EF326 EQ326 FB326 FM326 FX326 GI326 GT326 HE326</xm:sqref>
        </x14:dataValidation>
        <x14:dataValidation type="list" allowBlank="1" showInputMessage="1" showErrorMessage="1" xr:uid="{7ED21631-B3B5-45DC-ADD6-6BE51FE8E83C}">
          <x14:formula1>
            <xm:f>'Z:\Gerencia de Riesgos\PAAC\2020\[Mapa de Riesgos de Corrupción 2020 versión para publicar.xlsx]Parámetros'!#REF!</xm:f>
          </x14:formula1>
          <xm:sqref>D46 O46 Z46 AK46 AV46 BG46 BR46 CC46 CN46 CY46 DJ46 DU46 EF46 EQ46 FB46 FM46 FX46 GI46 GT46 HE46 D77 O77 Z77 AK77 AV77 BG77 BR77 CC77 CN77 CY77 DJ77 DU77 EF77 EQ77 FB77 FM77 FX77 GI77 GT77 HE77 D108 O108 Z108 AK108 AV108 BG108 BR108 CC108 CN108 CY108 DJ108 DU108 EF108 EQ108 FB108 FM108 FX108 GI108 GT108 HE108 D139 O139 Z139 AK139 AV139 BG139 BR139 CC139 CN139 CY139 DJ139 DU139 EF139 EQ139 FB139 FM139 FX139 GI139 GT139 HE139 D170 O170 Z170 AK170 AV170 BG170 BR170 CC170 CN170 CY170 DJ170 DU170 EF170 EQ170 FB170 FM170 FX170 GI170 GT170 HE170 D201 O201 Z201 AK201 AV201 BG201 BR201 CC201 CN201 CY201 DJ201 DU201 EF201 EQ201 FB201 FM201 FX201 GI201 GT201 HE201 D232 O232 Z232 AK232 AV232 BG232 BR232 CC232 CN232 CY232 DJ232 DU232 EF232 EQ232 FB232 FM232 FX232 GI232 GT232 HE232 D263 O263 Z263 AK263 AV263 BG263 BR263 CC263 CN263 CY263 DJ263 DU263 EF263 EQ263 FB263 FM263 FX263 GI263 GT263 HE263 D294 O294 Z294 AK294 AV294 BG294 BR294 CC294 CN294 CY294 DJ294 DU294 EF294 EQ294 FB294 FM294 FX294 GI294 GT294 HE294 D325 O325 Z325 AK325 AV325 BG325 BR325 CC325 CN325 CY325 DJ325 DU325 EF325 EQ325 FB325 FM325 FX325 GI325 GT325 HE325 D57:D59 O57:O59 Z57:Z59 AK57:AK59 AV57:AV59 BG57:BG59 BR57:BR59 CC57:CC59 CN57:CN59 CY57:CY59 DJ57:DJ59 DU57:DU59 EF57:EF59 EQ57:EQ59 FB57:FB59 FM57:FM59 FX57:FX59 GI57:GI59 GT57:GT59 HE57:HE59 D88:D90 O88:O90 Z88:Z90 AK88:AK90 AV88:AV90 BG88:BG90 BR88:BR90 CC88:CC90 CN88:CN90 CY88:CY90 DJ88:DJ90 DU88:DU90 EF88:EF90 EQ88:EQ90 FB88:FB90 FM88:FM90 FX88:FX90 GI88:GI90 GT88:GT90 HE88:HE90 D119:D121 O119:O121 Z119:Z121 AK119:AK121 AV119:AV121 BG119:BG121 BR119:BR121 CC119:CC121 CN119:CN121 CY119:CY121 DJ119:DJ121 DU119:DU121 EF119:EF121 EQ119:EQ121 FB119:FB121 FM119:FM121 FX119:FX121 GI119:GI121 GT119:GT121 HE119:HE121 D150:D152 O150:O152 Z150:Z152 AK150:AK152 AV150:AV152 BG150:BG152 BR150:BR152 CC150:CC152 AV79:AV83 CY150:CY152 DJ150:DJ152 DU150:DU152 EF150:EF152 EQ150:EQ152 FB150:FB152 FM150:FM152 FX150:FX152 GI150:GI152 GT150:GT152 HE150:HE152 D181:D183 O181:O183 Z181:Z183 AK181:AK183 AV181:AV183 BG181:BG183 BR181:BR183 CC181:CC183 CN181:CN183 CY181:CY183 DJ181:DJ183 DU181:DU183 EF181:EF183 EQ181:EQ183 FB181:FB183 FM181:FM183 FX181:FX183 GI181:GI183 GT181:GT183 HE181:HE183 D212:D214 O212:O214 Z212:Z214 AK212:AK214 AV212:AV214 BG212:BG214 BR212:BR214 CC212:CC214 CN212:CN214 CY212:CY214 DJ212:DJ214 DU212:DU214 EF212:EF214 EQ212:EQ214 FB212:FB214 FM212:FM214 FX212:FX214 GI212:GI214 GT212:GT214 HE212:HE214 D243:D245 O243:O245 Z243:Z245 AK243:AK245 AV243:AV245 BG243:BG245 BR243:BR245 CC243:CC245 CN243:CN245 CY243:CY245 DJ243:DJ245 DU243:DU245 EF243:EF245 EQ243:EQ245 FB243:FB245 FM243:FM245 FX243:FX245 GI243:GI245 GT243:GT245 HE243:HE245 D274:D276 O274:O276 Z274:Z276 AK274:AK276 AV274:AV276 BG274:BG276 BR274:BR276 CC274:CC276 CN274:CN276 CY274:CY276 DJ274:DJ276 DU274:DU276 EF274:EF276 EQ274:EQ276 FB274:FB276 FM274:FM276 FX274:FX276 GI274:GI276 GT274:GT276 HE274:HE276 D305:D307 O305:O307 Z305:Z307 AK305:AK307 AV305:AV307 BG305:BG307 BR305:BR307 CC305:CC307 CN305:CN307 CY305:CY307 DJ305:DJ307 DU305:DU307 EF305:EF307 EQ305:EQ307 FB305:FB307 FM305:FM307 FX305:FX307 GI305:GI307 GT305:GT307 HE305:HE307 D336:D338 O336:O338 Z336:Z338 AK336:AK338 AV336:AV338 BG336:BG338 BR336:BR338 CC336:CC338 CN336:CN338 CY336:CY338 DJ336:DJ338 DU336:DU338 EF336:EF338 EQ336:EQ338 FB336:FB338 FM336:FM338 FX336:FX338 GI336:GI338 GT336:GT338 HE336:HE338 D48:D52 O48:O52 Z48:Z52 AK48:AK52 AV48:AV52 BG48:BG52 BR48:BR52 CC48:CC52 CN48:CN52 CY48:CY52 DJ48:DJ52 DU48:DU52 EF48:EF52 EQ48:EQ52 FB48:FB52 FM48:FM52 FX48:FX52 GI48:GI52 GT48:GT52 HE48:HE52 D79:D83 O79:O83 Z79:Z83 AK79:AK83 HE327:HE331 BG79:BG83 BR79:BR83 CC79:CC83 CN79:CN83 CY79:CY83 DJ79:DJ83 DU79:DU83 EF79:EF83 EQ79:EQ83 FB79:FB83 FM79:FM83 FX79:FX83 GI79:GI83 GT79:GT83 HE79:HE83 D110:D114 O110:O114 Z110:Z114 AK110:AK114 AV110:AV114 BG110:BG114 BR110:BR114 CC110:CC114 CN110:CN114 CY110:CY114 DJ110:DJ114 DU110:DU114 EF110:EF114 EQ110:EQ114 FB110:FB114 FM110:FM114 FX110:FX114 GI110:GI114 GT110:GT114 HE110:HE114 D141:D145 O141:O145 Z141:Z145 AK141:AK145 AV141:AV145 BG141:BG145 BR141:BR145 CC141:CC145 CN141:CN145 CY141:CY145 DJ141:DJ145 DU141:DU145 EF141:EF145 EQ141:EQ145 FB141:FB145 FM141:FM145 FX141:FX145 GI141:GI145 GT141:GT145 HE141:HE145 D172:D176 O172:O176 Z172:Z176 AK172:AK176 AV172:AV176 BG172:BG176 BR172:BR176 CC172:CC176 CN172:CN176 CY172:CY176 DJ172:DJ176 DU172:DU176 EF172:EF176 EQ172:EQ176 FB172:FB176 FM172:FM176 FX172:FX176 GI172:GI176 GT172:GT176 HE172:HE176 D203:D207 O203:O207 Z203:Z207 AK203:AK207 AV203:AV207 BG203:BG207 BR203:BR207 CC203:CC207 CN203:CN207 CY203:CY207 DJ203:DJ207 DU203:DU207 EF203:EF207 EQ203:EQ207 FB203:FB207 FM203:FM207 FX203:FX207 GI203:GI207 GT203:GT207 HE203:HE207 D234:D238 O234:O238 Z234:Z238 AK234:AK238 AV234:AV238 BG234:BG238 BR234:BR238 CC234:CC238 CN234:CN238 CY234:CY238 DJ234:DJ238 DU234:DU238 EF234:EF238 EQ234:EQ238 FB234:FB238 FM234:FM238 FX234:FX238 GI234:GI238 GT234:GT238 HE234:HE238 D265:D269 O265:O269 Z265:Z269 AK265:AK269 AV265:AV269 BG265:BG269 BR265:BR269 CC265:CC269 CN265:CN269 CY265:CY269 DJ265:DJ269 DU265:DU269 EF265:EF269 EQ265:EQ269 FB265:FB269 FM265:FM269 FX265:FX269 GI265:GI269 GT265:GT269 HE265:HE269 D296:D300 O296:O300 Z296:Z300 AK296:AK300 AV296:AV300 BG296:BG300 BR296:BR300 CC296:CC300 CN296:CN300 CY296:CY300 DJ296:DJ300 DU296:DU300 EF296:EF300 EQ296:EQ300 FB296:FB300 FM296:FM300 FX296:FX300 GI296:GI300 GT296:GT300 HE296:HE300 D327:D331 O327:O331 Z327:Z331 AK327:AK331 AV327:AV331 BG327:BG331 BR327:BR331 CC327:CC331 CN327:CN331 CY327:CY331 DJ327:DJ331 DU327:DU331 EF327:EF331 EQ327:EQ331 FB327:FB331 FM327:FM331 FX327:FX331 GI327:GI331 GT327:GT331 CN150:CN152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2E10-6970-4AA1-84DD-1DB5CF6E2CFA}">
  <sheetPr>
    <pageSetUpPr fitToPage="1"/>
  </sheetPr>
  <dimension ref="A1:AF103"/>
  <sheetViews>
    <sheetView showGridLines="0" tabSelected="1" view="pageBreakPreview" topLeftCell="B1" zoomScale="68" zoomScaleNormal="71" zoomScaleSheetLayoutView="68" workbookViewId="0">
      <selection activeCell="B7" sqref="B7"/>
    </sheetView>
  </sheetViews>
  <sheetFormatPr baseColWidth="10" defaultRowHeight="15" x14ac:dyDescent="0.25"/>
  <cols>
    <col min="1" max="1" width="1.42578125" style="53" hidden="1" customWidth="1"/>
    <col min="2" max="2" width="28.28515625" style="69" customWidth="1"/>
    <col min="3" max="3" width="22.7109375" style="69" customWidth="1"/>
    <col min="4" max="4" width="42" style="69" customWidth="1"/>
    <col min="5" max="5" width="41.28515625" style="68" customWidth="1"/>
    <col min="6" max="6" width="22.7109375" style="69" customWidth="1"/>
    <col min="7" max="7" width="43.5703125" style="68" customWidth="1"/>
    <col min="8" max="8" width="37.42578125" style="68" customWidth="1"/>
    <col min="9" max="10" width="12.7109375" style="69" customWidth="1"/>
    <col min="11" max="11" width="14.7109375" style="70" customWidth="1"/>
    <col min="12" max="12" width="88.85546875" style="68" customWidth="1"/>
    <col min="13" max="13" width="21.28515625" style="68" customWidth="1"/>
    <col min="14" max="14" width="18.42578125" style="68" customWidth="1"/>
    <col min="15" max="18" width="12.7109375" style="69" customWidth="1"/>
    <col min="19" max="19" width="20" style="71" bestFit="1" customWidth="1"/>
    <col min="20" max="20" width="22.7109375" style="68" customWidth="1"/>
    <col min="21" max="21" width="62.140625" style="68" bestFit="1" customWidth="1"/>
    <col min="22" max="22" width="52.28515625" style="68" customWidth="1"/>
    <col min="23" max="23" width="38.85546875" style="68" bestFit="1" customWidth="1"/>
    <col min="24" max="24" width="44.85546875" style="74" bestFit="1" customWidth="1"/>
    <col min="25" max="16384" width="11.42578125" style="54"/>
  </cols>
  <sheetData>
    <row r="1" spans="1:32" s="2" customFormat="1" x14ac:dyDescent="0.25">
      <c r="A1" s="45"/>
      <c r="B1" s="1"/>
      <c r="C1" s="1"/>
      <c r="D1" s="1"/>
      <c r="E1" s="1"/>
      <c r="F1" s="1"/>
      <c r="G1" s="1"/>
      <c r="H1" s="1"/>
      <c r="I1" s="1"/>
      <c r="J1" s="1"/>
      <c r="K1" s="1"/>
      <c r="L1" s="1"/>
      <c r="M1" s="1"/>
      <c r="N1" s="1"/>
      <c r="O1" s="1"/>
      <c r="P1" s="1"/>
      <c r="Q1" s="1"/>
      <c r="R1" s="1"/>
      <c r="S1" s="1"/>
      <c r="T1" s="1"/>
      <c r="U1" s="1"/>
      <c r="V1" s="1"/>
      <c r="W1" s="1"/>
      <c r="X1" s="73"/>
    </row>
    <row r="2" spans="1:32" s="2" customFormat="1" ht="36.950000000000003" customHeight="1" x14ac:dyDescent="0.25">
      <c r="A2" s="45"/>
      <c r="B2" s="386"/>
      <c r="C2" s="383" t="s">
        <v>486</v>
      </c>
      <c r="D2" s="383"/>
      <c r="E2" s="383"/>
      <c r="F2" s="383"/>
      <c r="G2" s="383"/>
      <c r="H2" s="383"/>
      <c r="I2" s="383"/>
      <c r="J2" s="383"/>
      <c r="K2" s="383"/>
      <c r="L2" s="383"/>
      <c r="M2" s="383"/>
      <c r="N2" s="383"/>
      <c r="O2" s="383"/>
      <c r="P2" s="383"/>
      <c r="Q2" s="383"/>
      <c r="R2" s="383"/>
      <c r="S2" s="383"/>
      <c r="T2" s="383"/>
      <c r="U2" s="383"/>
      <c r="V2" s="383"/>
      <c r="W2" s="383"/>
      <c r="X2" s="389"/>
      <c r="Y2" s="1"/>
      <c r="Z2" s="1"/>
      <c r="AA2" s="1"/>
      <c r="AB2" s="1"/>
      <c r="AC2" s="1"/>
      <c r="AD2" s="1"/>
      <c r="AE2" s="73"/>
      <c r="AF2" s="1"/>
    </row>
    <row r="3" spans="1:32" s="2" customFormat="1" ht="36.950000000000003" customHeight="1" x14ac:dyDescent="0.25">
      <c r="A3" s="45"/>
      <c r="B3" s="387"/>
      <c r="C3" s="384" t="s">
        <v>495</v>
      </c>
      <c r="D3" s="384"/>
      <c r="E3" s="384"/>
      <c r="F3" s="384"/>
      <c r="G3" s="384"/>
      <c r="H3" s="384"/>
      <c r="I3" s="384"/>
      <c r="J3" s="384"/>
      <c r="K3" s="384"/>
      <c r="L3" s="384"/>
      <c r="M3" s="384"/>
      <c r="N3" s="384"/>
      <c r="O3" s="384"/>
      <c r="P3" s="384"/>
      <c r="Q3" s="384"/>
      <c r="R3" s="384"/>
      <c r="S3" s="384"/>
      <c r="T3" s="384"/>
      <c r="U3" s="384"/>
      <c r="V3" s="384"/>
      <c r="W3" s="384"/>
      <c r="X3" s="390"/>
      <c r="Y3" s="1"/>
      <c r="Z3" s="1"/>
      <c r="AA3" s="1"/>
      <c r="AB3" s="1"/>
      <c r="AC3" s="1"/>
      <c r="AD3" s="1"/>
      <c r="AE3" s="73"/>
      <c r="AF3" s="1"/>
    </row>
    <row r="4" spans="1:32" s="2" customFormat="1" ht="36.950000000000003" customHeight="1" x14ac:dyDescent="0.25">
      <c r="A4" s="45"/>
      <c r="B4" s="388"/>
      <c r="C4" s="384" t="s">
        <v>784</v>
      </c>
      <c r="D4" s="384"/>
      <c r="E4" s="384"/>
      <c r="F4" s="384"/>
      <c r="G4" s="384"/>
      <c r="H4" s="384"/>
      <c r="I4" s="384"/>
      <c r="J4" s="384"/>
      <c r="K4" s="384"/>
      <c r="L4" s="384"/>
      <c r="M4" s="384" t="s">
        <v>487</v>
      </c>
      <c r="N4" s="384"/>
      <c r="O4" s="384"/>
      <c r="P4" s="384"/>
      <c r="Q4" s="384"/>
      <c r="R4" s="384"/>
      <c r="S4" s="384"/>
      <c r="T4" s="384"/>
      <c r="U4" s="384"/>
      <c r="V4" s="384"/>
      <c r="W4" s="384"/>
      <c r="X4" s="391"/>
      <c r="Y4" s="1"/>
      <c r="Z4" s="1"/>
      <c r="AA4" s="1"/>
      <c r="AB4" s="1"/>
      <c r="AC4" s="1"/>
      <c r="AD4" s="1"/>
      <c r="AE4" s="73"/>
      <c r="AF4" s="1"/>
    </row>
    <row r="5" spans="1:32" s="2" customFormat="1" x14ac:dyDescent="0.25">
      <c r="A5" s="45"/>
      <c r="B5" s="385"/>
      <c r="C5" s="65"/>
      <c r="D5" s="65"/>
      <c r="E5" s="65"/>
      <c r="F5" s="65"/>
      <c r="G5" s="65"/>
      <c r="H5" s="65"/>
      <c r="I5" s="65"/>
      <c r="J5" s="65"/>
      <c r="K5" s="65"/>
      <c r="L5" s="65"/>
      <c r="M5" s="65"/>
      <c r="N5" s="65"/>
      <c r="O5" s="65"/>
      <c r="P5" s="65"/>
      <c r="Q5" s="65"/>
      <c r="R5" s="65"/>
      <c r="S5" s="65"/>
      <c r="T5" s="65"/>
      <c r="U5" s="65"/>
      <c r="V5" s="65"/>
      <c r="W5" s="65"/>
      <c r="X5" s="199"/>
    </row>
    <row r="6" spans="1:32" s="2" customFormat="1" ht="51" customHeight="1" x14ac:dyDescent="0.25">
      <c r="A6" s="45"/>
      <c r="B6" s="197" t="s">
        <v>786</v>
      </c>
      <c r="C6" s="198"/>
      <c r="D6" s="198"/>
      <c r="E6" s="198"/>
      <c r="F6" s="198"/>
      <c r="G6" s="198"/>
      <c r="H6" s="198"/>
      <c r="I6" s="65"/>
      <c r="J6" s="65"/>
      <c r="K6" s="65"/>
      <c r="L6" s="65"/>
      <c r="M6" s="65"/>
      <c r="N6" s="65"/>
      <c r="O6" s="65"/>
      <c r="P6" s="65"/>
      <c r="Q6" s="65"/>
      <c r="R6" s="65"/>
      <c r="S6" s="65"/>
      <c r="T6" s="65"/>
      <c r="U6" s="65"/>
      <c r="V6" s="65"/>
      <c r="W6" s="65"/>
      <c r="X6" s="199"/>
    </row>
    <row r="7" spans="1:32" s="2" customFormat="1" ht="27.75" customHeight="1" x14ac:dyDescent="0.25">
      <c r="A7" s="45"/>
      <c r="B7" s="197" t="s">
        <v>785</v>
      </c>
      <c r="C7" s="198"/>
      <c r="D7" s="198"/>
      <c r="E7" s="198"/>
      <c r="F7" s="198"/>
      <c r="G7" s="198"/>
      <c r="H7" s="198"/>
      <c r="I7" s="65"/>
      <c r="J7" s="65"/>
      <c r="K7" s="65"/>
      <c r="L7" s="65"/>
      <c r="M7" s="65"/>
      <c r="N7" s="65"/>
      <c r="O7" s="65"/>
      <c r="P7" s="65"/>
      <c r="Q7" s="65"/>
      <c r="R7" s="65"/>
      <c r="S7" s="65"/>
      <c r="T7" s="65"/>
      <c r="U7" s="65"/>
      <c r="V7" s="65"/>
      <c r="W7" s="65"/>
      <c r="X7" s="199"/>
    </row>
    <row r="8" spans="1:32" s="2" customFormat="1" ht="15.75" thickBot="1" x14ac:dyDescent="0.3">
      <c r="A8" s="45"/>
      <c r="B8" s="191"/>
      <c r="C8" s="192"/>
      <c r="D8" s="193"/>
      <c r="E8" s="193"/>
      <c r="F8" s="193"/>
      <c r="G8" s="193"/>
      <c r="H8" s="193"/>
      <c r="I8" s="193"/>
      <c r="J8" s="193"/>
      <c r="K8" s="193"/>
      <c r="L8" s="193"/>
      <c r="M8" s="193"/>
      <c r="N8" s="193"/>
      <c r="O8" s="193"/>
      <c r="P8" s="193"/>
      <c r="Q8" s="193"/>
      <c r="R8" s="193"/>
      <c r="S8" s="193"/>
      <c r="T8" s="193"/>
      <c r="U8" s="193"/>
      <c r="V8" s="193"/>
      <c r="W8" s="193"/>
      <c r="X8" s="200"/>
    </row>
    <row r="9" spans="1:32" s="182" customFormat="1" ht="87.75" customHeight="1" thickBot="1" x14ac:dyDescent="0.3">
      <c r="A9" s="181"/>
      <c r="B9" s="381" t="s">
        <v>2</v>
      </c>
      <c r="C9" s="381" t="s">
        <v>118</v>
      </c>
      <c r="D9" s="376" t="s">
        <v>3</v>
      </c>
      <c r="E9" s="376" t="s">
        <v>38</v>
      </c>
      <c r="F9" s="376" t="s">
        <v>77</v>
      </c>
      <c r="G9" s="376" t="s">
        <v>485</v>
      </c>
      <c r="H9" s="376" t="s">
        <v>4</v>
      </c>
      <c r="I9" s="186" t="s">
        <v>6</v>
      </c>
      <c r="J9" s="186"/>
      <c r="K9" s="376" t="s">
        <v>7</v>
      </c>
      <c r="L9" s="376" t="s">
        <v>13</v>
      </c>
      <c r="M9" s="376" t="s">
        <v>494</v>
      </c>
      <c r="N9" s="376" t="s">
        <v>491</v>
      </c>
      <c r="O9" s="186" t="s">
        <v>8</v>
      </c>
      <c r="P9" s="186"/>
      <c r="Q9" s="186" t="s">
        <v>11</v>
      </c>
      <c r="R9" s="186"/>
      <c r="S9" s="376" t="s">
        <v>12</v>
      </c>
      <c r="T9" s="376" t="s">
        <v>14</v>
      </c>
      <c r="U9" s="376" t="s">
        <v>482</v>
      </c>
      <c r="V9" s="376" t="s">
        <v>483</v>
      </c>
      <c r="W9" s="376" t="s">
        <v>15</v>
      </c>
      <c r="X9" s="379" t="s">
        <v>484</v>
      </c>
    </row>
    <row r="10" spans="1:32" s="184" customFormat="1" ht="120" customHeight="1" thickBot="1" x14ac:dyDescent="0.3">
      <c r="A10" s="183"/>
      <c r="B10" s="382"/>
      <c r="C10" s="382"/>
      <c r="D10" s="377"/>
      <c r="E10" s="377"/>
      <c r="F10" s="377"/>
      <c r="G10" s="377"/>
      <c r="H10" s="377"/>
      <c r="I10" s="187" t="s">
        <v>0</v>
      </c>
      <c r="J10" s="187" t="s">
        <v>1</v>
      </c>
      <c r="K10" s="377"/>
      <c r="L10" s="377"/>
      <c r="M10" s="377"/>
      <c r="N10" s="377"/>
      <c r="O10" s="187" t="s">
        <v>9</v>
      </c>
      <c r="P10" s="187" t="s">
        <v>10</v>
      </c>
      <c r="Q10" s="187" t="s">
        <v>0</v>
      </c>
      <c r="R10" s="187" t="s">
        <v>1</v>
      </c>
      <c r="S10" s="377"/>
      <c r="T10" s="377"/>
      <c r="U10" s="377"/>
      <c r="V10" s="377"/>
      <c r="W10" s="377"/>
      <c r="X10" s="380"/>
    </row>
    <row r="11" spans="1:32" s="7" customFormat="1" ht="45" x14ac:dyDescent="0.25">
      <c r="A11" s="46">
        <v>1</v>
      </c>
      <c r="B11" s="328" t="s">
        <v>736</v>
      </c>
      <c r="C11" s="368" t="s">
        <v>173</v>
      </c>
      <c r="D11" s="367" t="s">
        <v>552</v>
      </c>
      <c r="E11" s="367" t="s">
        <v>553</v>
      </c>
      <c r="F11" s="355" t="s">
        <v>20</v>
      </c>
      <c r="G11" s="367" t="s">
        <v>554</v>
      </c>
      <c r="H11" s="372" t="s">
        <v>555</v>
      </c>
      <c r="I11" s="355">
        <v>2</v>
      </c>
      <c r="J11" s="355">
        <f>+Evaluación!D32</f>
        <v>4</v>
      </c>
      <c r="K11" s="358" t="str">
        <f>VLOOKUP(CONCATENATE(I11,J11),Parámetros!$D$35:$E$62,2,0)</f>
        <v>Alto</v>
      </c>
      <c r="L11" s="219" t="s">
        <v>556</v>
      </c>
      <c r="M11" s="219" t="s">
        <v>547</v>
      </c>
      <c r="N11" s="355" t="s">
        <v>398</v>
      </c>
      <c r="O11" s="241" t="s">
        <v>548</v>
      </c>
      <c r="P11" s="241"/>
      <c r="Q11" s="349">
        <v>1</v>
      </c>
      <c r="R11" s="349">
        <f>+J11</f>
        <v>4</v>
      </c>
      <c r="S11" s="358" t="str">
        <f>VLOOKUP(CONCATENATE(Q11,R11),Parámetros!$D$35:$E$62,2,0)</f>
        <v>Alto</v>
      </c>
      <c r="T11" s="355" t="s">
        <v>110</v>
      </c>
      <c r="U11" s="219" t="s">
        <v>559</v>
      </c>
      <c r="V11" s="219" t="s">
        <v>550</v>
      </c>
      <c r="W11" s="240" t="s">
        <v>562</v>
      </c>
      <c r="X11" s="242" t="s">
        <v>549</v>
      </c>
    </row>
    <row r="12" spans="1:32" s="7" customFormat="1" ht="45" x14ac:dyDescent="0.25">
      <c r="A12" s="46">
        <f>+A11+1</f>
        <v>2</v>
      </c>
      <c r="B12" s="328"/>
      <c r="C12" s="368"/>
      <c r="D12" s="367"/>
      <c r="E12" s="367"/>
      <c r="F12" s="355"/>
      <c r="G12" s="367"/>
      <c r="H12" s="367"/>
      <c r="I12" s="355"/>
      <c r="J12" s="355"/>
      <c r="K12" s="358" t="e">
        <f>+IF(#REF!="","",VLOOKUP(CONCATENATE(I12,J12),Parámetros!$D$35:$E$62,2,0))</f>
        <v>#REF!</v>
      </c>
      <c r="L12" s="217" t="s">
        <v>557</v>
      </c>
      <c r="M12" s="217" t="s">
        <v>547</v>
      </c>
      <c r="N12" s="355"/>
      <c r="O12" s="220" t="s">
        <v>548</v>
      </c>
      <c r="P12" s="220"/>
      <c r="Q12" s="349"/>
      <c r="R12" s="349"/>
      <c r="S12" s="358" t="e">
        <f>+IF(#REF!="","",VLOOKUP(CONCATENATE(Q12,R12),Parámetros!$D$35:$E$62,2,0))</f>
        <v>#REF!</v>
      </c>
      <c r="T12" s="355"/>
      <c r="U12" s="217" t="s">
        <v>560</v>
      </c>
      <c r="V12" s="217" t="s">
        <v>561</v>
      </c>
      <c r="W12" s="227" t="s">
        <v>562</v>
      </c>
      <c r="X12" s="228" t="s">
        <v>563</v>
      </c>
    </row>
    <row r="13" spans="1:32" s="7" customFormat="1" ht="45.75" thickBot="1" x14ac:dyDescent="0.3">
      <c r="A13" s="46">
        <f t="shared" ref="A13:A78" si="0">+A12+1</f>
        <v>3</v>
      </c>
      <c r="B13" s="327"/>
      <c r="C13" s="363"/>
      <c r="D13" s="361"/>
      <c r="E13" s="361"/>
      <c r="F13" s="330"/>
      <c r="G13" s="361"/>
      <c r="H13" s="361"/>
      <c r="I13" s="330"/>
      <c r="J13" s="330"/>
      <c r="K13" s="357" t="e">
        <f>+IF(#REF!="","",VLOOKUP(CONCATENATE(I13,J13),Parámetros!$D$35:$E$62,2,0))</f>
        <v>#REF!</v>
      </c>
      <c r="L13" s="218" t="s">
        <v>558</v>
      </c>
      <c r="M13" s="218" t="s">
        <v>547</v>
      </c>
      <c r="N13" s="330"/>
      <c r="O13" s="221" t="s">
        <v>548</v>
      </c>
      <c r="P13" s="221"/>
      <c r="Q13" s="350"/>
      <c r="R13" s="350"/>
      <c r="S13" s="357" t="e">
        <f>+IF(#REF!="","",VLOOKUP(CONCATENATE(Q13,R13),Parámetros!$D$35:$E$62,2,0))</f>
        <v>#REF!</v>
      </c>
      <c r="T13" s="330"/>
      <c r="U13" s="218"/>
      <c r="V13" s="218"/>
      <c r="W13" s="222"/>
      <c r="X13" s="223"/>
    </row>
    <row r="14" spans="1:32" s="7" customFormat="1" ht="30" customHeight="1" thickTop="1" x14ac:dyDescent="0.25">
      <c r="A14" s="46">
        <f t="shared" si="0"/>
        <v>4</v>
      </c>
      <c r="B14" s="326" t="s">
        <v>737</v>
      </c>
      <c r="C14" s="362" t="s">
        <v>163</v>
      </c>
      <c r="D14" s="366" t="s">
        <v>568</v>
      </c>
      <c r="E14" s="366" t="s">
        <v>569</v>
      </c>
      <c r="F14" s="329" t="s">
        <v>20</v>
      </c>
      <c r="G14" s="366" t="s">
        <v>570</v>
      </c>
      <c r="H14" s="366" t="s">
        <v>572</v>
      </c>
      <c r="I14" s="329">
        <v>1</v>
      </c>
      <c r="J14" s="329">
        <f>+Evaluación!O32</f>
        <v>5</v>
      </c>
      <c r="K14" s="356" t="str">
        <f>VLOOKUP(CONCATENATE(I14,J14),Parámetros!$D$35:$E$62,2,0)</f>
        <v>Extremo</v>
      </c>
      <c r="L14" s="216" t="s">
        <v>575</v>
      </c>
      <c r="M14" s="216" t="s">
        <v>565</v>
      </c>
      <c r="N14" s="329" t="s">
        <v>52</v>
      </c>
      <c r="O14" s="225" t="s">
        <v>548</v>
      </c>
      <c r="P14" s="225"/>
      <c r="Q14" s="351">
        <v>1</v>
      </c>
      <c r="R14" s="351">
        <f>+J14</f>
        <v>5</v>
      </c>
      <c r="S14" s="356" t="str">
        <f>VLOOKUP(CONCATENATE(Q14,R14),Parámetros!$D$35:$E$62,2,0)</f>
        <v>Extremo</v>
      </c>
      <c r="T14" s="329" t="s">
        <v>110</v>
      </c>
      <c r="U14" s="216" t="s">
        <v>576</v>
      </c>
      <c r="V14" s="216" t="s">
        <v>577</v>
      </c>
      <c r="W14" s="224" t="s">
        <v>567</v>
      </c>
      <c r="X14" s="226">
        <v>44196</v>
      </c>
    </row>
    <row r="15" spans="1:32" s="7" customFormat="1" ht="30" customHeight="1" x14ac:dyDescent="0.25">
      <c r="A15" s="46">
        <f t="shared" si="0"/>
        <v>5</v>
      </c>
      <c r="B15" s="328"/>
      <c r="C15" s="368"/>
      <c r="D15" s="367"/>
      <c r="E15" s="367"/>
      <c r="F15" s="355"/>
      <c r="G15" s="367"/>
      <c r="H15" s="367"/>
      <c r="I15" s="355"/>
      <c r="J15" s="355"/>
      <c r="K15" s="358" t="e">
        <f>+IF(#REF!="","",VLOOKUP(CONCATENATE(I15,J15),Parámetros!$D$35:$E$62,2,0))</f>
        <v>#REF!</v>
      </c>
      <c r="L15" s="217" t="s">
        <v>573</v>
      </c>
      <c r="M15" s="217" t="s">
        <v>547</v>
      </c>
      <c r="N15" s="355"/>
      <c r="O15" s="220" t="s">
        <v>548</v>
      </c>
      <c r="P15" s="220"/>
      <c r="Q15" s="349"/>
      <c r="R15" s="349"/>
      <c r="S15" s="358" t="e">
        <f>+IF(#REF!="","",VLOOKUP(CONCATENATE(Q15,R15),Parámetros!$D$35:$E$62,2,0))</f>
        <v>#REF!</v>
      </c>
      <c r="T15" s="355"/>
      <c r="U15" s="217"/>
      <c r="V15" s="217"/>
      <c r="W15" s="227"/>
      <c r="X15" s="228"/>
    </row>
    <row r="16" spans="1:32" s="7" customFormat="1" ht="30" customHeight="1" x14ac:dyDescent="0.25">
      <c r="A16" s="46">
        <f t="shared" si="0"/>
        <v>6</v>
      </c>
      <c r="B16" s="328"/>
      <c r="C16" s="368"/>
      <c r="D16" s="367"/>
      <c r="E16" s="367"/>
      <c r="F16" s="355"/>
      <c r="G16" s="369"/>
      <c r="H16" s="367"/>
      <c r="I16" s="355"/>
      <c r="J16" s="355"/>
      <c r="K16" s="358" t="e">
        <f>+IF(#REF!="","",VLOOKUP(CONCATENATE(I16,J16),Parámetros!$D$35:$E$62,2,0))</f>
        <v>#REF!</v>
      </c>
      <c r="L16" s="217" t="s">
        <v>564</v>
      </c>
      <c r="M16" s="217" t="s">
        <v>547</v>
      </c>
      <c r="N16" s="355"/>
      <c r="O16" s="220" t="s">
        <v>548</v>
      </c>
      <c r="P16" s="220"/>
      <c r="Q16" s="349"/>
      <c r="R16" s="349"/>
      <c r="S16" s="358" t="e">
        <f>+IF(#REF!="","",VLOOKUP(CONCATENATE(Q16,R16),Parámetros!$D$35:$E$62,2,0))</f>
        <v>#REF!</v>
      </c>
      <c r="T16" s="355"/>
      <c r="U16" s="217"/>
      <c r="V16" s="217"/>
      <c r="W16" s="227"/>
      <c r="X16" s="228"/>
    </row>
    <row r="17" spans="1:24" s="7" customFormat="1" ht="30" customHeight="1" x14ac:dyDescent="0.25">
      <c r="A17" s="46">
        <f t="shared" si="0"/>
        <v>7</v>
      </c>
      <c r="B17" s="328"/>
      <c r="C17" s="368"/>
      <c r="D17" s="367"/>
      <c r="E17" s="367"/>
      <c r="F17" s="355"/>
      <c r="G17" s="360" t="s">
        <v>571</v>
      </c>
      <c r="H17" s="367"/>
      <c r="I17" s="355"/>
      <c r="J17" s="355"/>
      <c r="K17" s="358" t="e">
        <f>+IF(#REF!="","",VLOOKUP(CONCATENATE(I17,J17),Parámetros!$D$35:$E$62,2,0))</f>
        <v>#REF!</v>
      </c>
      <c r="L17" s="360" t="s">
        <v>574</v>
      </c>
      <c r="M17" s="360" t="s">
        <v>566</v>
      </c>
      <c r="N17" s="355"/>
      <c r="O17" s="359" t="s">
        <v>548</v>
      </c>
      <c r="P17" s="220"/>
      <c r="Q17" s="349"/>
      <c r="R17" s="349"/>
      <c r="S17" s="358" t="e">
        <f>+IF(#REF!="","",VLOOKUP(CONCATENATE(Q17,R17),Parámetros!$D$35:$E$62,2,0))</f>
        <v>#REF!</v>
      </c>
      <c r="T17" s="355"/>
      <c r="U17" s="217"/>
      <c r="V17" s="217"/>
      <c r="W17" s="227"/>
      <c r="X17" s="228"/>
    </row>
    <row r="18" spans="1:24" s="7" customFormat="1" ht="15.75" thickBot="1" x14ac:dyDescent="0.3">
      <c r="A18" s="46">
        <f t="shared" si="0"/>
        <v>8</v>
      </c>
      <c r="B18" s="327"/>
      <c r="C18" s="363"/>
      <c r="D18" s="361"/>
      <c r="E18" s="361"/>
      <c r="F18" s="330"/>
      <c r="G18" s="361"/>
      <c r="H18" s="361"/>
      <c r="I18" s="330"/>
      <c r="J18" s="330"/>
      <c r="K18" s="357" t="e">
        <f>+IF(#REF!="","",VLOOKUP(CONCATENATE(I18,J18),Parámetros!$D$35:$E$62,2,0))</f>
        <v>#REF!</v>
      </c>
      <c r="L18" s="361"/>
      <c r="M18" s="361"/>
      <c r="N18" s="330"/>
      <c r="O18" s="330"/>
      <c r="P18" s="221"/>
      <c r="Q18" s="350"/>
      <c r="R18" s="350"/>
      <c r="S18" s="357" t="e">
        <f>+IF(#REF!="","",VLOOKUP(CONCATENATE(Q18,R18),Parámetros!$D$35:$E$62,2,0))</f>
        <v>#REF!</v>
      </c>
      <c r="T18" s="330"/>
      <c r="U18" s="218"/>
      <c r="V18" s="218"/>
      <c r="W18" s="222"/>
      <c r="X18" s="223"/>
    </row>
    <row r="19" spans="1:24" s="7" customFormat="1" ht="59.25" customHeight="1" thickTop="1" x14ac:dyDescent="0.25">
      <c r="A19" s="46">
        <f t="shared" si="0"/>
        <v>9</v>
      </c>
      <c r="B19" s="326" t="s">
        <v>738</v>
      </c>
      <c r="C19" s="362" t="s">
        <v>169</v>
      </c>
      <c r="D19" s="366" t="s">
        <v>580</v>
      </c>
      <c r="E19" s="366" t="s">
        <v>581</v>
      </c>
      <c r="F19" s="329" t="s">
        <v>20</v>
      </c>
      <c r="G19" s="370" t="s">
        <v>582</v>
      </c>
      <c r="H19" s="366" t="s">
        <v>583</v>
      </c>
      <c r="I19" s="329">
        <v>2</v>
      </c>
      <c r="J19" s="329">
        <f>+Evaluación!Z32</f>
        <v>5</v>
      </c>
      <c r="K19" s="356" t="str">
        <f>VLOOKUP(CONCATENATE(I19,J19),Parámetros!$D$35:$E$62,2,0)</f>
        <v>Extremo</v>
      </c>
      <c r="L19" s="216" t="s">
        <v>584</v>
      </c>
      <c r="M19" s="216" t="s">
        <v>547</v>
      </c>
      <c r="N19" s="329" t="s">
        <v>398</v>
      </c>
      <c r="O19" s="225" t="s">
        <v>548</v>
      </c>
      <c r="P19" s="225"/>
      <c r="Q19" s="351">
        <v>1</v>
      </c>
      <c r="R19" s="351">
        <f>+J19</f>
        <v>5</v>
      </c>
      <c r="S19" s="356" t="str">
        <f>VLOOKUP(CONCATENATE(Q19,R19),Parámetros!$D$35:$E$62,2,0)</f>
        <v>Extremo</v>
      </c>
      <c r="T19" s="329" t="s">
        <v>110</v>
      </c>
      <c r="U19" s="216" t="s">
        <v>585</v>
      </c>
      <c r="V19" s="216" t="s">
        <v>586</v>
      </c>
      <c r="W19" s="224" t="s">
        <v>578</v>
      </c>
      <c r="X19" s="226" t="s">
        <v>579</v>
      </c>
    </row>
    <row r="20" spans="1:24" s="7" customFormat="1" ht="84" customHeight="1" thickBot="1" x14ac:dyDescent="0.3">
      <c r="A20" s="46">
        <f t="shared" si="0"/>
        <v>10</v>
      </c>
      <c r="B20" s="328"/>
      <c r="C20" s="368"/>
      <c r="D20" s="367"/>
      <c r="E20" s="367"/>
      <c r="F20" s="355"/>
      <c r="G20" s="371"/>
      <c r="H20" s="367"/>
      <c r="I20" s="355"/>
      <c r="J20" s="355"/>
      <c r="K20" s="358" t="e">
        <f>+IF(#REF!="","",VLOOKUP(CONCATENATE(I20,J20),Parámetros!$D$35:$E$62,2,0))</f>
        <v>#REF!</v>
      </c>
      <c r="L20" s="217" t="str">
        <f>+Evaluación!Y74</f>
        <v>Declaratoria de intereses privados.</v>
      </c>
      <c r="M20" s="217" t="s">
        <v>547</v>
      </c>
      <c r="N20" s="355"/>
      <c r="O20" s="220" t="s">
        <v>548</v>
      </c>
      <c r="P20" s="220"/>
      <c r="Q20" s="349"/>
      <c r="R20" s="349"/>
      <c r="S20" s="358" t="e">
        <f>+IF(#REF!="","",VLOOKUP(CONCATENATE(Q20,R20),Parámetros!$D$35:$E$62,2,0))</f>
        <v>#REF!</v>
      </c>
      <c r="T20" s="355"/>
      <c r="U20" s="217"/>
      <c r="V20" s="217"/>
      <c r="W20" s="227"/>
      <c r="X20" s="228"/>
    </row>
    <row r="21" spans="1:24" s="7" customFormat="1" ht="30.75" thickTop="1" x14ac:dyDescent="0.25">
      <c r="A21" s="46" t="e">
        <f>+#REF!+1</f>
        <v>#REF!</v>
      </c>
      <c r="B21" s="326" t="s">
        <v>739</v>
      </c>
      <c r="C21" s="362" t="s">
        <v>197</v>
      </c>
      <c r="D21" s="329" t="s">
        <v>590</v>
      </c>
      <c r="E21" s="366" t="s">
        <v>591</v>
      </c>
      <c r="F21" s="329" t="s">
        <v>20</v>
      </c>
      <c r="G21" s="366" t="s">
        <v>774</v>
      </c>
      <c r="H21" s="366" t="s">
        <v>592</v>
      </c>
      <c r="I21" s="329">
        <v>3</v>
      </c>
      <c r="J21" s="329">
        <f>+Evaluación!AK32</f>
        <v>5</v>
      </c>
      <c r="K21" s="356" t="str">
        <f>VLOOKUP(CONCATENATE(I21,J21),Parámetros!$D$35:$E$62,2,0)</f>
        <v>Extremo</v>
      </c>
      <c r="L21" s="216" t="s">
        <v>770</v>
      </c>
      <c r="M21" s="216" t="s">
        <v>547</v>
      </c>
      <c r="N21" s="253" t="s">
        <v>589</v>
      </c>
      <c r="O21" s="253" t="s">
        <v>548</v>
      </c>
      <c r="P21" s="253"/>
      <c r="Q21" s="351">
        <v>2</v>
      </c>
      <c r="R21" s="351">
        <f>+J21</f>
        <v>5</v>
      </c>
      <c r="S21" s="356" t="str">
        <f>VLOOKUP(CONCATENATE(Q21,R21),Parámetros!$D$35:$E$62,2,0)</f>
        <v>Extremo</v>
      </c>
      <c r="T21" s="329" t="s">
        <v>110</v>
      </c>
      <c r="U21" s="216" t="s">
        <v>593</v>
      </c>
      <c r="V21" s="216" t="s">
        <v>587</v>
      </c>
      <c r="W21" s="260" t="s">
        <v>588</v>
      </c>
      <c r="X21" s="226" t="s">
        <v>579</v>
      </c>
    </row>
    <row r="22" spans="1:24" s="7" customFormat="1" x14ac:dyDescent="0.25">
      <c r="A22" s="46"/>
      <c r="B22" s="328"/>
      <c r="C22" s="368"/>
      <c r="D22" s="355"/>
      <c r="E22" s="367"/>
      <c r="F22" s="355"/>
      <c r="G22" s="367"/>
      <c r="H22" s="367"/>
      <c r="I22" s="355"/>
      <c r="J22" s="355"/>
      <c r="K22" s="358"/>
      <c r="L22" s="217" t="s">
        <v>771</v>
      </c>
      <c r="M22" s="217" t="s">
        <v>547</v>
      </c>
      <c r="N22" s="258" t="s">
        <v>589</v>
      </c>
      <c r="O22" s="258" t="s">
        <v>548</v>
      </c>
      <c r="P22" s="258"/>
      <c r="Q22" s="349"/>
      <c r="R22" s="349"/>
      <c r="S22" s="358"/>
      <c r="T22" s="355"/>
      <c r="U22" s="217"/>
      <c r="V22" s="217"/>
      <c r="W22" s="261"/>
      <c r="X22" s="228"/>
    </row>
    <row r="23" spans="1:24" s="7" customFormat="1" x14ac:dyDescent="0.25">
      <c r="A23" s="46"/>
      <c r="B23" s="328"/>
      <c r="C23" s="368"/>
      <c r="D23" s="355"/>
      <c r="E23" s="367"/>
      <c r="F23" s="355"/>
      <c r="G23" s="369"/>
      <c r="H23" s="367"/>
      <c r="I23" s="355"/>
      <c r="J23" s="355"/>
      <c r="K23" s="358"/>
      <c r="L23" s="217" t="s">
        <v>760</v>
      </c>
      <c r="M23" s="217" t="s">
        <v>547</v>
      </c>
      <c r="N23" s="258" t="s">
        <v>589</v>
      </c>
      <c r="O23" s="258" t="s">
        <v>548</v>
      </c>
      <c r="P23" s="258"/>
      <c r="Q23" s="349"/>
      <c r="R23" s="349"/>
      <c r="S23" s="358"/>
      <c r="T23" s="355"/>
      <c r="U23" s="217"/>
      <c r="V23" s="217"/>
      <c r="W23" s="261"/>
      <c r="X23" s="228"/>
    </row>
    <row r="24" spans="1:24" s="7" customFormat="1" x14ac:dyDescent="0.25">
      <c r="A24" s="46"/>
      <c r="B24" s="328"/>
      <c r="C24" s="368"/>
      <c r="D24" s="355"/>
      <c r="E24" s="367"/>
      <c r="F24" s="355"/>
      <c r="G24" s="360" t="s">
        <v>775</v>
      </c>
      <c r="H24" s="367"/>
      <c r="I24" s="355"/>
      <c r="J24" s="355"/>
      <c r="K24" s="358"/>
      <c r="L24" s="217" t="s">
        <v>770</v>
      </c>
      <c r="M24" s="217" t="s">
        <v>547</v>
      </c>
      <c r="N24" s="258" t="s">
        <v>589</v>
      </c>
      <c r="O24" s="258" t="s">
        <v>548</v>
      </c>
      <c r="P24" s="258"/>
      <c r="Q24" s="349"/>
      <c r="R24" s="349"/>
      <c r="S24" s="358"/>
      <c r="T24" s="355"/>
      <c r="U24" s="217"/>
      <c r="V24" s="217"/>
      <c r="W24" s="261"/>
      <c r="X24" s="228"/>
    </row>
    <row r="25" spans="1:24" s="7" customFormat="1" x14ac:dyDescent="0.25">
      <c r="A25" s="46"/>
      <c r="B25" s="328"/>
      <c r="C25" s="368"/>
      <c r="D25" s="355"/>
      <c r="E25" s="367"/>
      <c r="F25" s="355"/>
      <c r="G25" s="367"/>
      <c r="H25" s="367"/>
      <c r="I25" s="355"/>
      <c r="J25" s="355"/>
      <c r="K25" s="358"/>
      <c r="L25" s="266" t="s">
        <v>771</v>
      </c>
      <c r="M25" s="266" t="s">
        <v>547</v>
      </c>
      <c r="N25" s="248" t="s">
        <v>589</v>
      </c>
      <c r="O25" s="248" t="s">
        <v>548</v>
      </c>
      <c r="P25" s="248"/>
      <c r="Q25" s="349"/>
      <c r="R25" s="349"/>
      <c r="S25" s="358"/>
      <c r="T25" s="355"/>
      <c r="U25" s="266"/>
      <c r="V25" s="266"/>
      <c r="W25" s="247"/>
      <c r="X25" s="267"/>
    </row>
    <row r="26" spans="1:24" s="7" customFormat="1" x14ac:dyDescent="0.25">
      <c r="A26" s="46"/>
      <c r="B26" s="328"/>
      <c r="C26" s="368"/>
      <c r="D26" s="355"/>
      <c r="E26" s="367"/>
      <c r="F26" s="355"/>
      <c r="G26" s="369"/>
      <c r="H26" s="367"/>
      <c r="I26" s="355"/>
      <c r="J26" s="355"/>
      <c r="K26" s="358"/>
      <c r="L26" s="266" t="s">
        <v>773</v>
      </c>
      <c r="M26" s="266" t="s">
        <v>547</v>
      </c>
      <c r="N26" s="248" t="s">
        <v>589</v>
      </c>
      <c r="O26" s="248" t="s">
        <v>548</v>
      </c>
      <c r="P26" s="248"/>
      <c r="Q26" s="349"/>
      <c r="R26" s="349"/>
      <c r="S26" s="358"/>
      <c r="T26" s="355"/>
      <c r="U26" s="266"/>
      <c r="V26" s="266"/>
      <c r="W26" s="247"/>
      <c r="X26" s="267"/>
    </row>
    <row r="27" spans="1:24" s="7" customFormat="1" x14ac:dyDescent="0.25">
      <c r="A27" s="46"/>
      <c r="B27" s="328"/>
      <c r="C27" s="368"/>
      <c r="D27" s="355"/>
      <c r="E27" s="367"/>
      <c r="F27" s="355"/>
      <c r="G27" s="360" t="s">
        <v>776</v>
      </c>
      <c r="H27" s="367"/>
      <c r="I27" s="355"/>
      <c r="J27" s="355"/>
      <c r="K27" s="358"/>
      <c r="L27" s="266" t="s">
        <v>770</v>
      </c>
      <c r="M27" s="266" t="s">
        <v>547</v>
      </c>
      <c r="N27" s="248" t="s">
        <v>589</v>
      </c>
      <c r="O27" s="248" t="s">
        <v>548</v>
      </c>
      <c r="P27" s="248"/>
      <c r="Q27" s="349"/>
      <c r="R27" s="349"/>
      <c r="S27" s="358"/>
      <c r="T27" s="355"/>
      <c r="U27" s="266"/>
      <c r="V27" s="266"/>
      <c r="W27" s="247"/>
      <c r="X27" s="267"/>
    </row>
    <row r="28" spans="1:24" s="7" customFormat="1" x14ac:dyDescent="0.25">
      <c r="A28" s="46"/>
      <c r="B28" s="328"/>
      <c r="C28" s="368"/>
      <c r="D28" s="355"/>
      <c r="E28" s="367"/>
      <c r="F28" s="355"/>
      <c r="G28" s="367"/>
      <c r="H28" s="367"/>
      <c r="I28" s="355"/>
      <c r="J28" s="355"/>
      <c r="K28" s="358"/>
      <c r="L28" s="266" t="s">
        <v>771</v>
      </c>
      <c r="M28" s="266" t="s">
        <v>547</v>
      </c>
      <c r="N28" s="248" t="s">
        <v>589</v>
      </c>
      <c r="O28" s="248" t="s">
        <v>548</v>
      </c>
      <c r="P28" s="248"/>
      <c r="Q28" s="349"/>
      <c r="R28" s="349"/>
      <c r="S28" s="358"/>
      <c r="T28" s="355"/>
      <c r="U28" s="266"/>
      <c r="V28" s="266"/>
      <c r="W28" s="247"/>
      <c r="X28" s="267"/>
    </row>
    <row r="29" spans="1:24" s="7" customFormat="1" ht="15.75" thickBot="1" x14ac:dyDescent="0.3">
      <c r="A29" s="46"/>
      <c r="B29" s="327"/>
      <c r="C29" s="363"/>
      <c r="D29" s="330"/>
      <c r="E29" s="361"/>
      <c r="F29" s="330"/>
      <c r="G29" s="361"/>
      <c r="H29" s="361"/>
      <c r="I29" s="330"/>
      <c r="J29" s="330"/>
      <c r="K29" s="357"/>
      <c r="L29" s="218" t="s">
        <v>772</v>
      </c>
      <c r="M29" s="218" t="s">
        <v>547</v>
      </c>
      <c r="N29" s="259" t="s">
        <v>589</v>
      </c>
      <c r="O29" s="259" t="s">
        <v>548</v>
      </c>
      <c r="P29" s="259"/>
      <c r="Q29" s="350"/>
      <c r="R29" s="350"/>
      <c r="S29" s="357"/>
      <c r="T29" s="330"/>
      <c r="U29" s="218"/>
      <c r="V29" s="218"/>
      <c r="W29" s="262"/>
      <c r="X29" s="223"/>
    </row>
    <row r="30" spans="1:24" s="7" customFormat="1" ht="30.75" thickTop="1" x14ac:dyDescent="0.25">
      <c r="A30" s="46" t="e">
        <f>+A21+1</f>
        <v>#REF!</v>
      </c>
      <c r="B30" s="326" t="s">
        <v>740</v>
      </c>
      <c r="C30" s="362" t="s">
        <v>166</v>
      </c>
      <c r="D30" s="366" t="s">
        <v>595</v>
      </c>
      <c r="E30" s="366" t="s">
        <v>596</v>
      </c>
      <c r="F30" s="329" t="s">
        <v>20</v>
      </c>
      <c r="G30" s="224" t="s">
        <v>597</v>
      </c>
      <c r="H30" s="366" t="s">
        <v>598</v>
      </c>
      <c r="I30" s="329">
        <v>3</v>
      </c>
      <c r="J30" s="329">
        <f>+Evaluación!AV32</f>
        <v>5</v>
      </c>
      <c r="K30" s="356" t="str">
        <f>VLOOKUP(CONCATENATE(I30,J30),Parámetros!$D$35:$E$62,2,0)</f>
        <v>Extremo</v>
      </c>
      <c r="L30" s="216" t="s">
        <v>599</v>
      </c>
      <c r="M30" s="216" t="s">
        <v>547</v>
      </c>
      <c r="N30" s="329" t="s">
        <v>398</v>
      </c>
      <c r="O30" s="225" t="s">
        <v>548</v>
      </c>
      <c r="P30" s="225"/>
      <c r="Q30" s="351">
        <v>1</v>
      </c>
      <c r="R30" s="351">
        <f>+J30</f>
        <v>5</v>
      </c>
      <c r="S30" s="356" t="str">
        <f>VLOOKUP(CONCATENATE(Q30,R30),Parámetros!$D$35:$E$62,2,0)</f>
        <v>Extremo</v>
      </c>
      <c r="T30" s="329" t="s">
        <v>110</v>
      </c>
      <c r="U30" s="216" t="s">
        <v>601</v>
      </c>
      <c r="V30" s="216" t="s">
        <v>594</v>
      </c>
      <c r="W30" s="224" t="s">
        <v>602</v>
      </c>
      <c r="X30" s="226" t="s">
        <v>579</v>
      </c>
    </row>
    <row r="31" spans="1:24" s="7" customFormat="1" ht="30.75" thickBot="1" x14ac:dyDescent="0.3">
      <c r="A31" s="46" t="e">
        <f t="shared" si="0"/>
        <v>#REF!</v>
      </c>
      <c r="B31" s="327"/>
      <c r="C31" s="363"/>
      <c r="D31" s="361"/>
      <c r="E31" s="361"/>
      <c r="F31" s="330"/>
      <c r="G31" s="222" t="s">
        <v>603</v>
      </c>
      <c r="H31" s="361"/>
      <c r="I31" s="330"/>
      <c r="J31" s="330"/>
      <c r="K31" s="357" t="e">
        <f>VLOOKUP(CONCATENATE(I31,J31),Parámetros!$D$35:$E$62,2,0)</f>
        <v>#N/A</v>
      </c>
      <c r="L31" s="218" t="s">
        <v>604</v>
      </c>
      <c r="M31" s="218" t="s">
        <v>547</v>
      </c>
      <c r="N31" s="330"/>
      <c r="O31" s="221" t="s">
        <v>548</v>
      </c>
      <c r="P31" s="221"/>
      <c r="Q31" s="350"/>
      <c r="R31" s="350"/>
      <c r="S31" s="357" t="e">
        <f>VLOOKUP(CONCATENATE(Q31,R31),Parámetros!$D$35:$E$62,2,0)</f>
        <v>#N/A</v>
      </c>
      <c r="T31" s="330"/>
      <c r="U31" s="218"/>
      <c r="V31" s="218"/>
      <c r="W31" s="222"/>
      <c r="X31" s="223"/>
    </row>
    <row r="32" spans="1:24" s="7" customFormat="1" ht="15.75" thickTop="1" x14ac:dyDescent="0.25">
      <c r="A32" s="46" t="e">
        <f t="shared" si="0"/>
        <v>#REF!</v>
      </c>
      <c r="B32" s="326" t="s">
        <v>741</v>
      </c>
      <c r="C32" s="362" t="s">
        <v>127</v>
      </c>
      <c r="D32" s="366" t="s">
        <v>606</v>
      </c>
      <c r="E32" s="366" t="s">
        <v>607</v>
      </c>
      <c r="F32" s="329" t="s">
        <v>20</v>
      </c>
      <c r="G32" s="366" t="s">
        <v>608</v>
      </c>
      <c r="H32" s="366" t="s">
        <v>605</v>
      </c>
      <c r="I32" s="329">
        <v>2</v>
      </c>
      <c r="J32" s="329">
        <f>+Evaluación!BG32</f>
        <v>5</v>
      </c>
      <c r="K32" s="356" t="str">
        <f>VLOOKUP(CONCATENATE(I32,J32),Parámetros!$D$35:$E$62,2,0)</f>
        <v>Extremo</v>
      </c>
      <c r="L32" s="216" t="s">
        <v>609</v>
      </c>
      <c r="M32" s="216" t="s">
        <v>547</v>
      </c>
      <c r="N32" s="329" t="s">
        <v>398</v>
      </c>
      <c r="O32" s="225" t="s">
        <v>548</v>
      </c>
      <c r="P32" s="225"/>
      <c r="Q32" s="351">
        <v>1</v>
      </c>
      <c r="R32" s="351">
        <f>+J32</f>
        <v>5</v>
      </c>
      <c r="S32" s="356" t="str">
        <f>VLOOKUP(CONCATENATE(Q32,R32),Parámetros!$D$35:$E$62,2,0)</f>
        <v>Extremo</v>
      </c>
      <c r="T32" s="329" t="s">
        <v>110</v>
      </c>
      <c r="U32" s="216"/>
      <c r="V32" s="216"/>
      <c r="W32" s="224"/>
      <c r="X32" s="226"/>
    </row>
    <row r="33" spans="1:24" s="7" customFormat="1" x14ac:dyDescent="0.25">
      <c r="A33" s="46" t="e">
        <f t="shared" si="0"/>
        <v>#REF!</v>
      </c>
      <c r="B33" s="328"/>
      <c r="C33" s="368"/>
      <c r="D33" s="367"/>
      <c r="E33" s="367"/>
      <c r="F33" s="355"/>
      <c r="G33" s="369"/>
      <c r="H33" s="367"/>
      <c r="I33" s="355"/>
      <c r="J33" s="355"/>
      <c r="K33" s="358" t="e">
        <f>VLOOKUP(CONCATENATE(I33,J33),Parámetros!$D$35:$E$62,2,0)</f>
        <v>#N/A</v>
      </c>
      <c r="L33" s="217" t="s">
        <v>610</v>
      </c>
      <c r="M33" s="217" t="s">
        <v>547</v>
      </c>
      <c r="N33" s="355"/>
      <c r="O33" s="220" t="s">
        <v>548</v>
      </c>
      <c r="P33" s="220"/>
      <c r="Q33" s="349"/>
      <c r="R33" s="349"/>
      <c r="S33" s="358" t="e">
        <f>VLOOKUP(CONCATENATE(Q33,R33),Parámetros!$D$35:$E$62,2,0)</f>
        <v>#N/A</v>
      </c>
      <c r="T33" s="355"/>
      <c r="U33" s="217"/>
      <c r="V33" s="217"/>
      <c r="W33" s="227"/>
      <c r="X33" s="228"/>
    </row>
    <row r="34" spans="1:24" s="7" customFormat="1" x14ac:dyDescent="0.25">
      <c r="A34" s="46" t="e">
        <f t="shared" si="0"/>
        <v>#REF!</v>
      </c>
      <c r="B34" s="328"/>
      <c r="C34" s="368"/>
      <c r="D34" s="367"/>
      <c r="E34" s="367"/>
      <c r="F34" s="355"/>
      <c r="G34" s="227" t="s">
        <v>611</v>
      </c>
      <c r="H34" s="367"/>
      <c r="I34" s="355"/>
      <c r="J34" s="355"/>
      <c r="K34" s="358" t="e">
        <f>VLOOKUP(CONCATENATE(I34,J34),Parámetros!$D$35:$E$62,2,0)</f>
        <v>#N/A</v>
      </c>
      <c r="L34" s="217" t="s">
        <v>612</v>
      </c>
      <c r="M34" s="217" t="s">
        <v>547</v>
      </c>
      <c r="N34" s="355"/>
      <c r="O34" s="220" t="s">
        <v>548</v>
      </c>
      <c r="P34" s="220"/>
      <c r="Q34" s="349"/>
      <c r="R34" s="349"/>
      <c r="S34" s="358" t="e">
        <f>VLOOKUP(CONCATENATE(Q34,R34),Parámetros!$D$35:$E$62,2,0)</f>
        <v>#N/A</v>
      </c>
      <c r="T34" s="355"/>
      <c r="U34" s="217"/>
      <c r="V34" s="217"/>
      <c r="W34" s="227"/>
      <c r="X34" s="228"/>
    </row>
    <row r="35" spans="1:24" s="7" customFormat="1" ht="15.75" thickBot="1" x14ac:dyDescent="0.3">
      <c r="A35" s="46" t="e">
        <f t="shared" si="0"/>
        <v>#REF!</v>
      </c>
      <c r="B35" s="327"/>
      <c r="C35" s="363"/>
      <c r="D35" s="361"/>
      <c r="E35" s="361"/>
      <c r="F35" s="330"/>
      <c r="G35" s="222" t="s">
        <v>613</v>
      </c>
      <c r="H35" s="361"/>
      <c r="I35" s="330"/>
      <c r="J35" s="330"/>
      <c r="K35" s="357" t="e">
        <f>VLOOKUP(CONCATENATE(I35,J35),Parámetros!$D$35:$E$62,2,0)</f>
        <v>#N/A</v>
      </c>
      <c r="L35" s="218" t="s">
        <v>614</v>
      </c>
      <c r="M35" s="218" t="s">
        <v>547</v>
      </c>
      <c r="N35" s="330"/>
      <c r="O35" s="221" t="s">
        <v>548</v>
      </c>
      <c r="P35" s="221"/>
      <c r="Q35" s="350"/>
      <c r="R35" s="350"/>
      <c r="S35" s="357" t="e">
        <f>VLOOKUP(CONCATENATE(Q35,R35),Parámetros!$D$35:$E$62,2,0)</f>
        <v>#N/A</v>
      </c>
      <c r="T35" s="330"/>
      <c r="U35" s="218"/>
      <c r="V35" s="218"/>
      <c r="W35" s="222"/>
      <c r="X35" s="223"/>
    </row>
    <row r="36" spans="1:24" s="7" customFormat="1" ht="136.5" thickTop="1" thickBot="1" x14ac:dyDescent="0.3">
      <c r="A36" s="46" t="e">
        <f t="shared" si="0"/>
        <v>#REF!</v>
      </c>
      <c r="B36" s="249" t="s">
        <v>742</v>
      </c>
      <c r="C36" s="230" t="s">
        <v>130</v>
      </c>
      <c r="D36" s="233" t="s">
        <v>616</v>
      </c>
      <c r="E36" s="232" t="s">
        <v>617</v>
      </c>
      <c r="F36" s="231" t="s">
        <v>20</v>
      </c>
      <c r="G36" s="233" t="s">
        <v>618</v>
      </c>
      <c r="H36" s="232" t="s">
        <v>619</v>
      </c>
      <c r="I36" s="231">
        <v>1</v>
      </c>
      <c r="J36" s="231">
        <f>+Evaluación!BR32</f>
        <v>4</v>
      </c>
      <c r="K36" s="229" t="str">
        <f>VLOOKUP(CONCATENATE(I36,J36),Parámetros!$D$35:$E$62,2,0)</f>
        <v>Alto</v>
      </c>
      <c r="L36" s="232" t="s">
        <v>620</v>
      </c>
      <c r="M36" s="232" t="s">
        <v>565</v>
      </c>
      <c r="N36" s="231" t="s">
        <v>600</v>
      </c>
      <c r="O36" s="231" t="s">
        <v>548</v>
      </c>
      <c r="P36" s="231"/>
      <c r="Q36" s="234">
        <v>1</v>
      </c>
      <c r="R36" s="234">
        <f>+J36</f>
        <v>4</v>
      </c>
      <c r="S36" s="229" t="str">
        <f>VLOOKUP(CONCATENATE(Q36,R36),Parámetros!$D$35:$E$62,2,0)</f>
        <v>Alto</v>
      </c>
      <c r="T36" s="232" t="s">
        <v>110</v>
      </c>
      <c r="U36" s="232" t="s">
        <v>621</v>
      </c>
      <c r="V36" s="232" t="s">
        <v>622</v>
      </c>
      <c r="W36" s="233" t="s">
        <v>615</v>
      </c>
      <c r="X36" s="235" t="s">
        <v>579</v>
      </c>
    </row>
    <row r="37" spans="1:24" s="7" customFormat="1" ht="30.75" thickTop="1" x14ac:dyDescent="0.25">
      <c r="A37" s="46" t="e">
        <f t="shared" si="0"/>
        <v>#REF!</v>
      </c>
      <c r="B37" s="323" t="s">
        <v>743</v>
      </c>
      <c r="C37" s="340" t="s">
        <v>754</v>
      </c>
      <c r="D37" s="346" t="s">
        <v>624</v>
      </c>
      <c r="E37" s="346" t="s">
        <v>753</v>
      </c>
      <c r="F37" s="340" t="s">
        <v>20</v>
      </c>
      <c r="G37" s="346" t="s">
        <v>625</v>
      </c>
      <c r="H37" s="346" t="s">
        <v>623</v>
      </c>
      <c r="I37" s="320">
        <v>3</v>
      </c>
      <c r="J37" s="320">
        <f>+Evaluación!CC32</f>
        <v>5</v>
      </c>
      <c r="K37" s="352" t="str">
        <f>VLOOKUP(CONCATENATE(I37,J37),Parámetros!$D$35:$E$62,2,0)</f>
        <v>Extremo</v>
      </c>
      <c r="L37" s="254" t="s">
        <v>757</v>
      </c>
      <c r="M37" s="254" t="s">
        <v>398</v>
      </c>
      <c r="N37" s="340" t="s">
        <v>398</v>
      </c>
      <c r="O37" s="255" t="s">
        <v>548</v>
      </c>
      <c r="P37" s="255"/>
      <c r="Q37" s="343">
        <v>1</v>
      </c>
      <c r="R37" s="343">
        <f>+J37</f>
        <v>5</v>
      </c>
      <c r="S37" s="352" t="str">
        <f>VLOOKUP(CONCATENATE(Q37,R37),Parámetros!$D$35:$E$62,2,0)</f>
        <v>Extremo</v>
      </c>
      <c r="T37" s="320" t="s">
        <v>110</v>
      </c>
      <c r="U37" s="254" t="s">
        <v>761</v>
      </c>
      <c r="V37" s="254" t="s">
        <v>762</v>
      </c>
      <c r="W37" s="256" t="s">
        <v>763</v>
      </c>
      <c r="X37" s="257" t="s">
        <v>579</v>
      </c>
    </row>
    <row r="38" spans="1:24" s="7" customFormat="1" ht="30" x14ac:dyDescent="0.25">
      <c r="A38" s="46" t="e">
        <f t="shared" si="0"/>
        <v>#REF!</v>
      </c>
      <c r="B38" s="324"/>
      <c r="C38" s="341"/>
      <c r="D38" s="347"/>
      <c r="E38" s="347"/>
      <c r="F38" s="341"/>
      <c r="G38" s="347"/>
      <c r="H38" s="347"/>
      <c r="I38" s="321"/>
      <c r="J38" s="321"/>
      <c r="K38" s="353"/>
      <c r="L38" s="67" t="s">
        <v>758</v>
      </c>
      <c r="M38" s="67" t="s">
        <v>398</v>
      </c>
      <c r="N38" s="341"/>
      <c r="O38" s="251" t="s">
        <v>548</v>
      </c>
      <c r="P38" s="251"/>
      <c r="Q38" s="344"/>
      <c r="R38" s="344"/>
      <c r="S38" s="353"/>
      <c r="T38" s="321"/>
      <c r="U38" s="217"/>
      <c r="V38" s="217"/>
      <c r="W38" s="227"/>
      <c r="X38" s="228"/>
    </row>
    <row r="39" spans="1:24" s="7" customFormat="1" x14ac:dyDescent="0.25">
      <c r="A39" s="46" t="e">
        <f t="shared" si="0"/>
        <v>#REF!</v>
      </c>
      <c r="B39" s="324"/>
      <c r="C39" s="341"/>
      <c r="D39" s="347"/>
      <c r="E39" s="347"/>
      <c r="F39" s="341"/>
      <c r="G39" s="75" t="s">
        <v>626</v>
      </c>
      <c r="H39" s="347"/>
      <c r="I39" s="321"/>
      <c r="J39" s="321"/>
      <c r="K39" s="353"/>
      <c r="L39" s="67" t="s">
        <v>757</v>
      </c>
      <c r="M39" s="67" t="s">
        <v>398</v>
      </c>
      <c r="N39" s="341"/>
      <c r="O39" s="251" t="s">
        <v>548</v>
      </c>
      <c r="P39" s="251"/>
      <c r="Q39" s="344"/>
      <c r="R39" s="344"/>
      <c r="S39" s="353"/>
      <c r="T39" s="321"/>
      <c r="U39" s="217"/>
      <c r="V39" s="217"/>
      <c r="W39" s="227"/>
      <c r="X39" s="228"/>
    </row>
    <row r="40" spans="1:24" s="7" customFormat="1" ht="30" x14ac:dyDescent="0.25">
      <c r="A40" s="46"/>
      <c r="B40" s="324"/>
      <c r="C40" s="341"/>
      <c r="D40" s="347"/>
      <c r="E40" s="347"/>
      <c r="F40" s="341"/>
      <c r="G40" s="75" t="s">
        <v>755</v>
      </c>
      <c r="H40" s="347"/>
      <c r="I40" s="321"/>
      <c r="J40" s="321"/>
      <c r="K40" s="353"/>
      <c r="L40" s="67" t="s">
        <v>759</v>
      </c>
      <c r="M40" s="67" t="s">
        <v>398</v>
      </c>
      <c r="N40" s="341"/>
      <c r="O40" s="251" t="s">
        <v>548</v>
      </c>
      <c r="P40" s="251"/>
      <c r="Q40" s="344"/>
      <c r="R40" s="344"/>
      <c r="S40" s="353"/>
      <c r="T40" s="321"/>
      <c r="U40" s="217"/>
      <c r="V40" s="217"/>
      <c r="W40" s="227"/>
      <c r="X40" s="228"/>
    </row>
    <row r="41" spans="1:24" s="7" customFormat="1" x14ac:dyDescent="0.25">
      <c r="A41" s="46"/>
      <c r="B41" s="324"/>
      <c r="C41" s="341"/>
      <c r="D41" s="347"/>
      <c r="E41" s="347"/>
      <c r="F41" s="341"/>
      <c r="G41" s="347" t="s">
        <v>756</v>
      </c>
      <c r="H41" s="347"/>
      <c r="I41" s="321"/>
      <c r="J41" s="321"/>
      <c r="K41" s="353"/>
      <c r="L41" s="67" t="s">
        <v>609</v>
      </c>
      <c r="M41" s="67" t="s">
        <v>398</v>
      </c>
      <c r="N41" s="341"/>
      <c r="O41" s="251" t="s">
        <v>548</v>
      </c>
      <c r="P41" s="251"/>
      <c r="Q41" s="344"/>
      <c r="R41" s="344"/>
      <c r="S41" s="353"/>
      <c r="T41" s="321"/>
      <c r="U41" s="217"/>
      <c r="V41" s="217"/>
      <c r="W41" s="227"/>
      <c r="X41" s="228"/>
    </row>
    <row r="42" spans="1:24" s="7" customFormat="1" ht="15.75" thickBot="1" x14ac:dyDescent="0.3">
      <c r="A42" s="46"/>
      <c r="B42" s="325"/>
      <c r="C42" s="342"/>
      <c r="D42" s="348"/>
      <c r="E42" s="348"/>
      <c r="F42" s="342"/>
      <c r="G42" s="348"/>
      <c r="H42" s="348"/>
      <c r="I42" s="322"/>
      <c r="J42" s="322"/>
      <c r="K42" s="354"/>
      <c r="L42" s="250" t="s">
        <v>760</v>
      </c>
      <c r="M42" s="250" t="s">
        <v>398</v>
      </c>
      <c r="N42" s="342"/>
      <c r="O42" s="252" t="s">
        <v>548</v>
      </c>
      <c r="P42" s="252"/>
      <c r="Q42" s="345"/>
      <c r="R42" s="345"/>
      <c r="S42" s="354"/>
      <c r="T42" s="322"/>
      <c r="U42" s="218"/>
      <c r="V42" s="218"/>
      <c r="W42" s="222"/>
      <c r="X42" s="223"/>
    </row>
    <row r="43" spans="1:24" s="7" customFormat="1" ht="15.75" thickTop="1" x14ac:dyDescent="0.25">
      <c r="A43" s="46" t="e">
        <f>+#REF!+1</f>
        <v>#REF!</v>
      </c>
      <c r="B43" s="323" t="s">
        <v>779</v>
      </c>
      <c r="C43" s="334" t="s">
        <v>187</v>
      </c>
      <c r="D43" s="331" t="s">
        <v>628</v>
      </c>
      <c r="E43" s="331" t="s">
        <v>628</v>
      </c>
      <c r="F43" s="320" t="s">
        <v>20</v>
      </c>
      <c r="G43" s="216" t="s">
        <v>629</v>
      </c>
      <c r="H43" s="331" t="s">
        <v>630</v>
      </c>
      <c r="I43" s="320">
        <v>2</v>
      </c>
      <c r="J43" s="320">
        <f>+Evaluación!CN32</f>
        <v>5</v>
      </c>
      <c r="K43" s="352" t="str">
        <f>VLOOKUP(CONCATENATE(I43,J43),Parámetros!$D$35:$E$62,2,0)</f>
        <v>Extremo</v>
      </c>
      <c r="L43" s="216" t="s">
        <v>631</v>
      </c>
      <c r="M43" s="216" t="s">
        <v>398</v>
      </c>
      <c r="N43" s="320" t="s">
        <v>398</v>
      </c>
      <c r="O43" s="225"/>
      <c r="P43" s="225" t="s">
        <v>548</v>
      </c>
      <c r="Q43" s="337">
        <v>1</v>
      </c>
      <c r="R43" s="337">
        <f>+J43</f>
        <v>5</v>
      </c>
      <c r="S43" s="352" t="str">
        <f>VLOOKUP(CONCATENATE(Q43,R43),Parámetros!$D$35:$E$62,2,0)</f>
        <v>Extremo</v>
      </c>
      <c r="T43" s="216" t="s">
        <v>110</v>
      </c>
      <c r="U43" s="216"/>
      <c r="V43" s="216"/>
      <c r="W43" s="224" t="s">
        <v>627</v>
      </c>
      <c r="X43" s="226"/>
    </row>
    <row r="44" spans="1:24" s="7" customFormat="1" x14ac:dyDescent="0.25">
      <c r="A44" s="46" t="e">
        <f t="shared" si="0"/>
        <v>#REF!</v>
      </c>
      <c r="B44" s="324"/>
      <c r="C44" s="335"/>
      <c r="D44" s="332"/>
      <c r="E44" s="332"/>
      <c r="F44" s="321"/>
      <c r="G44" s="217" t="s">
        <v>632</v>
      </c>
      <c r="H44" s="332"/>
      <c r="I44" s="321"/>
      <c r="J44" s="321"/>
      <c r="K44" s="353" t="e">
        <f>VLOOKUP(CONCATENATE(I44,J44),Parámetros!$D$35:$E$62,2,0)</f>
        <v>#N/A</v>
      </c>
      <c r="L44" s="217" t="s">
        <v>633</v>
      </c>
      <c r="M44" s="217" t="s">
        <v>398</v>
      </c>
      <c r="N44" s="321"/>
      <c r="O44" s="220"/>
      <c r="P44" s="220" t="s">
        <v>548</v>
      </c>
      <c r="Q44" s="338"/>
      <c r="R44" s="338"/>
      <c r="S44" s="353" t="e">
        <f>VLOOKUP(CONCATENATE(Q44,R44),Parámetros!$D$35:$E$62,2,0)</f>
        <v>#N/A</v>
      </c>
      <c r="T44" s="217" t="s">
        <v>110</v>
      </c>
      <c r="U44" s="217"/>
      <c r="V44" s="217"/>
      <c r="W44" s="227" t="s">
        <v>66</v>
      </c>
      <c r="X44" s="228"/>
    </row>
    <row r="45" spans="1:24" s="7" customFormat="1" ht="30" x14ac:dyDescent="0.25">
      <c r="A45" s="46" t="e">
        <f t="shared" si="0"/>
        <v>#REF!</v>
      </c>
      <c r="B45" s="324"/>
      <c r="C45" s="335"/>
      <c r="D45" s="332"/>
      <c r="E45" s="332"/>
      <c r="F45" s="321"/>
      <c r="G45" s="217" t="s">
        <v>634</v>
      </c>
      <c r="H45" s="332"/>
      <c r="I45" s="321"/>
      <c r="J45" s="321"/>
      <c r="K45" s="353" t="e">
        <f>VLOOKUP(CONCATENATE(I45,J45),Parámetros!$D$35:$E$62,2,0)</f>
        <v>#N/A</v>
      </c>
      <c r="L45" s="217" t="s">
        <v>635</v>
      </c>
      <c r="M45" s="217" t="s">
        <v>398</v>
      </c>
      <c r="N45" s="321"/>
      <c r="O45" s="220"/>
      <c r="P45" s="220"/>
      <c r="Q45" s="338"/>
      <c r="R45" s="338"/>
      <c r="S45" s="353" t="e">
        <f>VLOOKUP(CONCATENATE(Q45,R45),Parámetros!$D$35:$E$62,2,0)</f>
        <v>#N/A</v>
      </c>
      <c r="T45" s="217" t="s">
        <v>110</v>
      </c>
      <c r="U45" s="217"/>
      <c r="V45" s="217"/>
      <c r="W45" s="227" t="s">
        <v>627</v>
      </c>
      <c r="X45" s="228"/>
    </row>
    <row r="46" spans="1:24" s="7" customFormat="1" ht="30.75" thickBot="1" x14ac:dyDescent="0.3">
      <c r="A46" s="46" t="e">
        <f t="shared" si="0"/>
        <v>#REF!</v>
      </c>
      <c r="B46" s="325"/>
      <c r="C46" s="336"/>
      <c r="D46" s="333"/>
      <c r="E46" s="333"/>
      <c r="F46" s="322"/>
      <c r="G46" s="218" t="s">
        <v>636</v>
      </c>
      <c r="H46" s="333"/>
      <c r="I46" s="322"/>
      <c r="J46" s="322"/>
      <c r="K46" s="354" t="e">
        <f>VLOOKUP(CONCATENATE(I46,J46),Parámetros!$D$35:$E$62,2,0)</f>
        <v>#N/A</v>
      </c>
      <c r="L46" s="218" t="s">
        <v>637</v>
      </c>
      <c r="M46" s="218" t="s">
        <v>398</v>
      </c>
      <c r="N46" s="322"/>
      <c r="O46" s="221"/>
      <c r="P46" s="221" t="s">
        <v>548</v>
      </c>
      <c r="Q46" s="339"/>
      <c r="R46" s="339"/>
      <c r="S46" s="354" t="e">
        <f>VLOOKUP(CONCATENATE(Q46,R46),Parámetros!$D$35:$E$62,2,0)</f>
        <v>#N/A</v>
      </c>
      <c r="T46" s="218" t="s">
        <v>110</v>
      </c>
      <c r="U46" s="218" t="s">
        <v>638</v>
      </c>
      <c r="V46" s="218" t="s">
        <v>639</v>
      </c>
      <c r="W46" s="222" t="s">
        <v>627</v>
      </c>
      <c r="X46" s="223"/>
    </row>
    <row r="47" spans="1:24" s="7" customFormat="1" ht="36" customHeight="1" thickTop="1" x14ac:dyDescent="0.25">
      <c r="A47" s="46" t="e">
        <f t="shared" si="0"/>
        <v>#REF!</v>
      </c>
      <c r="B47" s="326" t="s">
        <v>744</v>
      </c>
      <c r="C47" s="362" t="s">
        <v>187</v>
      </c>
      <c r="D47" s="364" t="s">
        <v>640</v>
      </c>
      <c r="E47" s="366" t="s">
        <v>640</v>
      </c>
      <c r="F47" s="329" t="s">
        <v>20</v>
      </c>
      <c r="G47" s="216" t="s">
        <v>629</v>
      </c>
      <c r="H47" s="366" t="s">
        <v>630</v>
      </c>
      <c r="I47" s="329">
        <v>2</v>
      </c>
      <c r="J47" s="329">
        <f>+Evaluación!CY32</f>
        <v>5</v>
      </c>
      <c r="K47" s="356" t="str">
        <f>VLOOKUP(CONCATENATE(I47,J47),Parámetros!$D$35:$E$62,2,0)</f>
        <v>Extremo</v>
      </c>
      <c r="L47" s="216" t="s">
        <v>631</v>
      </c>
      <c r="M47" s="216" t="s">
        <v>398</v>
      </c>
      <c r="N47" s="329" t="s">
        <v>398</v>
      </c>
      <c r="O47" s="225"/>
      <c r="P47" s="225" t="s">
        <v>548</v>
      </c>
      <c r="Q47" s="351">
        <v>1</v>
      </c>
      <c r="R47" s="351">
        <f>+J47</f>
        <v>5</v>
      </c>
      <c r="S47" s="356" t="str">
        <f>VLOOKUP(CONCATENATE(Q47,R47),Parámetros!$D$35:$E$62,2,0)</f>
        <v>Extremo</v>
      </c>
      <c r="T47" s="216" t="s">
        <v>110</v>
      </c>
      <c r="U47" s="216"/>
      <c r="V47" s="216"/>
      <c r="W47" s="224" t="s">
        <v>627</v>
      </c>
      <c r="X47" s="226"/>
    </row>
    <row r="48" spans="1:24" s="7" customFormat="1" ht="15.75" thickBot="1" x14ac:dyDescent="0.3">
      <c r="A48" s="46" t="e">
        <f t="shared" si="0"/>
        <v>#REF!</v>
      </c>
      <c r="B48" s="327"/>
      <c r="C48" s="363"/>
      <c r="D48" s="365"/>
      <c r="E48" s="361"/>
      <c r="F48" s="330"/>
      <c r="G48" s="218" t="s">
        <v>632</v>
      </c>
      <c r="H48" s="361"/>
      <c r="I48" s="330"/>
      <c r="J48" s="330"/>
      <c r="K48" s="357" t="e">
        <f>VLOOKUP(CONCATENATE(I48,J48),Parámetros!$D$35:$E$62,2,0)</f>
        <v>#N/A</v>
      </c>
      <c r="L48" s="218" t="s">
        <v>633</v>
      </c>
      <c r="M48" s="218" t="s">
        <v>398</v>
      </c>
      <c r="N48" s="330"/>
      <c r="O48" s="221"/>
      <c r="P48" s="221" t="s">
        <v>548</v>
      </c>
      <c r="Q48" s="350"/>
      <c r="R48" s="350"/>
      <c r="S48" s="357" t="e">
        <f>VLOOKUP(CONCATENATE(Q48,R48),Parámetros!$D$35:$E$62,2,0)</f>
        <v>#N/A</v>
      </c>
      <c r="T48" s="218" t="s">
        <v>110</v>
      </c>
      <c r="U48" s="218"/>
      <c r="V48" s="218"/>
      <c r="W48" s="222" t="s">
        <v>66</v>
      </c>
      <c r="X48" s="223"/>
    </row>
    <row r="49" spans="1:24" s="7" customFormat="1" ht="30.75" thickTop="1" x14ac:dyDescent="0.25">
      <c r="A49" s="46" t="e">
        <f>+A48+1</f>
        <v>#REF!</v>
      </c>
      <c r="B49" s="323" t="s">
        <v>745</v>
      </c>
      <c r="C49" s="334" t="s">
        <v>150</v>
      </c>
      <c r="D49" s="331" t="s">
        <v>643</v>
      </c>
      <c r="E49" s="331" t="s">
        <v>644</v>
      </c>
      <c r="F49" s="320" t="s">
        <v>20</v>
      </c>
      <c r="G49" s="331" t="s">
        <v>645</v>
      </c>
      <c r="H49" s="331" t="s">
        <v>646</v>
      </c>
      <c r="I49" s="320">
        <v>2</v>
      </c>
      <c r="J49" s="320">
        <f>+Evaluación!DJ32</f>
        <v>5</v>
      </c>
      <c r="K49" s="352" t="str">
        <f>VLOOKUP(CONCATENATE(I49,J49),Parámetros!$D$35:$E$62,2,0)</f>
        <v>Extremo</v>
      </c>
      <c r="L49" s="216" t="s">
        <v>647</v>
      </c>
      <c r="M49" s="216" t="s">
        <v>398</v>
      </c>
      <c r="N49" s="320" t="s">
        <v>398</v>
      </c>
      <c r="O49" s="225" t="s">
        <v>548</v>
      </c>
      <c r="P49" s="225"/>
      <c r="Q49" s="337">
        <v>1</v>
      </c>
      <c r="R49" s="337">
        <f>+J49</f>
        <v>5</v>
      </c>
      <c r="S49" s="352" t="str">
        <f>VLOOKUP(CONCATENATE(Q49,R49),Parámetros!$D$35:$E$62,2,0)</f>
        <v>Extremo</v>
      </c>
      <c r="T49" s="320" t="s">
        <v>110</v>
      </c>
      <c r="U49" s="216" t="s">
        <v>648</v>
      </c>
      <c r="V49" s="216" t="s">
        <v>649</v>
      </c>
      <c r="W49" s="224" t="s">
        <v>641</v>
      </c>
      <c r="X49" s="226" t="s">
        <v>642</v>
      </c>
    </row>
    <row r="50" spans="1:24" s="7" customFormat="1" ht="30" x14ac:dyDescent="0.25">
      <c r="A50" s="46" t="e">
        <f t="shared" si="0"/>
        <v>#REF!</v>
      </c>
      <c r="B50" s="324"/>
      <c r="C50" s="335"/>
      <c r="D50" s="332"/>
      <c r="E50" s="332"/>
      <c r="F50" s="321"/>
      <c r="G50" s="332"/>
      <c r="H50" s="332"/>
      <c r="I50" s="321"/>
      <c r="J50" s="321"/>
      <c r="K50" s="353" t="e">
        <f>VLOOKUP(CONCATENATE(I50,J50),Parámetros!$D$35:$E$62,2,0)</f>
        <v>#N/A</v>
      </c>
      <c r="L50" s="217" t="s">
        <v>650</v>
      </c>
      <c r="M50" s="217" t="s">
        <v>398</v>
      </c>
      <c r="N50" s="321"/>
      <c r="O50" s="220" t="s">
        <v>548</v>
      </c>
      <c r="P50" s="220"/>
      <c r="Q50" s="338"/>
      <c r="R50" s="338"/>
      <c r="S50" s="353" t="e">
        <f>VLOOKUP(CONCATENATE(Q50,R50),Parámetros!$D$35:$E$62,2,0)</f>
        <v>#N/A</v>
      </c>
      <c r="T50" s="321"/>
      <c r="U50" s="217"/>
      <c r="V50" s="217"/>
      <c r="W50" s="227"/>
      <c r="X50" s="228"/>
    </row>
    <row r="51" spans="1:24" s="7" customFormat="1" ht="30" x14ac:dyDescent="0.25">
      <c r="A51" s="46" t="e">
        <f t="shared" si="0"/>
        <v>#REF!</v>
      </c>
      <c r="B51" s="324"/>
      <c r="C51" s="335"/>
      <c r="D51" s="332"/>
      <c r="E51" s="332"/>
      <c r="F51" s="321"/>
      <c r="G51" s="332"/>
      <c r="H51" s="332"/>
      <c r="I51" s="321"/>
      <c r="J51" s="321"/>
      <c r="K51" s="353" t="e">
        <f>VLOOKUP(CONCATENATE(I51,J51),Parámetros!$D$35:$E$62,2,0)</f>
        <v>#N/A</v>
      </c>
      <c r="L51" s="217" t="s">
        <v>651</v>
      </c>
      <c r="M51" s="217" t="s">
        <v>398</v>
      </c>
      <c r="N51" s="321"/>
      <c r="O51" s="220" t="s">
        <v>548</v>
      </c>
      <c r="P51" s="220"/>
      <c r="Q51" s="338"/>
      <c r="R51" s="338"/>
      <c r="S51" s="353" t="e">
        <f>VLOOKUP(CONCATENATE(Q51,R51),Parámetros!$D$35:$E$62,2,0)</f>
        <v>#N/A</v>
      </c>
      <c r="T51" s="321"/>
      <c r="U51" s="217"/>
      <c r="V51" s="217"/>
      <c r="W51" s="217"/>
      <c r="X51" s="228"/>
    </row>
    <row r="52" spans="1:24" s="7" customFormat="1" ht="30" x14ac:dyDescent="0.25">
      <c r="A52" s="46" t="e">
        <f t="shared" si="0"/>
        <v>#REF!</v>
      </c>
      <c r="B52" s="324"/>
      <c r="C52" s="335"/>
      <c r="D52" s="332"/>
      <c r="E52" s="332"/>
      <c r="F52" s="321"/>
      <c r="G52" s="332" t="s">
        <v>652</v>
      </c>
      <c r="H52" s="332"/>
      <c r="I52" s="321"/>
      <c r="J52" s="321"/>
      <c r="K52" s="353" t="e">
        <f>VLOOKUP(CONCATENATE(I52,J52),Parámetros!$D$35:$E$62,2,0)</f>
        <v>#N/A</v>
      </c>
      <c r="L52" s="217" t="s">
        <v>650</v>
      </c>
      <c r="M52" s="217" t="s">
        <v>398</v>
      </c>
      <c r="N52" s="321"/>
      <c r="O52" s="220" t="s">
        <v>548</v>
      </c>
      <c r="P52" s="220"/>
      <c r="Q52" s="338"/>
      <c r="R52" s="338"/>
      <c r="S52" s="353" t="e">
        <f>VLOOKUP(CONCATENATE(Q52,R52),Parámetros!$D$35:$E$62,2,0)</f>
        <v>#N/A</v>
      </c>
      <c r="T52" s="321"/>
      <c r="U52" s="217"/>
      <c r="V52" s="217"/>
      <c r="W52" s="217"/>
      <c r="X52" s="228"/>
    </row>
    <row r="53" spans="1:24" s="7" customFormat="1" ht="30.75" thickBot="1" x14ac:dyDescent="0.3">
      <c r="A53" s="46" t="e">
        <f t="shared" si="0"/>
        <v>#REF!</v>
      </c>
      <c r="B53" s="325"/>
      <c r="C53" s="336"/>
      <c r="D53" s="333"/>
      <c r="E53" s="333"/>
      <c r="F53" s="322"/>
      <c r="G53" s="333"/>
      <c r="H53" s="333"/>
      <c r="I53" s="322"/>
      <c r="J53" s="322"/>
      <c r="K53" s="354" t="e">
        <f>VLOOKUP(CONCATENATE(I53,J53),Parámetros!$D$35:$E$62,2,0)</f>
        <v>#N/A</v>
      </c>
      <c r="L53" s="218" t="s">
        <v>651</v>
      </c>
      <c r="M53" s="218" t="s">
        <v>398</v>
      </c>
      <c r="N53" s="322"/>
      <c r="O53" s="221" t="s">
        <v>548</v>
      </c>
      <c r="P53" s="221"/>
      <c r="Q53" s="339"/>
      <c r="R53" s="339"/>
      <c r="S53" s="354" t="e">
        <f>VLOOKUP(CONCATENATE(Q53,R53),Parámetros!$D$35:$E$62,2,0)</f>
        <v>#N/A</v>
      </c>
      <c r="T53" s="322"/>
      <c r="U53" s="218"/>
      <c r="V53" s="218"/>
      <c r="W53" s="218"/>
      <c r="X53" s="223"/>
    </row>
    <row r="54" spans="1:24" s="7" customFormat="1" ht="165.75" thickTop="1" x14ac:dyDescent="0.25">
      <c r="A54" s="46" t="e">
        <f t="shared" si="0"/>
        <v>#REF!</v>
      </c>
      <c r="B54" s="326" t="s">
        <v>746</v>
      </c>
      <c r="C54" s="334" t="s">
        <v>136</v>
      </c>
      <c r="D54" s="331" t="s">
        <v>654</v>
      </c>
      <c r="E54" s="331" t="s">
        <v>655</v>
      </c>
      <c r="F54" s="320" t="s">
        <v>20</v>
      </c>
      <c r="G54" s="216" t="s">
        <v>656</v>
      </c>
      <c r="H54" s="216" t="s">
        <v>657</v>
      </c>
      <c r="I54" s="320">
        <v>3</v>
      </c>
      <c r="J54" s="320">
        <f>+Evaluación!DU32</f>
        <v>5</v>
      </c>
      <c r="K54" s="352" t="str">
        <f>VLOOKUP(CONCATENATE(I54,J54),Parámetros!$D$35:$E$62,2,0)</f>
        <v>Extremo</v>
      </c>
      <c r="L54" s="216" t="s">
        <v>658</v>
      </c>
      <c r="M54" s="216" t="s">
        <v>52</v>
      </c>
      <c r="N54" s="320" t="s">
        <v>52</v>
      </c>
      <c r="O54" s="225" t="s">
        <v>548</v>
      </c>
      <c r="P54" s="225"/>
      <c r="Q54" s="337">
        <v>2</v>
      </c>
      <c r="R54" s="337">
        <f>+J54</f>
        <v>5</v>
      </c>
      <c r="S54" s="352" t="str">
        <f>VLOOKUP(CONCATENATE(Q54,R54),Parámetros!$D$35:$E$62,2,0)</f>
        <v>Extremo</v>
      </c>
      <c r="T54" s="320" t="s">
        <v>110</v>
      </c>
      <c r="U54" s="216" t="s">
        <v>659</v>
      </c>
      <c r="V54" s="216" t="s">
        <v>660</v>
      </c>
      <c r="W54" s="216" t="s">
        <v>661</v>
      </c>
      <c r="X54" s="226" t="s">
        <v>551</v>
      </c>
    </row>
    <row r="55" spans="1:24" s="7" customFormat="1" ht="165" x14ac:dyDescent="0.25">
      <c r="A55" s="46" t="e">
        <f t="shared" si="0"/>
        <v>#REF!</v>
      </c>
      <c r="B55" s="328"/>
      <c r="C55" s="335"/>
      <c r="D55" s="332"/>
      <c r="E55" s="332"/>
      <c r="F55" s="321"/>
      <c r="G55" s="217" t="s">
        <v>662</v>
      </c>
      <c r="H55" s="217" t="s">
        <v>657</v>
      </c>
      <c r="I55" s="321"/>
      <c r="J55" s="321"/>
      <c r="K55" s="353" t="e">
        <f>VLOOKUP(CONCATENATE(I55,J55),Parámetros!$D$35:$E$62,2,0)</f>
        <v>#N/A</v>
      </c>
      <c r="L55" s="217" t="s">
        <v>658</v>
      </c>
      <c r="M55" s="217" t="s">
        <v>52</v>
      </c>
      <c r="N55" s="321"/>
      <c r="O55" s="220" t="s">
        <v>548</v>
      </c>
      <c r="P55" s="220"/>
      <c r="Q55" s="338"/>
      <c r="R55" s="338"/>
      <c r="S55" s="353" t="e">
        <f>VLOOKUP(CONCATENATE(Q55,R55),Parámetros!$D$35:$E$62,2,0)</f>
        <v>#N/A</v>
      </c>
      <c r="T55" s="321"/>
      <c r="U55" s="217" t="s">
        <v>659</v>
      </c>
      <c r="V55" s="217" t="s">
        <v>663</v>
      </c>
      <c r="W55" s="217" t="s">
        <v>661</v>
      </c>
      <c r="X55" s="228" t="s">
        <v>551</v>
      </c>
    </row>
    <row r="56" spans="1:24" s="7" customFormat="1" ht="165" x14ac:dyDescent="0.25">
      <c r="A56" s="46" t="e">
        <f t="shared" si="0"/>
        <v>#REF!</v>
      </c>
      <c r="B56" s="328"/>
      <c r="C56" s="335"/>
      <c r="D56" s="332"/>
      <c r="E56" s="332"/>
      <c r="F56" s="321"/>
      <c r="G56" s="217" t="s">
        <v>664</v>
      </c>
      <c r="H56" s="217" t="s">
        <v>657</v>
      </c>
      <c r="I56" s="321"/>
      <c r="J56" s="321"/>
      <c r="K56" s="353" t="e">
        <f>VLOOKUP(CONCATENATE(I56,J56),Parámetros!$D$35:$E$62,2,0)</f>
        <v>#N/A</v>
      </c>
      <c r="L56" s="217" t="s">
        <v>658</v>
      </c>
      <c r="M56" s="217" t="s">
        <v>52</v>
      </c>
      <c r="N56" s="321"/>
      <c r="O56" s="220" t="s">
        <v>548</v>
      </c>
      <c r="P56" s="220"/>
      <c r="Q56" s="338"/>
      <c r="R56" s="338"/>
      <c r="S56" s="353" t="e">
        <f>VLOOKUP(CONCATENATE(Q56,R56),Parámetros!$D$35:$E$62,2,0)</f>
        <v>#N/A</v>
      </c>
      <c r="T56" s="321"/>
      <c r="U56" s="217" t="s">
        <v>659</v>
      </c>
      <c r="V56" s="217" t="s">
        <v>663</v>
      </c>
      <c r="W56" s="217" t="s">
        <v>661</v>
      </c>
      <c r="X56" s="228" t="s">
        <v>551</v>
      </c>
    </row>
    <row r="57" spans="1:24" s="7" customFormat="1" ht="165" x14ac:dyDescent="0.25">
      <c r="A57" s="46" t="e">
        <f t="shared" si="0"/>
        <v>#REF!</v>
      </c>
      <c r="B57" s="328"/>
      <c r="C57" s="335"/>
      <c r="D57" s="332"/>
      <c r="E57" s="332"/>
      <c r="F57" s="321"/>
      <c r="G57" s="217" t="s">
        <v>665</v>
      </c>
      <c r="H57" s="217" t="s">
        <v>657</v>
      </c>
      <c r="I57" s="321"/>
      <c r="J57" s="321"/>
      <c r="K57" s="353" t="e">
        <f>VLOOKUP(CONCATENATE(I57,J57),Parámetros!$D$35:$E$62,2,0)</f>
        <v>#N/A</v>
      </c>
      <c r="L57" s="217" t="s">
        <v>666</v>
      </c>
      <c r="M57" s="217" t="s">
        <v>52</v>
      </c>
      <c r="N57" s="321"/>
      <c r="O57" s="220" t="s">
        <v>548</v>
      </c>
      <c r="P57" s="220"/>
      <c r="Q57" s="338"/>
      <c r="R57" s="338"/>
      <c r="S57" s="353" t="e">
        <f>VLOOKUP(CONCATENATE(Q57,R57),Parámetros!$D$35:$E$62,2,0)</f>
        <v>#N/A</v>
      </c>
      <c r="T57" s="321"/>
      <c r="U57" s="217" t="s">
        <v>659</v>
      </c>
      <c r="V57" s="217" t="s">
        <v>663</v>
      </c>
      <c r="W57" s="217" t="s">
        <v>661</v>
      </c>
      <c r="X57" s="228" t="s">
        <v>551</v>
      </c>
    </row>
    <row r="58" spans="1:24" s="7" customFormat="1" ht="165" x14ac:dyDescent="0.25">
      <c r="A58" s="46" t="e">
        <f t="shared" si="0"/>
        <v>#REF!</v>
      </c>
      <c r="B58" s="328"/>
      <c r="C58" s="335"/>
      <c r="D58" s="332"/>
      <c r="E58" s="332"/>
      <c r="F58" s="321"/>
      <c r="G58" s="217" t="s">
        <v>667</v>
      </c>
      <c r="H58" s="217" t="s">
        <v>657</v>
      </c>
      <c r="I58" s="321"/>
      <c r="J58" s="321"/>
      <c r="K58" s="353" t="e">
        <f>VLOOKUP(CONCATENATE(I58,J58),Parámetros!$D$35:$E$62,2,0)</f>
        <v>#N/A</v>
      </c>
      <c r="L58" s="217" t="s">
        <v>666</v>
      </c>
      <c r="M58" s="217" t="s">
        <v>52</v>
      </c>
      <c r="N58" s="321"/>
      <c r="O58" s="220" t="s">
        <v>548</v>
      </c>
      <c r="P58" s="220"/>
      <c r="Q58" s="338"/>
      <c r="R58" s="338"/>
      <c r="S58" s="353" t="e">
        <f>VLOOKUP(CONCATENATE(Q58,R58),Parámetros!$D$35:$E$62,2,0)</f>
        <v>#N/A</v>
      </c>
      <c r="T58" s="321"/>
      <c r="U58" s="217" t="s">
        <v>659</v>
      </c>
      <c r="V58" s="217" t="s">
        <v>663</v>
      </c>
      <c r="W58" s="217" t="s">
        <v>661</v>
      </c>
      <c r="X58" s="228" t="s">
        <v>551</v>
      </c>
    </row>
    <row r="59" spans="1:24" s="7" customFormat="1" ht="165" x14ac:dyDescent="0.25">
      <c r="A59" s="46" t="e">
        <f t="shared" si="0"/>
        <v>#REF!</v>
      </c>
      <c r="B59" s="328"/>
      <c r="C59" s="335"/>
      <c r="D59" s="332"/>
      <c r="E59" s="332"/>
      <c r="F59" s="321"/>
      <c r="G59" s="217" t="s">
        <v>668</v>
      </c>
      <c r="H59" s="217" t="s">
        <v>657</v>
      </c>
      <c r="I59" s="321"/>
      <c r="J59" s="321"/>
      <c r="K59" s="353" t="e">
        <f>VLOOKUP(CONCATENATE(I59,J59),Parámetros!$D$35:$E$62,2,0)</f>
        <v>#N/A</v>
      </c>
      <c r="L59" s="217" t="s">
        <v>666</v>
      </c>
      <c r="M59" s="217" t="s">
        <v>52</v>
      </c>
      <c r="N59" s="321"/>
      <c r="O59" s="220" t="s">
        <v>548</v>
      </c>
      <c r="P59" s="220"/>
      <c r="Q59" s="338"/>
      <c r="R59" s="338"/>
      <c r="S59" s="353" t="e">
        <f>VLOOKUP(CONCATENATE(Q59,R59),Parámetros!$D$35:$E$62,2,0)</f>
        <v>#N/A</v>
      </c>
      <c r="T59" s="321"/>
      <c r="U59" s="217" t="s">
        <v>659</v>
      </c>
      <c r="V59" s="217" t="s">
        <v>663</v>
      </c>
      <c r="W59" s="217" t="s">
        <v>661</v>
      </c>
      <c r="X59" s="228" t="s">
        <v>551</v>
      </c>
    </row>
    <row r="60" spans="1:24" s="7" customFormat="1" ht="165.75" thickBot="1" x14ac:dyDescent="0.3">
      <c r="A60" s="46" t="e">
        <f t="shared" si="0"/>
        <v>#REF!</v>
      </c>
      <c r="B60" s="327"/>
      <c r="C60" s="336"/>
      <c r="D60" s="333"/>
      <c r="E60" s="333"/>
      <c r="F60" s="322"/>
      <c r="G60" s="218" t="s">
        <v>669</v>
      </c>
      <c r="H60" s="218" t="s">
        <v>657</v>
      </c>
      <c r="I60" s="322"/>
      <c r="J60" s="322"/>
      <c r="K60" s="354" t="e">
        <f>VLOOKUP(CONCATENATE(I60,J60),Parámetros!$D$35:$E$62,2,0)</f>
        <v>#N/A</v>
      </c>
      <c r="L60" s="218" t="s">
        <v>666</v>
      </c>
      <c r="M60" s="218" t="s">
        <v>52</v>
      </c>
      <c r="N60" s="322"/>
      <c r="O60" s="221" t="s">
        <v>548</v>
      </c>
      <c r="P60" s="221"/>
      <c r="Q60" s="339"/>
      <c r="R60" s="339"/>
      <c r="S60" s="354" t="e">
        <f>VLOOKUP(CONCATENATE(Q60,R60),Parámetros!$D$35:$E$62,2,0)</f>
        <v>#N/A</v>
      </c>
      <c r="T60" s="322"/>
      <c r="U60" s="218" t="s">
        <v>659</v>
      </c>
      <c r="V60" s="218" t="s">
        <v>663</v>
      </c>
      <c r="W60" s="218" t="s">
        <v>661</v>
      </c>
      <c r="X60" s="223" t="s">
        <v>551</v>
      </c>
    </row>
    <row r="61" spans="1:24" s="7" customFormat="1" ht="135.75" thickTop="1" x14ac:dyDescent="0.25">
      <c r="A61" s="46" t="e">
        <f t="shared" si="0"/>
        <v>#REF!</v>
      </c>
      <c r="B61" s="323" t="s">
        <v>747</v>
      </c>
      <c r="C61" s="334" t="s">
        <v>136</v>
      </c>
      <c r="D61" s="331" t="s">
        <v>670</v>
      </c>
      <c r="E61" s="331" t="s">
        <v>671</v>
      </c>
      <c r="F61" s="320" t="s">
        <v>20</v>
      </c>
      <c r="G61" s="216" t="s">
        <v>672</v>
      </c>
      <c r="H61" s="216" t="s">
        <v>673</v>
      </c>
      <c r="I61" s="320">
        <v>3</v>
      </c>
      <c r="J61" s="320">
        <f>+Evaluación!EF32</f>
        <v>5</v>
      </c>
      <c r="K61" s="352" t="str">
        <f>VLOOKUP(CONCATENATE(I61,J61),Parámetros!$D$35:$E$62,2,0)</f>
        <v>Extremo</v>
      </c>
      <c r="L61" s="216" t="s">
        <v>653</v>
      </c>
      <c r="M61" s="216" t="s">
        <v>52</v>
      </c>
      <c r="N61" s="320" t="s">
        <v>52</v>
      </c>
      <c r="O61" s="225" t="s">
        <v>548</v>
      </c>
      <c r="P61" s="225"/>
      <c r="Q61" s="337">
        <v>2</v>
      </c>
      <c r="R61" s="337">
        <f>+J61</f>
        <v>5</v>
      </c>
      <c r="S61" s="352" t="str">
        <f>VLOOKUP(CONCATENATE(Q61,R61),Parámetros!$D$35:$E$62,2,0)</f>
        <v>Extremo</v>
      </c>
      <c r="T61" s="320" t="s">
        <v>110</v>
      </c>
      <c r="U61" s="216" t="s">
        <v>674</v>
      </c>
      <c r="V61" s="216" t="s">
        <v>675</v>
      </c>
      <c r="W61" s="216" t="s">
        <v>661</v>
      </c>
      <c r="X61" s="226" t="s">
        <v>551</v>
      </c>
    </row>
    <row r="62" spans="1:24" s="7" customFormat="1" ht="135" x14ac:dyDescent="0.25">
      <c r="A62" s="46" t="e">
        <f t="shared" si="0"/>
        <v>#REF!</v>
      </c>
      <c r="B62" s="324"/>
      <c r="C62" s="335"/>
      <c r="D62" s="332"/>
      <c r="E62" s="332"/>
      <c r="F62" s="321"/>
      <c r="G62" s="217" t="s">
        <v>676</v>
      </c>
      <c r="H62" s="217" t="s">
        <v>673</v>
      </c>
      <c r="I62" s="321"/>
      <c r="J62" s="321"/>
      <c r="K62" s="353" t="e">
        <f>VLOOKUP(CONCATENATE(I62,J62),Parámetros!$D$35:$E$62,2,0)</f>
        <v>#N/A</v>
      </c>
      <c r="L62" s="217" t="s">
        <v>653</v>
      </c>
      <c r="M62" s="217" t="s">
        <v>52</v>
      </c>
      <c r="N62" s="321"/>
      <c r="O62" s="220" t="s">
        <v>548</v>
      </c>
      <c r="P62" s="220"/>
      <c r="Q62" s="338"/>
      <c r="R62" s="338"/>
      <c r="S62" s="353" t="e">
        <f>VLOOKUP(CONCATENATE(Q62,R62),Parámetros!$D$35:$E$62,2,0)</f>
        <v>#N/A</v>
      </c>
      <c r="T62" s="321"/>
      <c r="U62" s="217" t="s">
        <v>674</v>
      </c>
      <c r="V62" s="217" t="s">
        <v>675</v>
      </c>
      <c r="W62" s="217" t="s">
        <v>661</v>
      </c>
      <c r="X62" s="228" t="s">
        <v>551</v>
      </c>
    </row>
    <row r="63" spans="1:24" s="7" customFormat="1" ht="135" x14ac:dyDescent="0.25">
      <c r="A63" s="46" t="e">
        <f t="shared" si="0"/>
        <v>#REF!</v>
      </c>
      <c r="B63" s="324"/>
      <c r="C63" s="335"/>
      <c r="D63" s="332"/>
      <c r="E63" s="332"/>
      <c r="F63" s="321"/>
      <c r="G63" s="217" t="s">
        <v>677</v>
      </c>
      <c r="H63" s="217" t="s">
        <v>673</v>
      </c>
      <c r="I63" s="321"/>
      <c r="J63" s="321"/>
      <c r="K63" s="353" t="e">
        <f>VLOOKUP(CONCATENATE(I63,J63),Parámetros!$D$35:$E$62,2,0)</f>
        <v>#N/A</v>
      </c>
      <c r="L63" s="217" t="s">
        <v>653</v>
      </c>
      <c r="M63" s="217" t="s">
        <v>52</v>
      </c>
      <c r="N63" s="321"/>
      <c r="O63" s="220" t="s">
        <v>548</v>
      </c>
      <c r="P63" s="220"/>
      <c r="Q63" s="338"/>
      <c r="R63" s="338"/>
      <c r="S63" s="353" t="e">
        <f>VLOOKUP(CONCATENATE(Q63,R63),Parámetros!$D$35:$E$62,2,0)</f>
        <v>#N/A</v>
      </c>
      <c r="T63" s="321"/>
      <c r="U63" s="217" t="s">
        <v>674</v>
      </c>
      <c r="V63" s="217" t="s">
        <v>675</v>
      </c>
      <c r="W63" s="217" t="s">
        <v>661</v>
      </c>
      <c r="X63" s="228" t="s">
        <v>551</v>
      </c>
    </row>
    <row r="64" spans="1:24" s="7" customFormat="1" ht="135" x14ac:dyDescent="0.25">
      <c r="A64" s="46" t="e">
        <f t="shared" si="0"/>
        <v>#REF!</v>
      </c>
      <c r="B64" s="324"/>
      <c r="C64" s="335"/>
      <c r="D64" s="332"/>
      <c r="E64" s="332"/>
      <c r="F64" s="321"/>
      <c r="G64" s="217" t="s">
        <v>678</v>
      </c>
      <c r="H64" s="217" t="s">
        <v>673</v>
      </c>
      <c r="I64" s="321"/>
      <c r="J64" s="321"/>
      <c r="K64" s="353" t="e">
        <f>VLOOKUP(CONCATENATE(I64,J64),Parámetros!$D$35:$E$62,2,0)</f>
        <v>#N/A</v>
      </c>
      <c r="L64" s="217" t="s">
        <v>653</v>
      </c>
      <c r="M64" s="217" t="s">
        <v>52</v>
      </c>
      <c r="N64" s="321"/>
      <c r="O64" s="220" t="s">
        <v>548</v>
      </c>
      <c r="P64" s="220"/>
      <c r="Q64" s="338"/>
      <c r="R64" s="338"/>
      <c r="S64" s="353" t="e">
        <f>VLOOKUP(CONCATENATE(Q64,R64),Parámetros!$D$35:$E$62,2,0)</f>
        <v>#N/A</v>
      </c>
      <c r="T64" s="321"/>
      <c r="U64" s="217" t="s">
        <v>674</v>
      </c>
      <c r="V64" s="217" t="s">
        <v>675</v>
      </c>
      <c r="W64" s="217" t="s">
        <v>661</v>
      </c>
      <c r="X64" s="228" t="s">
        <v>551</v>
      </c>
    </row>
    <row r="65" spans="1:24" s="7" customFormat="1" ht="135.75" thickBot="1" x14ac:dyDescent="0.3">
      <c r="A65" s="46" t="e">
        <f t="shared" si="0"/>
        <v>#REF!</v>
      </c>
      <c r="B65" s="325"/>
      <c r="C65" s="336"/>
      <c r="D65" s="333"/>
      <c r="E65" s="333"/>
      <c r="F65" s="322"/>
      <c r="G65" s="218" t="s">
        <v>679</v>
      </c>
      <c r="H65" s="218" t="s">
        <v>673</v>
      </c>
      <c r="I65" s="322"/>
      <c r="J65" s="322"/>
      <c r="K65" s="354" t="e">
        <f>VLOOKUP(CONCATENATE(I65,J65),Parámetros!$D$35:$E$62,2,0)</f>
        <v>#N/A</v>
      </c>
      <c r="L65" s="218" t="s">
        <v>653</v>
      </c>
      <c r="M65" s="218" t="s">
        <v>52</v>
      </c>
      <c r="N65" s="322"/>
      <c r="O65" s="221" t="s">
        <v>548</v>
      </c>
      <c r="P65" s="221"/>
      <c r="Q65" s="339"/>
      <c r="R65" s="339"/>
      <c r="S65" s="354" t="e">
        <f>VLOOKUP(CONCATENATE(Q65,R65),Parámetros!$D$35:$E$62,2,0)</f>
        <v>#N/A</v>
      </c>
      <c r="T65" s="322"/>
      <c r="U65" s="218" t="s">
        <v>674</v>
      </c>
      <c r="V65" s="218" t="s">
        <v>675</v>
      </c>
      <c r="W65" s="218" t="s">
        <v>661</v>
      </c>
      <c r="X65" s="223" t="s">
        <v>551</v>
      </c>
    </row>
    <row r="66" spans="1:24" s="7" customFormat="1" ht="15.75" thickTop="1" x14ac:dyDescent="0.25">
      <c r="A66" s="46" t="e">
        <f t="shared" si="0"/>
        <v>#REF!</v>
      </c>
      <c r="B66" s="323" t="s">
        <v>748</v>
      </c>
      <c r="C66" s="334" t="s">
        <v>137</v>
      </c>
      <c r="D66" s="331" t="s">
        <v>682</v>
      </c>
      <c r="E66" s="331" t="s">
        <v>682</v>
      </c>
      <c r="F66" s="320" t="s">
        <v>20</v>
      </c>
      <c r="G66" s="331" t="s">
        <v>683</v>
      </c>
      <c r="H66" s="331" t="s">
        <v>681</v>
      </c>
      <c r="I66" s="320">
        <v>2</v>
      </c>
      <c r="J66" s="320">
        <f>+Evaluación!EQ32</f>
        <v>4</v>
      </c>
      <c r="K66" s="352" t="str">
        <f>VLOOKUP(CONCATENATE(I66,J66),Parámetros!$D$35:$E$62,2,0)</f>
        <v>Alto</v>
      </c>
      <c r="L66" s="216" t="s">
        <v>684</v>
      </c>
      <c r="M66" s="216" t="s">
        <v>398</v>
      </c>
      <c r="N66" s="320" t="s">
        <v>398</v>
      </c>
      <c r="O66" s="225" t="s">
        <v>548</v>
      </c>
      <c r="P66" s="225"/>
      <c r="Q66" s="337">
        <v>1</v>
      </c>
      <c r="R66" s="337">
        <f>+J66</f>
        <v>4</v>
      </c>
      <c r="S66" s="352" t="str">
        <f>VLOOKUP(CONCATENATE(Q66,R66),Parámetros!$D$35:$E$62,2,0)</f>
        <v>Alto</v>
      </c>
      <c r="T66" s="320" t="s">
        <v>110</v>
      </c>
      <c r="U66" s="216"/>
      <c r="V66" s="216"/>
      <c r="W66" s="216"/>
      <c r="X66" s="226"/>
    </row>
    <row r="67" spans="1:24" s="7" customFormat="1" x14ac:dyDescent="0.25">
      <c r="A67" s="46" t="e">
        <f t="shared" si="0"/>
        <v>#REF!</v>
      </c>
      <c r="B67" s="324"/>
      <c r="C67" s="335"/>
      <c r="D67" s="332"/>
      <c r="E67" s="332"/>
      <c r="F67" s="321"/>
      <c r="G67" s="332"/>
      <c r="H67" s="332"/>
      <c r="I67" s="321"/>
      <c r="J67" s="321"/>
      <c r="K67" s="353" t="e">
        <f>VLOOKUP(CONCATENATE(I67,J67),Parámetros!$D$35:$E$62,2,0)</f>
        <v>#N/A</v>
      </c>
      <c r="L67" s="217" t="s">
        <v>685</v>
      </c>
      <c r="M67" s="217" t="s">
        <v>398</v>
      </c>
      <c r="N67" s="321"/>
      <c r="O67" s="220"/>
      <c r="P67" s="220" t="s">
        <v>548</v>
      </c>
      <c r="Q67" s="338"/>
      <c r="R67" s="338"/>
      <c r="S67" s="353" t="e">
        <f>VLOOKUP(CONCATENATE(Q67,R67),Parámetros!$D$35:$E$62,2,0)</f>
        <v>#N/A</v>
      </c>
      <c r="T67" s="321"/>
      <c r="U67" s="217"/>
      <c r="V67" s="217"/>
      <c r="W67" s="217"/>
      <c r="X67" s="228"/>
    </row>
    <row r="68" spans="1:24" s="7" customFormat="1" x14ac:dyDescent="0.25">
      <c r="A68" s="46" t="e">
        <f t="shared" si="0"/>
        <v>#REF!</v>
      </c>
      <c r="B68" s="324"/>
      <c r="C68" s="335"/>
      <c r="D68" s="332"/>
      <c r="E68" s="332"/>
      <c r="F68" s="321"/>
      <c r="G68" s="332"/>
      <c r="H68" s="332"/>
      <c r="I68" s="321"/>
      <c r="J68" s="321"/>
      <c r="K68" s="353" t="e">
        <f>VLOOKUP(CONCATENATE(I68,J68),Parámetros!$D$35:$E$62,2,0)</f>
        <v>#N/A</v>
      </c>
      <c r="L68" s="217" t="s">
        <v>686</v>
      </c>
      <c r="M68" s="217" t="s">
        <v>398</v>
      </c>
      <c r="N68" s="321"/>
      <c r="O68" s="220" t="s">
        <v>548</v>
      </c>
      <c r="P68" s="220"/>
      <c r="Q68" s="338"/>
      <c r="R68" s="338"/>
      <c r="S68" s="353" t="e">
        <f>VLOOKUP(CONCATENATE(Q68,R68),Parámetros!$D$35:$E$62,2,0)</f>
        <v>#N/A</v>
      </c>
      <c r="T68" s="321"/>
      <c r="U68" s="217"/>
      <c r="V68" s="217"/>
      <c r="W68" s="217"/>
      <c r="X68" s="228"/>
    </row>
    <row r="69" spans="1:24" s="7" customFormat="1" ht="15.75" thickBot="1" x14ac:dyDescent="0.3">
      <c r="A69" s="46" t="e">
        <f t="shared" si="0"/>
        <v>#REF!</v>
      </c>
      <c r="B69" s="325"/>
      <c r="C69" s="336"/>
      <c r="D69" s="333"/>
      <c r="E69" s="333"/>
      <c r="F69" s="322"/>
      <c r="G69" s="218" t="s">
        <v>687</v>
      </c>
      <c r="H69" s="333"/>
      <c r="I69" s="322"/>
      <c r="J69" s="322"/>
      <c r="K69" s="354" t="e">
        <f>VLOOKUP(CONCATENATE(I69,J69),Parámetros!$D$35:$E$62,2,0)</f>
        <v>#N/A</v>
      </c>
      <c r="L69" s="218" t="s">
        <v>688</v>
      </c>
      <c r="M69" s="218" t="s">
        <v>398</v>
      </c>
      <c r="N69" s="322"/>
      <c r="O69" s="221" t="s">
        <v>548</v>
      </c>
      <c r="P69" s="221"/>
      <c r="Q69" s="339"/>
      <c r="R69" s="339"/>
      <c r="S69" s="354" t="e">
        <f>VLOOKUP(CONCATENATE(Q69,R69),Parámetros!$D$35:$E$62,2,0)</f>
        <v>#N/A</v>
      </c>
      <c r="T69" s="322"/>
      <c r="U69" s="218"/>
      <c r="V69" s="218"/>
      <c r="W69" s="218"/>
      <c r="X69" s="223"/>
    </row>
    <row r="70" spans="1:24" s="7" customFormat="1" ht="60.75" thickTop="1" x14ac:dyDescent="0.25">
      <c r="A70" s="46" t="e">
        <f t="shared" si="0"/>
        <v>#REF!</v>
      </c>
      <c r="B70" s="323" t="s">
        <v>749</v>
      </c>
      <c r="C70" s="334" t="s">
        <v>186</v>
      </c>
      <c r="D70" s="331" t="s">
        <v>689</v>
      </c>
      <c r="E70" s="331" t="s">
        <v>690</v>
      </c>
      <c r="F70" s="320" t="s">
        <v>20</v>
      </c>
      <c r="G70" s="331" t="s">
        <v>691</v>
      </c>
      <c r="H70" s="331" t="s">
        <v>692</v>
      </c>
      <c r="I70" s="320">
        <v>3</v>
      </c>
      <c r="J70" s="320">
        <f>+Evaluación!FB32</f>
        <v>4</v>
      </c>
      <c r="K70" s="352" t="str">
        <f>VLOOKUP(CONCATENATE(I70,J70),Parámetros!$D$35:$E$62,2,0)</f>
        <v>Extremo</v>
      </c>
      <c r="L70" s="216" t="s">
        <v>693</v>
      </c>
      <c r="M70" s="216" t="s">
        <v>398</v>
      </c>
      <c r="N70" s="320" t="s">
        <v>398</v>
      </c>
      <c r="O70" s="225" t="s">
        <v>548</v>
      </c>
      <c r="P70" s="225"/>
      <c r="Q70" s="337">
        <v>1</v>
      </c>
      <c r="R70" s="337">
        <f>+J70</f>
        <v>4</v>
      </c>
      <c r="S70" s="352" t="str">
        <f>VLOOKUP(CONCATENATE(Q70,R70),Parámetros!$D$35:$E$62,2,0)</f>
        <v>Alto</v>
      </c>
      <c r="T70" s="320" t="s">
        <v>110</v>
      </c>
      <c r="U70" s="216" t="s">
        <v>694</v>
      </c>
      <c r="V70" s="216"/>
      <c r="W70" s="216"/>
      <c r="X70" s="226"/>
    </row>
    <row r="71" spans="1:24" s="7" customFormat="1" ht="30" x14ac:dyDescent="0.25">
      <c r="A71" s="46" t="e">
        <f t="shared" si="0"/>
        <v>#REF!</v>
      </c>
      <c r="B71" s="324"/>
      <c r="C71" s="335"/>
      <c r="D71" s="332"/>
      <c r="E71" s="332"/>
      <c r="F71" s="321"/>
      <c r="G71" s="332"/>
      <c r="H71" s="332"/>
      <c r="I71" s="321"/>
      <c r="J71" s="321"/>
      <c r="K71" s="353" t="e">
        <f>VLOOKUP(CONCATENATE(I71,J71),Parámetros!$D$35:$E$62,2,0)</f>
        <v>#N/A</v>
      </c>
      <c r="L71" s="217" t="s">
        <v>695</v>
      </c>
      <c r="M71" s="217" t="s">
        <v>398</v>
      </c>
      <c r="N71" s="321"/>
      <c r="O71" s="220" t="s">
        <v>548</v>
      </c>
      <c r="P71" s="220"/>
      <c r="Q71" s="338"/>
      <c r="R71" s="338"/>
      <c r="S71" s="353" t="e">
        <f>VLOOKUP(CONCATENATE(Q71,R71),Parámetros!$D$35:$E$62,2,0)</f>
        <v>#N/A</v>
      </c>
      <c r="T71" s="321"/>
      <c r="U71" s="217"/>
      <c r="V71" s="217"/>
      <c r="W71" s="217"/>
      <c r="X71" s="228"/>
    </row>
    <row r="72" spans="1:24" s="7" customFormat="1" x14ac:dyDescent="0.25">
      <c r="A72" s="46" t="e">
        <f t="shared" si="0"/>
        <v>#REF!</v>
      </c>
      <c r="B72" s="324"/>
      <c r="C72" s="335"/>
      <c r="D72" s="332"/>
      <c r="E72" s="332"/>
      <c r="F72" s="321"/>
      <c r="G72" s="217" t="s">
        <v>696</v>
      </c>
      <c r="H72" s="332"/>
      <c r="I72" s="321"/>
      <c r="J72" s="321"/>
      <c r="K72" s="353" t="e">
        <f>VLOOKUP(CONCATENATE(I72,J72),Parámetros!$D$35:$E$62,2,0)</f>
        <v>#N/A</v>
      </c>
      <c r="L72" s="217" t="s">
        <v>697</v>
      </c>
      <c r="M72" s="217" t="s">
        <v>398</v>
      </c>
      <c r="N72" s="321"/>
      <c r="O72" s="220" t="s">
        <v>548</v>
      </c>
      <c r="P72" s="220"/>
      <c r="Q72" s="338"/>
      <c r="R72" s="338"/>
      <c r="S72" s="353" t="e">
        <f>VLOOKUP(CONCATENATE(Q72,R72),Parámetros!$D$35:$E$62,2,0)</f>
        <v>#N/A</v>
      </c>
      <c r="T72" s="321"/>
      <c r="U72" s="217"/>
      <c r="V72" s="217"/>
      <c r="W72" s="217"/>
      <c r="X72" s="228"/>
    </row>
    <row r="73" spans="1:24" s="7" customFormat="1" ht="15.75" thickBot="1" x14ac:dyDescent="0.3">
      <c r="A73" s="46" t="e">
        <f t="shared" si="0"/>
        <v>#REF!</v>
      </c>
      <c r="B73" s="325"/>
      <c r="C73" s="336"/>
      <c r="D73" s="333"/>
      <c r="E73" s="333"/>
      <c r="F73" s="322"/>
      <c r="G73" s="218" t="s">
        <v>698</v>
      </c>
      <c r="H73" s="333"/>
      <c r="I73" s="322"/>
      <c r="J73" s="322"/>
      <c r="K73" s="354" t="e">
        <f>VLOOKUP(CONCATENATE(I73,J73),Parámetros!$D$35:$E$62,2,0)</f>
        <v>#N/A</v>
      </c>
      <c r="L73" s="218" t="s">
        <v>699</v>
      </c>
      <c r="M73" s="218" t="s">
        <v>398</v>
      </c>
      <c r="N73" s="322"/>
      <c r="O73" s="221" t="s">
        <v>548</v>
      </c>
      <c r="P73" s="221"/>
      <c r="Q73" s="339"/>
      <c r="R73" s="339"/>
      <c r="S73" s="354" t="e">
        <f>VLOOKUP(CONCATENATE(Q73,R73),Parámetros!$D$35:$E$62,2,0)</f>
        <v>#N/A</v>
      </c>
      <c r="T73" s="322"/>
      <c r="U73" s="218"/>
      <c r="V73" s="218"/>
      <c r="W73" s="218"/>
      <c r="X73" s="223"/>
    </row>
    <row r="74" spans="1:24" s="7" customFormat="1" ht="30.75" thickTop="1" x14ac:dyDescent="0.25">
      <c r="A74" s="46" t="e">
        <f t="shared" si="0"/>
        <v>#REF!</v>
      </c>
      <c r="B74" s="323" t="s">
        <v>750</v>
      </c>
      <c r="C74" s="334" t="s">
        <v>186</v>
      </c>
      <c r="D74" s="331" t="s">
        <v>700</v>
      </c>
      <c r="E74" s="331" t="s">
        <v>701</v>
      </c>
      <c r="F74" s="320" t="s">
        <v>20</v>
      </c>
      <c r="G74" s="216" t="s">
        <v>702</v>
      </c>
      <c r="H74" s="331" t="s">
        <v>703</v>
      </c>
      <c r="I74" s="320">
        <v>3</v>
      </c>
      <c r="J74" s="320">
        <f>+Evaluación!FM32</f>
        <v>5</v>
      </c>
      <c r="K74" s="352" t="str">
        <f>VLOOKUP(CONCATENATE(I74,J74),Parámetros!$D$35:$E$62,2,0)</f>
        <v>Extremo</v>
      </c>
      <c r="L74" s="216" t="s">
        <v>704</v>
      </c>
      <c r="M74" s="216" t="s">
        <v>398</v>
      </c>
      <c r="N74" s="320" t="s">
        <v>398</v>
      </c>
      <c r="O74" s="225" t="s">
        <v>548</v>
      </c>
      <c r="P74" s="225"/>
      <c r="Q74" s="337">
        <v>1</v>
      </c>
      <c r="R74" s="337">
        <f>+J74</f>
        <v>5</v>
      </c>
      <c r="S74" s="352" t="str">
        <f>VLOOKUP(CONCATENATE(Q74,R74),Parámetros!$D$35:$E$62,2,0)</f>
        <v>Extremo</v>
      </c>
      <c r="T74" s="320" t="s">
        <v>110</v>
      </c>
      <c r="U74" s="216" t="s">
        <v>705</v>
      </c>
      <c r="V74" s="216"/>
      <c r="W74" s="216"/>
      <c r="X74" s="226"/>
    </row>
    <row r="75" spans="1:24" s="7" customFormat="1" x14ac:dyDescent="0.25">
      <c r="A75" s="46" t="e">
        <f t="shared" si="0"/>
        <v>#REF!</v>
      </c>
      <c r="B75" s="324"/>
      <c r="C75" s="335"/>
      <c r="D75" s="332"/>
      <c r="E75" s="332"/>
      <c r="F75" s="321"/>
      <c r="G75" s="217" t="s">
        <v>696</v>
      </c>
      <c r="H75" s="332"/>
      <c r="I75" s="321"/>
      <c r="J75" s="321"/>
      <c r="K75" s="353" t="e">
        <f>VLOOKUP(CONCATENATE(I75,J75),Parámetros!$D$35:$E$62,2,0)</f>
        <v>#N/A</v>
      </c>
      <c r="L75" s="217" t="s">
        <v>697</v>
      </c>
      <c r="M75" s="217" t="s">
        <v>398</v>
      </c>
      <c r="N75" s="321"/>
      <c r="O75" s="220" t="s">
        <v>548</v>
      </c>
      <c r="P75" s="220"/>
      <c r="Q75" s="338"/>
      <c r="R75" s="338"/>
      <c r="S75" s="353" t="e">
        <f>VLOOKUP(CONCATENATE(Q75,R75),Parámetros!$D$35:$E$62,2,0)</f>
        <v>#N/A</v>
      </c>
      <c r="T75" s="321"/>
      <c r="U75" s="217"/>
      <c r="V75" s="217"/>
      <c r="W75" s="217"/>
      <c r="X75" s="228"/>
    </row>
    <row r="76" spans="1:24" s="7" customFormat="1" ht="15.75" thickBot="1" x14ac:dyDescent="0.3">
      <c r="A76" s="46" t="e">
        <f t="shared" si="0"/>
        <v>#REF!</v>
      </c>
      <c r="B76" s="325"/>
      <c r="C76" s="336"/>
      <c r="D76" s="333"/>
      <c r="E76" s="333"/>
      <c r="F76" s="322"/>
      <c r="G76" s="218" t="s">
        <v>698</v>
      </c>
      <c r="H76" s="333"/>
      <c r="I76" s="322"/>
      <c r="J76" s="322"/>
      <c r="K76" s="354" t="e">
        <f>VLOOKUP(CONCATENATE(I76,J76),Parámetros!$D$35:$E$62,2,0)</f>
        <v>#N/A</v>
      </c>
      <c r="L76" s="218" t="s">
        <v>699</v>
      </c>
      <c r="M76" s="218" t="s">
        <v>398</v>
      </c>
      <c r="N76" s="322"/>
      <c r="O76" s="221" t="s">
        <v>548</v>
      </c>
      <c r="P76" s="221"/>
      <c r="Q76" s="339"/>
      <c r="R76" s="339"/>
      <c r="S76" s="354" t="e">
        <f>VLOOKUP(CONCATENATE(Q76,R76),Parámetros!$D$35:$E$62,2,0)</f>
        <v>#N/A</v>
      </c>
      <c r="T76" s="322"/>
      <c r="U76" s="218"/>
      <c r="V76" s="218"/>
      <c r="W76" s="218"/>
      <c r="X76" s="223"/>
    </row>
    <row r="77" spans="1:24" s="7" customFormat="1" ht="106.5" thickTop="1" thickBot="1" x14ac:dyDescent="0.3">
      <c r="A77" s="46" t="e">
        <f t="shared" si="0"/>
        <v>#REF!</v>
      </c>
      <c r="B77" s="249" t="s">
        <v>751</v>
      </c>
      <c r="C77" s="230" t="s">
        <v>177</v>
      </c>
      <c r="D77" s="236" t="s">
        <v>706</v>
      </c>
      <c r="E77" s="236" t="s">
        <v>706</v>
      </c>
      <c r="F77" s="231" t="s">
        <v>20</v>
      </c>
      <c r="G77" s="236" t="s">
        <v>707</v>
      </c>
      <c r="H77" s="236" t="s">
        <v>708</v>
      </c>
      <c r="I77" s="268">
        <v>1</v>
      </c>
      <c r="J77" s="231">
        <f>+Evaluación!FX32</f>
        <v>5</v>
      </c>
      <c r="K77" s="229" t="str">
        <f>VLOOKUP(CONCATENATE(I77,J77),Parámetros!$D$35:$E$62,2,0)</f>
        <v>Extremo</v>
      </c>
      <c r="L77" s="232" t="s">
        <v>709</v>
      </c>
      <c r="M77" s="231" t="s">
        <v>398</v>
      </c>
      <c r="N77" s="231" t="s">
        <v>398</v>
      </c>
      <c r="O77" s="231" t="s">
        <v>680</v>
      </c>
      <c r="P77" s="231"/>
      <c r="Q77" s="234">
        <v>1</v>
      </c>
      <c r="R77" s="234">
        <f>+J77</f>
        <v>5</v>
      </c>
      <c r="S77" s="229" t="str">
        <f>VLOOKUP(CONCATENATE(Q77,R77),Parámetros!$D$35:$E$62,2,0)</f>
        <v>Extremo</v>
      </c>
      <c r="T77" s="237" t="s">
        <v>110</v>
      </c>
      <c r="U77" s="238" t="s">
        <v>710</v>
      </c>
      <c r="V77" s="237" t="s">
        <v>711</v>
      </c>
      <c r="W77" s="237" t="s">
        <v>712</v>
      </c>
      <c r="X77" s="239" t="s">
        <v>713</v>
      </c>
    </row>
    <row r="78" spans="1:24" s="7" customFormat="1" ht="106.5" thickTop="1" thickBot="1" x14ac:dyDescent="0.3">
      <c r="A78" s="46" t="e">
        <f t="shared" si="0"/>
        <v>#REF!</v>
      </c>
      <c r="B78" s="249" t="s">
        <v>752</v>
      </c>
      <c r="C78" s="230" t="s">
        <v>177</v>
      </c>
      <c r="D78" s="236" t="s">
        <v>714</v>
      </c>
      <c r="E78" s="236" t="s">
        <v>714</v>
      </c>
      <c r="F78" s="231" t="s">
        <v>20</v>
      </c>
      <c r="G78" s="236" t="s">
        <v>715</v>
      </c>
      <c r="H78" s="236" t="s">
        <v>708</v>
      </c>
      <c r="I78" s="268">
        <v>1</v>
      </c>
      <c r="J78" s="231">
        <f>+Evaluación!GI32</f>
        <v>5</v>
      </c>
      <c r="K78" s="229" t="str">
        <f>VLOOKUP(CONCATENATE(I78,J78),Parámetros!$D$35:$E$62,2,0)</f>
        <v>Extremo</v>
      </c>
      <c r="L78" s="232" t="s">
        <v>709</v>
      </c>
      <c r="M78" s="233" t="s">
        <v>565</v>
      </c>
      <c r="N78" s="231" t="s">
        <v>401</v>
      </c>
      <c r="O78" s="231"/>
      <c r="P78" s="231" t="s">
        <v>680</v>
      </c>
      <c r="Q78" s="234">
        <v>1</v>
      </c>
      <c r="R78" s="234">
        <f>+J78</f>
        <v>5</v>
      </c>
      <c r="S78" s="229" t="str">
        <f>VLOOKUP(CONCATENATE(Q78,R78),Parámetros!$D$35:$E$62,2,0)</f>
        <v>Extremo</v>
      </c>
      <c r="T78" s="237" t="s">
        <v>110</v>
      </c>
      <c r="U78" s="238" t="s">
        <v>710</v>
      </c>
      <c r="V78" s="237" t="s">
        <v>711</v>
      </c>
      <c r="W78" s="237" t="s">
        <v>712</v>
      </c>
      <c r="X78" s="239" t="s">
        <v>713</v>
      </c>
    </row>
    <row r="79" spans="1:24" ht="15.75" thickTop="1" x14ac:dyDescent="0.25">
      <c r="B79" s="378" t="s">
        <v>496</v>
      </c>
      <c r="C79" s="378"/>
      <c r="D79" s="378"/>
      <c r="E79" s="378"/>
      <c r="F79" s="378"/>
      <c r="G79" s="378"/>
      <c r="H79" s="378"/>
      <c r="I79" s="378"/>
      <c r="J79" s="378"/>
      <c r="K79" s="378"/>
      <c r="L79" s="378"/>
      <c r="M79" s="378"/>
      <c r="N79" s="378"/>
      <c r="O79" s="378"/>
      <c r="P79" s="378"/>
      <c r="Q79" s="378"/>
      <c r="R79" s="378"/>
      <c r="S79" s="378"/>
      <c r="T79" s="378"/>
      <c r="U79" s="378"/>
      <c r="V79" s="378"/>
      <c r="W79" s="378"/>
      <c r="X79" s="378"/>
    </row>
    <row r="80" spans="1:24" s="2" customFormat="1" x14ac:dyDescent="0.25">
      <c r="A80" s="45"/>
      <c r="B80" s="188" t="s">
        <v>488</v>
      </c>
      <c r="C80" s="185"/>
      <c r="D80" s="185"/>
      <c r="E80" s="185"/>
      <c r="F80" s="185"/>
      <c r="G80" s="185"/>
      <c r="H80" s="185"/>
      <c r="I80" s="1"/>
      <c r="J80" s="1"/>
      <c r="K80" s="1"/>
      <c r="L80" s="1"/>
      <c r="M80" s="1"/>
      <c r="N80" s="1"/>
      <c r="O80" s="1"/>
      <c r="P80" s="1"/>
      <c r="Q80" s="1"/>
      <c r="R80" s="1"/>
      <c r="S80" s="1"/>
      <c r="T80" s="1"/>
      <c r="U80" s="1"/>
      <c r="V80" s="1"/>
      <c r="W80" s="1"/>
      <c r="X80" s="73"/>
    </row>
    <row r="81" spans="1:24" s="2" customFormat="1" x14ac:dyDescent="0.25">
      <c r="A81" s="45"/>
      <c r="B81" s="188"/>
      <c r="C81" s="185"/>
      <c r="D81" s="185"/>
      <c r="E81" s="185"/>
      <c r="F81" s="185"/>
      <c r="G81" s="185"/>
      <c r="H81" s="185"/>
      <c r="I81" s="1"/>
      <c r="J81" s="1"/>
      <c r="K81" s="1"/>
      <c r="L81" s="1"/>
      <c r="M81" s="1"/>
      <c r="N81" s="1"/>
      <c r="O81" s="1"/>
      <c r="P81" s="1"/>
      <c r="Q81" s="1"/>
      <c r="R81" s="1"/>
      <c r="S81" s="1"/>
      <c r="T81" s="1"/>
      <c r="U81" s="1"/>
      <c r="V81" s="1"/>
      <c r="W81" s="1"/>
      <c r="X81" s="73"/>
    </row>
    <row r="82" spans="1:24" s="185" customFormat="1" ht="15.75" thickBot="1" x14ac:dyDescent="0.3">
      <c r="A82" s="189"/>
      <c r="B82" s="188"/>
      <c r="C82" s="19" t="s">
        <v>489</v>
      </c>
      <c r="D82" s="19"/>
      <c r="E82" s="19"/>
      <c r="F82" s="19"/>
      <c r="G82" s="19"/>
      <c r="H82" s="19"/>
      <c r="X82" s="190"/>
    </row>
    <row r="83" spans="1:24" ht="15.75" thickBot="1" x14ac:dyDescent="0.3">
      <c r="C83"/>
      <c r="D83"/>
      <c r="E83"/>
      <c r="F83" s="29" t="s">
        <v>1</v>
      </c>
      <c r="G83" s="30"/>
      <c r="H83" s="30"/>
    </row>
    <row r="84" spans="1:24" ht="15.75" thickBot="1" x14ac:dyDescent="0.3">
      <c r="C84"/>
      <c r="D84"/>
      <c r="E84"/>
      <c r="F84" s="32" t="s">
        <v>50</v>
      </c>
      <c r="G84" s="32" t="s">
        <v>51</v>
      </c>
      <c r="H84" s="32" t="s">
        <v>52</v>
      </c>
    </row>
    <row r="85" spans="1:24" ht="15.75" thickBot="1" x14ac:dyDescent="0.3">
      <c r="C85"/>
      <c r="D85"/>
      <c r="E85" s="34" t="s">
        <v>57</v>
      </c>
      <c r="F85" s="33">
        <v>1</v>
      </c>
      <c r="G85" s="33">
        <v>2</v>
      </c>
      <c r="H85" s="33">
        <v>3</v>
      </c>
    </row>
    <row r="86" spans="1:24" x14ac:dyDescent="0.25">
      <c r="C86" s="373" t="s">
        <v>0</v>
      </c>
      <c r="D86" s="38" t="s">
        <v>91</v>
      </c>
      <c r="E86" s="35">
        <v>1</v>
      </c>
      <c r="F86" s="39" t="e">
        <f>+COUNTIFS(#REF!,1,#REF!,1)</f>
        <v>#REF!</v>
      </c>
      <c r="G86" s="39" t="e">
        <f>+COUNTIFS(#REF!,1,#REF!,2)</f>
        <v>#REF!</v>
      </c>
      <c r="H86" s="40" t="e">
        <f>+COUNTIFS(#REF!,1,#REF!,3)</f>
        <v>#REF!</v>
      </c>
    </row>
    <row r="87" spans="1:24" x14ac:dyDescent="0.25">
      <c r="C87" s="374"/>
      <c r="D87" s="36" t="s">
        <v>33</v>
      </c>
      <c r="E87" s="36">
        <v>2</v>
      </c>
      <c r="F87" s="39" t="e">
        <f>+COUNTIFS(#REF!,2,#REF!,1)</f>
        <v>#REF!</v>
      </c>
      <c r="G87" s="39" t="e">
        <f>+COUNTIFS(#REF!,2,#REF!,2)</f>
        <v>#REF!</v>
      </c>
      <c r="H87" s="40" t="e">
        <f>+COUNTIFS(#REF!,2,#REF!,3)</f>
        <v>#REF!</v>
      </c>
    </row>
    <row r="88" spans="1:24" x14ac:dyDescent="0.25">
      <c r="C88" s="374"/>
      <c r="D88" s="36" t="s">
        <v>34</v>
      </c>
      <c r="E88" s="36">
        <v>3</v>
      </c>
      <c r="F88" s="39" t="e">
        <f>+COUNTIFS(#REF!,3,#REF!,1)</f>
        <v>#REF!</v>
      </c>
      <c r="G88" s="40" t="e">
        <f>+COUNTIFS(#REF!,3,#REF!,2)</f>
        <v>#REF!</v>
      </c>
      <c r="H88" s="62" t="e">
        <f>+COUNTIFS(#REF!,3,#REF!,3)</f>
        <v>#REF!</v>
      </c>
    </row>
    <row r="89" spans="1:24" x14ac:dyDescent="0.25">
      <c r="C89" s="374"/>
      <c r="D89" s="36" t="s">
        <v>35</v>
      </c>
      <c r="E89" s="36">
        <v>4</v>
      </c>
      <c r="F89" s="40" t="e">
        <f>+COUNTIFS(#REF!,4,#REF!,1)</f>
        <v>#REF!</v>
      </c>
      <c r="G89" s="61" t="e">
        <f>+COUNTIFS(#REF!,4,#REF!,2)</f>
        <v>#REF!</v>
      </c>
      <c r="H89" s="62" t="e">
        <f>+COUNTIFS(#REF!,4,#REF!,3)</f>
        <v>#REF!</v>
      </c>
    </row>
    <row r="90" spans="1:24" ht="15.75" thickBot="1" x14ac:dyDescent="0.3">
      <c r="C90" s="375"/>
      <c r="D90" s="37" t="s">
        <v>36</v>
      </c>
      <c r="E90" s="37">
        <v>5</v>
      </c>
      <c r="F90" s="60" t="e">
        <f>+COUNTIFS(#REF!,5,#REF!,1)</f>
        <v>#REF!</v>
      </c>
      <c r="G90" s="60" t="e">
        <f>+COUNTIFS(#REF!,5,#REF!,2)</f>
        <v>#REF!</v>
      </c>
      <c r="H90" s="42" t="e">
        <f>+COUNTIFS(#REF!,5,#REF!,3)</f>
        <v>#REF!</v>
      </c>
    </row>
    <row r="95" spans="1:24" ht="15.75" thickBot="1" x14ac:dyDescent="0.3">
      <c r="C95" s="19" t="s">
        <v>490</v>
      </c>
      <c r="D95" s="19"/>
      <c r="E95" s="19"/>
      <c r="F95" s="19"/>
      <c r="G95" s="19"/>
      <c r="H95" s="19"/>
    </row>
    <row r="96" spans="1:24" ht="15.75" thickBot="1" x14ac:dyDescent="0.3">
      <c r="C96"/>
      <c r="D96"/>
      <c r="E96"/>
      <c r="F96" s="29" t="s">
        <v>1</v>
      </c>
      <c r="G96" s="30"/>
      <c r="H96" s="30"/>
    </row>
    <row r="97" spans="3:8" ht="15.75" thickBot="1" x14ac:dyDescent="0.3">
      <c r="C97"/>
      <c r="D97"/>
      <c r="E97"/>
      <c r="F97" s="32" t="s">
        <v>50</v>
      </c>
      <c r="G97" s="32" t="s">
        <v>51</v>
      </c>
      <c r="H97" s="32" t="s">
        <v>52</v>
      </c>
    </row>
    <row r="98" spans="3:8" ht="15.75" thickBot="1" x14ac:dyDescent="0.3">
      <c r="C98"/>
      <c r="D98"/>
      <c r="E98" s="34" t="s">
        <v>57</v>
      </c>
      <c r="F98" s="33">
        <v>1</v>
      </c>
      <c r="G98" s="33">
        <v>2</v>
      </c>
      <c r="H98" s="33">
        <v>3</v>
      </c>
    </row>
    <row r="99" spans="3:8" x14ac:dyDescent="0.25">
      <c r="C99" s="373" t="s">
        <v>0</v>
      </c>
      <c r="D99" s="38" t="s">
        <v>91</v>
      </c>
      <c r="E99" s="35">
        <v>1</v>
      </c>
      <c r="F99" s="39" t="e">
        <f>+COUNTIFS(#REF!,1,#REF!,1)</f>
        <v>#REF!</v>
      </c>
      <c r="G99" s="39" t="e">
        <f>+COUNTIFS(#REF!,1,#REF!,2)</f>
        <v>#REF!</v>
      </c>
      <c r="H99" s="40" t="e">
        <f>+COUNTIFS(#REF!,1,#REF!,3)</f>
        <v>#REF!</v>
      </c>
    </row>
    <row r="100" spans="3:8" x14ac:dyDescent="0.25">
      <c r="C100" s="374"/>
      <c r="D100" s="36" t="s">
        <v>33</v>
      </c>
      <c r="E100" s="36">
        <v>2</v>
      </c>
      <c r="F100" s="39" t="e">
        <f>+COUNTIFS(#REF!,2,#REF!,1)</f>
        <v>#REF!</v>
      </c>
      <c r="G100" s="39" t="e">
        <f>+COUNTIFS(#REF!,2,#REF!,2)</f>
        <v>#REF!</v>
      </c>
      <c r="H100" s="40" t="e">
        <f>+COUNTIFS(#REF!,2,#REF!,3)</f>
        <v>#REF!</v>
      </c>
    </row>
    <row r="101" spans="3:8" x14ac:dyDescent="0.25">
      <c r="C101" s="374"/>
      <c r="D101" s="36" t="s">
        <v>34</v>
      </c>
      <c r="E101" s="36">
        <v>3</v>
      </c>
      <c r="F101" s="39" t="e">
        <f>+COUNTIFS(#REF!,3,#REF!,1)</f>
        <v>#REF!</v>
      </c>
      <c r="G101" s="40" t="e">
        <f>+COUNTIFS(#REF!,3,#REF!,2)</f>
        <v>#REF!</v>
      </c>
      <c r="H101" s="62" t="e">
        <f>+COUNTIFS(#REF!,3,#REF!,3)</f>
        <v>#REF!</v>
      </c>
    </row>
    <row r="102" spans="3:8" x14ac:dyDescent="0.25">
      <c r="C102" s="374"/>
      <c r="D102" s="36" t="s">
        <v>35</v>
      </c>
      <c r="E102" s="36">
        <v>4</v>
      </c>
      <c r="F102" s="40" t="e">
        <f>+COUNTIFS(#REF!,4,#REF!,1)</f>
        <v>#REF!</v>
      </c>
      <c r="G102" s="61" t="e">
        <f>+COUNTIFS(#REF!,4,#REF!,2)</f>
        <v>#REF!</v>
      </c>
      <c r="H102" s="62" t="e">
        <f>+COUNTIFS(#REF!,4,#REF!,3)</f>
        <v>#REF!</v>
      </c>
    </row>
    <row r="103" spans="3:8" ht="15.75" thickBot="1" x14ac:dyDescent="0.3">
      <c r="C103" s="375"/>
      <c r="D103" s="37" t="s">
        <v>36</v>
      </c>
      <c r="E103" s="37">
        <v>5</v>
      </c>
      <c r="F103" s="60" t="e">
        <f>+COUNTIFS(#REF!,5,#REF!,1)</f>
        <v>#REF!</v>
      </c>
      <c r="G103" s="60" t="e">
        <f>+COUNTIFS(#REF!,5,#REF!,2)</f>
        <v>#REF!</v>
      </c>
      <c r="H103" s="42" t="e">
        <f>+COUNTIFS(#REF!,5,#REF!,3)</f>
        <v>#REF!</v>
      </c>
    </row>
  </sheetData>
  <autoFilter ref="B9:X80" xr:uid="{D38F9B95-BB7F-49C5-AEBB-3283E541E2BC}"/>
  <dataConsolidate/>
  <mergeCells count="246">
    <mergeCell ref="M4:W4"/>
    <mergeCell ref="C2:W2"/>
    <mergeCell ref="C3:W3"/>
    <mergeCell ref="C4:L4"/>
    <mergeCell ref="C86:C90"/>
    <mergeCell ref="C99:C103"/>
    <mergeCell ref="M9:M10"/>
    <mergeCell ref="T9:T10"/>
    <mergeCell ref="U9:U10"/>
    <mergeCell ref="G9:G10"/>
    <mergeCell ref="H9:H10"/>
    <mergeCell ref="B79:X79"/>
    <mergeCell ref="V9:V10"/>
    <mergeCell ref="W9:W10"/>
    <mergeCell ref="X9:X10"/>
    <mergeCell ref="K9:K10"/>
    <mergeCell ref="L9:L10"/>
    <mergeCell ref="N9:N10"/>
    <mergeCell ref="S9:S10"/>
    <mergeCell ref="B9:B10"/>
    <mergeCell ref="C9:C10"/>
    <mergeCell ref="D9:D10"/>
    <mergeCell ref="E9:E10"/>
    <mergeCell ref="F9:F10"/>
    <mergeCell ref="B21:B29"/>
    <mergeCell ref="C21:C29"/>
    <mergeCell ref="D21:D29"/>
    <mergeCell ref="E21:E29"/>
    <mergeCell ref="H11:H13"/>
    <mergeCell ref="C14:C18"/>
    <mergeCell ref="D14:D18"/>
    <mergeCell ref="E14:E18"/>
    <mergeCell ref="F14:F18"/>
    <mergeCell ref="G14:G16"/>
    <mergeCell ref="H14:H18"/>
    <mergeCell ref="G17:G18"/>
    <mergeCell ref="C11:C13"/>
    <mergeCell ref="D11:D13"/>
    <mergeCell ref="E11:E13"/>
    <mergeCell ref="F11:F13"/>
    <mergeCell ref="G11:G13"/>
    <mergeCell ref="H19:H20"/>
    <mergeCell ref="C30:C31"/>
    <mergeCell ref="D30:D31"/>
    <mergeCell ref="E30:E31"/>
    <mergeCell ref="F30:F31"/>
    <mergeCell ref="H30:H31"/>
    <mergeCell ref="C19:C20"/>
    <mergeCell ref="D19:D20"/>
    <mergeCell ref="E19:E20"/>
    <mergeCell ref="F19:F20"/>
    <mergeCell ref="G19:G20"/>
    <mergeCell ref="F21:F29"/>
    <mergeCell ref="G21:G23"/>
    <mergeCell ref="G24:G26"/>
    <mergeCell ref="G27:G29"/>
    <mergeCell ref="H21:H29"/>
    <mergeCell ref="H32:H35"/>
    <mergeCell ref="G37:G38"/>
    <mergeCell ref="H37:H42"/>
    <mergeCell ref="G41:G42"/>
    <mergeCell ref="C32:C35"/>
    <mergeCell ref="D32:D35"/>
    <mergeCell ref="E32:E35"/>
    <mergeCell ref="F32:F35"/>
    <mergeCell ref="G32:G33"/>
    <mergeCell ref="F37:F42"/>
    <mergeCell ref="G49:G51"/>
    <mergeCell ref="C47:C48"/>
    <mergeCell ref="D47:D48"/>
    <mergeCell ref="E47:E48"/>
    <mergeCell ref="F47:F48"/>
    <mergeCell ref="H47:H48"/>
    <mergeCell ref="C43:C46"/>
    <mergeCell ref="D43:D46"/>
    <mergeCell ref="E43:E46"/>
    <mergeCell ref="F43:F46"/>
    <mergeCell ref="H43:H46"/>
    <mergeCell ref="I11:I13"/>
    <mergeCell ref="J11:J13"/>
    <mergeCell ref="K11:K13"/>
    <mergeCell ref="I14:I18"/>
    <mergeCell ref="J14:J18"/>
    <mergeCell ref="K14:K18"/>
    <mergeCell ref="C74:C76"/>
    <mergeCell ref="D74:D76"/>
    <mergeCell ref="E74:E76"/>
    <mergeCell ref="F74:F76"/>
    <mergeCell ref="H74:H76"/>
    <mergeCell ref="G66:G68"/>
    <mergeCell ref="H66:H69"/>
    <mergeCell ref="C70:C73"/>
    <mergeCell ref="D70:D73"/>
    <mergeCell ref="E70:E73"/>
    <mergeCell ref="F70:F73"/>
    <mergeCell ref="G70:G71"/>
    <mergeCell ref="H70:H73"/>
    <mergeCell ref="C61:C65"/>
    <mergeCell ref="D61:D65"/>
    <mergeCell ref="E61:E65"/>
    <mergeCell ref="F61:F65"/>
    <mergeCell ref="C66:C69"/>
    <mergeCell ref="I19:I20"/>
    <mergeCell ref="J19:J20"/>
    <mergeCell ref="K19:K20"/>
    <mergeCell ref="I30:I31"/>
    <mergeCell ref="J30:J31"/>
    <mergeCell ref="K30:K31"/>
    <mergeCell ref="I21:I29"/>
    <mergeCell ref="J21:J29"/>
    <mergeCell ref="K21:K29"/>
    <mergeCell ref="J47:J48"/>
    <mergeCell ref="K47:K48"/>
    <mergeCell ref="I49:I53"/>
    <mergeCell ref="J49:J53"/>
    <mergeCell ref="K49:K53"/>
    <mergeCell ref="I43:I46"/>
    <mergeCell ref="J43:J46"/>
    <mergeCell ref="K43:K46"/>
    <mergeCell ref="I32:I35"/>
    <mergeCell ref="J32:J35"/>
    <mergeCell ref="K32:K35"/>
    <mergeCell ref="I37:I42"/>
    <mergeCell ref="J37:J42"/>
    <mergeCell ref="K37:K42"/>
    <mergeCell ref="K66:K69"/>
    <mergeCell ref="I70:I73"/>
    <mergeCell ref="J70:J73"/>
    <mergeCell ref="K70:K73"/>
    <mergeCell ref="I54:I60"/>
    <mergeCell ref="J54:J60"/>
    <mergeCell ref="K54:K60"/>
    <mergeCell ref="I61:I65"/>
    <mergeCell ref="J61:J65"/>
    <mergeCell ref="K61:K65"/>
    <mergeCell ref="J74:J76"/>
    <mergeCell ref="K74:K76"/>
    <mergeCell ref="N11:N13"/>
    <mergeCell ref="S11:S13"/>
    <mergeCell ref="L17:L18"/>
    <mergeCell ref="M17:M18"/>
    <mergeCell ref="N19:N20"/>
    <mergeCell ref="S19:S20"/>
    <mergeCell ref="N32:N35"/>
    <mergeCell ref="S32:S35"/>
    <mergeCell ref="N47:N48"/>
    <mergeCell ref="S47:S48"/>
    <mergeCell ref="N54:N60"/>
    <mergeCell ref="S54:S60"/>
    <mergeCell ref="Q21:Q29"/>
    <mergeCell ref="R21:R29"/>
    <mergeCell ref="S21:S29"/>
    <mergeCell ref="S37:S42"/>
    <mergeCell ref="S49:S53"/>
    <mergeCell ref="S74:S76"/>
    <mergeCell ref="R74:R76"/>
    <mergeCell ref="N74:N76"/>
    <mergeCell ref="N66:N69"/>
    <mergeCell ref="J66:J69"/>
    <mergeCell ref="T37:T42"/>
    <mergeCell ref="T32:T35"/>
    <mergeCell ref="T19:T20"/>
    <mergeCell ref="N30:N31"/>
    <mergeCell ref="S30:S31"/>
    <mergeCell ref="T30:T31"/>
    <mergeCell ref="T11:T13"/>
    <mergeCell ref="N14:N18"/>
    <mergeCell ref="S14:S18"/>
    <mergeCell ref="T14:T18"/>
    <mergeCell ref="O17:O18"/>
    <mergeCell ref="T21:T29"/>
    <mergeCell ref="T49:T53"/>
    <mergeCell ref="Q47:Q48"/>
    <mergeCell ref="R47:R48"/>
    <mergeCell ref="Q49:Q53"/>
    <mergeCell ref="R49:R53"/>
    <mergeCell ref="N43:N46"/>
    <mergeCell ref="S43:S46"/>
    <mergeCell ref="Q43:Q46"/>
    <mergeCell ref="R43:R46"/>
    <mergeCell ref="T74:T76"/>
    <mergeCell ref="Q11:Q13"/>
    <mergeCell ref="R11:R13"/>
    <mergeCell ref="Q14:Q18"/>
    <mergeCell ref="R14:R18"/>
    <mergeCell ref="Q19:Q20"/>
    <mergeCell ref="R19:R20"/>
    <mergeCell ref="Q30:Q31"/>
    <mergeCell ref="R30:R31"/>
    <mergeCell ref="Q32:Q35"/>
    <mergeCell ref="R32:R35"/>
    <mergeCell ref="S66:S69"/>
    <mergeCell ref="T66:T69"/>
    <mergeCell ref="S70:S73"/>
    <mergeCell ref="T70:T73"/>
    <mergeCell ref="Q66:Q69"/>
    <mergeCell ref="R66:R69"/>
    <mergeCell ref="Q70:Q73"/>
    <mergeCell ref="R70:R73"/>
    <mergeCell ref="T54:T60"/>
    <mergeCell ref="S61:S65"/>
    <mergeCell ref="T61:T65"/>
    <mergeCell ref="Q54:Q60"/>
    <mergeCell ref="Q74:Q76"/>
    <mergeCell ref="B11:B13"/>
    <mergeCell ref="B14:B18"/>
    <mergeCell ref="B19:B20"/>
    <mergeCell ref="B30:B31"/>
    <mergeCell ref="B32:B35"/>
    <mergeCell ref="C37:C42"/>
    <mergeCell ref="D37:D42"/>
    <mergeCell ref="E37:E42"/>
    <mergeCell ref="B37:B42"/>
    <mergeCell ref="N70:N73"/>
    <mergeCell ref="N61:N65"/>
    <mergeCell ref="R54:R60"/>
    <mergeCell ref="Q61:Q65"/>
    <mergeCell ref="R61:R65"/>
    <mergeCell ref="N49:N53"/>
    <mergeCell ref="N37:N42"/>
    <mergeCell ref="Q37:Q42"/>
    <mergeCell ref="R37:R42"/>
    <mergeCell ref="I74:I76"/>
    <mergeCell ref="B61:B65"/>
    <mergeCell ref="B66:B69"/>
    <mergeCell ref="B70:B73"/>
    <mergeCell ref="B74:B76"/>
    <mergeCell ref="B43:B46"/>
    <mergeCell ref="B47:B48"/>
    <mergeCell ref="B49:B53"/>
    <mergeCell ref="B54:B60"/>
    <mergeCell ref="I66:I69"/>
    <mergeCell ref="I47:I48"/>
    <mergeCell ref="D66:D69"/>
    <mergeCell ref="E66:E69"/>
    <mergeCell ref="F66:F69"/>
    <mergeCell ref="H49:H53"/>
    <mergeCell ref="G52:G53"/>
    <mergeCell ref="C54:C60"/>
    <mergeCell ref="D54:D60"/>
    <mergeCell ref="E54:E60"/>
    <mergeCell ref="F54:F60"/>
    <mergeCell ref="C49:C53"/>
    <mergeCell ref="D49:D53"/>
    <mergeCell ref="E49:E53"/>
    <mergeCell ref="F49:F53"/>
  </mergeCells>
  <conditionalFormatting sqref="S83:S1048576 K83:K1048576">
    <cfRule type="containsText" dxfId="35" priority="37" operator="containsText" text="Extremo">
      <formula>NOT(ISERROR(SEARCH("Extremo",K83)))</formula>
    </cfRule>
    <cfRule type="containsText" dxfId="34" priority="38" operator="containsText" text="Alto">
      <formula>NOT(ISERROR(SEARCH("Alto",K83)))</formula>
    </cfRule>
    <cfRule type="containsText" dxfId="33" priority="39" operator="containsText" text="Moderado">
      <formula>NOT(ISERROR(SEARCH("Moderado",K83)))</formula>
    </cfRule>
    <cfRule type="containsText" dxfId="32" priority="40" operator="containsText" text="Bajo">
      <formula>NOT(ISERROR(SEARCH("Bajo",K83)))</formula>
    </cfRule>
  </conditionalFormatting>
  <conditionalFormatting sqref="K11 K14 K21 K32 K36:K37 K43 K47 K49 K54 K61 K66 K70 K74 K19 K30">
    <cfRule type="containsText" dxfId="19" priority="17" operator="containsText" text="Extremo">
      <formula>NOT(ISERROR(SEARCH("Extremo",K11)))</formula>
    </cfRule>
    <cfRule type="containsText" dxfId="18" priority="18" operator="containsText" text="Alto">
      <formula>NOT(ISERROR(SEARCH("Alto",K11)))</formula>
    </cfRule>
    <cfRule type="containsText" dxfId="17" priority="19" operator="containsText" text="Moderado">
      <formula>NOT(ISERROR(SEARCH("Moderado",K11)))</formula>
    </cfRule>
    <cfRule type="containsText" dxfId="16" priority="20" operator="containsText" text="Bajo">
      <formula>NOT(ISERROR(SEARCH("Bajo",K11)))</formula>
    </cfRule>
  </conditionalFormatting>
  <conditionalFormatting sqref="K77:K78">
    <cfRule type="containsText" dxfId="15" priority="13" operator="containsText" text="Extremo">
      <formula>NOT(ISERROR(SEARCH("Extremo",K77)))</formula>
    </cfRule>
    <cfRule type="containsText" dxfId="14" priority="14" operator="containsText" text="Alto">
      <formula>NOT(ISERROR(SEARCH("Alto",K77)))</formula>
    </cfRule>
    <cfRule type="containsText" dxfId="13" priority="15" operator="containsText" text="Moderado">
      <formula>NOT(ISERROR(SEARCH("Moderado",K77)))</formula>
    </cfRule>
    <cfRule type="containsText" dxfId="12" priority="16" operator="containsText" text="Bajo">
      <formula>NOT(ISERROR(SEARCH("Bajo",K77)))</formula>
    </cfRule>
  </conditionalFormatting>
  <conditionalFormatting sqref="S77:S78">
    <cfRule type="containsText" dxfId="11" priority="5" operator="containsText" text="Extremo">
      <formula>NOT(ISERROR(SEARCH("Extremo",S77)))</formula>
    </cfRule>
    <cfRule type="containsText" dxfId="10" priority="6" operator="containsText" text="Alto">
      <formula>NOT(ISERROR(SEARCH("Alto",S77)))</formula>
    </cfRule>
    <cfRule type="containsText" dxfId="9" priority="7" operator="containsText" text="Moderado">
      <formula>NOT(ISERROR(SEARCH("Moderado",S77)))</formula>
    </cfRule>
    <cfRule type="containsText" dxfId="8" priority="8" operator="containsText" text="Bajo">
      <formula>NOT(ISERROR(SEARCH("Bajo",S77)))</formula>
    </cfRule>
  </conditionalFormatting>
  <conditionalFormatting sqref="S11 S14 S21 S32 S36:S37 S43 S47 S49 S54 S61 S66 S74 S19 S30">
    <cfRule type="containsText" dxfId="7" priority="9" operator="containsText" text="Extremo">
      <formula>NOT(ISERROR(SEARCH("Extremo",S11)))</formula>
    </cfRule>
    <cfRule type="containsText" dxfId="6" priority="10" operator="containsText" text="Alto">
      <formula>NOT(ISERROR(SEARCH("Alto",S11)))</formula>
    </cfRule>
    <cfRule type="containsText" dxfId="5" priority="11" operator="containsText" text="Moderado">
      <formula>NOT(ISERROR(SEARCH("Moderado",S11)))</formula>
    </cfRule>
    <cfRule type="containsText" dxfId="4" priority="12" operator="containsText" text="Bajo">
      <formula>NOT(ISERROR(SEARCH("Bajo",S11)))</formula>
    </cfRule>
  </conditionalFormatting>
  <conditionalFormatting sqref="S70">
    <cfRule type="containsText" dxfId="3" priority="1" operator="containsText" text="Extremo">
      <formula>NOT(ISERROR(SEARCH("Extremo",S70)))</formula>
    </cfRule>
    <cfRule type="containsText" dxfId="2" priority="2" operator="containsText" text="Alto">
      <formula>NOT(ISERROR(SEARCH("Alto",S70)))</formula>
    </cfRule>
    <cfRule type="containsText" dxfId="1" priority="3" operator="containsText" text="Moderado">
      <formula>NOT(ISERROR(SEARCH("Moderado",S70)))</formula>
    </cfRule>
    <cfRule type="containsText" dxfId="0" priority="4" operator="containsText" text="Bajo">
      <formula>NOT(ISERROR(SEARCH("Bajo",S70)))</formula>
    </cfRule>
  </conditionalFormatting>
  <dataValidations count="1">
    <dataValidation type="list" allowBlank="1" showInputMessage="1" showErrorMessage="1" sqref="T77:T78" xr:uid="{431094ED-08BE-4A07-96D5-C5108A4161C8}">
      <formula1>#REF!</formula1>
    </dataValidation>
  </dataValidations>
  <pageMargins left="0.22" right="0.19" top="0.3" bottom="0.28000000000000003" header="0.31496062992125984" footer="0.17"/>
  <pageSetup scale="19" fitToHeight="0" orientation="landscape" r:id="rId1"/>
  <headerFooter>
    <oddFooter>&amp;CCODIGO: G-FR-001 V3</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194FFE61-51A7-4FB9-9CBF-26049103AC63}">
          <x14:formula1>
            <xm:f>'https://metrodebogotagovco-my.sharepoint.com/personal/hector_lopez_metrodebogota_gov_co/Documents/Documentos/Act_2019/Cronograma/Productos/06 Junio/130_15_INFORMES/130_15_5_Informes Gestión/MR EMG OCI/Insumos/[MR_FOficialv1.xlsx]Parámetros'!#REF!</xm:f>
          </x14:formula1>
          <xm:sqref>F77:F78</xm:sqref>
        </x14:dataValidation>
        <x14:dataValidation type="list" allowBlank="1" showInputMessage="1" showErrorMessage="1" xr:uid="{86BE2D2F-C69E-48BF-B844-485D18F77C91}">
          <x14:formula1>
            <xm:f>Parámetros!$B$4:$B$15</xm:f>
          </x14:formula1>
          <xm:sqref>F11 F14 F36 F32 F43 F47 F49 F54 F61 F66 F70 F74 F19 F21 F30</xm:sqref>
        </x14:dataValidation>
        <x14:dataValidation type="list" allowBlank="1" showInputMessage="1" showErrorMessage="1" xr:uid="{7038D4A2-7AFF-4A8C-8AD4-D6065659D06F}">
          <x14:formula1>
            <xm:f>Parámetros!$B$27:$B$31</xm:f>
          </x14:formula1>
          <xm:sqref>J11 J14 J32 J36:J37 J43 J47 J49 J54 J61 J66 J70 J74 J19 J21 J30</xm:sqref>
        </x14:dataValidation>
        <x14:dataValidation type="list" allowBlank="1" showInputMessage="1" showErrorMessage="1" xr:uid="{9A0173A6-CBD3-4CEE-B4B2-E62C78F16C1A}">
          <x14:formula1>
            <xm:f>Parámetros!$B$19:$B$23</xm:f>
          </x14:formula1>
          <xm:sqref>I11 I14 I32 I36:I37 I43 I47 I49 I54 I61 I66 I70 I74 I19 I21 I30</xm:sqref>
        </x14:dataValidation>
        <x14:dataValidation type="list" allowBlank="1" showInputMessage="1" showErrorMessage="1" xr:uid="{47D54BCF-3894-41E4-A8A6-0D41E7499111}">
          <x14:formula1>
            <xm:f>Parámetros!$B$86:$B$90</xm:f>
          </x14:formula1>
          <xm:sqref>T11 T14 T54 T61 T66 T70 T74 T19 T32 T36:T37 T21 T30 T43:T49</xm:sqref>
        </x14:dataValidation>
        <x14:dataValidation type="list" allowBlank="1" showInputMessage="1" showErrorMessage="1" xr:uid="{CB668B67-568E-4779-AB4E-FDCFBDFB81C7}">
          <x14:formula1>
            <xm:f>'C:\Users\carolina.molina\AppData\Local\Microsoft\Windows\INetCache\Content.Outlook\323ESRHD\[202001 Ejecución de proyectos.xlsx]Parámetros'!#REF!</xm:f>
          </x14:formula1>
          <xm:sqref>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900C4-6164-4121-9F0A-DC73C9652813}">
  <dimension ref="B2:I23"/>
  <sheetViews>
    <sheetView showGridLines="0" workbookViewId="0"/>
  </sheetViews>
  <sheetFormatPr baseColWidth="10" defaultRowHeight="15" x14ac:dyDescent="0.25"/>
  <cols>
    <col min="5" max="9" width="13" customWidth="1"/>
  </cols>
  <sheetData>
    <row r="2" spans="2:9" x14ac:dyDescent="0.25">
      <c r="B2" s="1" t="s">
        <v>492</v>
      </c>
      <c r="C2" s="21"/>
      <c r="D2" s="21"/>
      <c r="E2" s="21"/>
      <c r="F2" s="21"/>
      <c r="G2" s="21"/>
      <c r="H2" s="21"/>
      <c r="I2" s="21"/>
    </row>
    <row r="3" spans="2:9" ht="15.75" thickBot="1" x14ac:dyDescent="0.3"/>
    <row r="4" spans="2:9" ht="15.75" thickBot="1" x14ac:dyDescent="0.3">
      <c r="E4" s="29" t="s">
        <v>1</v>
      </c>
      <c r="F4" s="30"/>
      <c r="G4" s="30"/>
      <c r="H4" s="30"/>
      <c r="I4" s="31"/>
    </row>
    <row r="5" spans="2:9" ht="15.75" thickBot="1" x14ac:dyDescent="0.3">
      <c r="E5" s="32" t="s">
        <v>50</v>
      </c>
      <c r="F5" s="32" t="s">
        <v>51</v>
      </c>
      <c r="G5" s="32" t="s">
        <v>52</v>
      </c>
      <c r="H5" s="32" t="s">
        <v>53</v>
      </c>
      <c r="I5" s="32" t="s">
        <v>54</v>
      </c>
    </row>
    <row r="6" spans="2:9" ht="15.75" thickBot="1" x14ac:dyDescent="0.3">
      <c r="D6" s="34" t="s">
        <v>57</v>
      </c>
      <c r="E6" s="33">
        <v>1</v>
      </c>
      <c r="F6" s="33">
        <v>2</v>
      </c>
      <c r="G6" s="33">
        <v>3</v>
      </c>
      <c r="H6" s="33">
        <v>4</v>
      </c>
      <c r="I6" s="33">
        <v>5</v>
      </c>
    </row>
    <row r="7" spans="2:9" ht="24.95" customHeight="1" x14ac:dyDescent="0.25">
      <c r="B7" s="373" t="s">
        <v>0</v>
      </c>
      <c r="C7" s="38" t="s">
        <v>91</v>
      </c>
      <c r="D7" s="35">
        <v>1</v>
      </c>
      <c r="E7" s="39">
        <f>+COUNTIFS('Matriz Print'!I:I,1,'Matriz Print'!J:J,1)</f>
        <v>0</v>
      </c>
      <c r="F7" s="39">
        <f>+COUNTIFS('Matriz Print'!I:I,1,'Matriz Print'!J:J,2)</f>
        <v>0</v>
      </c>
      <c r="G7" s="40">
        <f>+COUNTIFS('Matriz Print'!I:I,1,'Matriz Print'!J:J,3)</f>
        <v>0</v>
      </c>
      <c r="H7" s="62">
        <f>+COUNTIFS('Matriz Print'!I:I,1,'Matriz Print'!J:J,4)</f>
        <v>1</v>
      </c>
      <c r="I7" s="62">
        <f>+COUNTIFS('Matriz Print'!I:I,1,'Matriz Print'!J:J,5)</f>
        <v>3</v>
      </c>
    </row>
    <row r="8" spans="2:9" ht="24.95" customHeight="1" x14ac:dyDescent="0.25">
      <c r="B8" s="374"/>
      <c r="C8" s="36" t="s">
        <v>33</v>
      </c>
      <c r="D8" s="36">
        <v>2</v>
      </c>
      <c r="E8" s="39">
        <f>+COUNTIFS('Matriz Print'!I:I,2,'Matriz Print'!J:J,1)</f>
        <v>0</v>
      </c>
      <c r="F8" s="39">
        <f>+COUNTIFS('Matriz Print'!I:I,2,'Matriz Print'!J:J,2)</f>
        <v>0</v>
      </c>
      <c r="G8" s="40">
        <f>+COUNTIFS('Matriz Print'!I:I,2,'Matriz Print'!J:J,3)</f>
        <v>0</v>
      </c>
      <c r="H8" s="62">
        <f>+COUNTIFS('Matriz Print'!I:I,2,'Matriz Print'!J:J,4)</f>
        <v>2</v>
      </c>
      <c r="I8" s="41">
        <f>+COUNTIFS('Matriz Print'!I:I,2,'Matriz Print'!J:J,5)</f>
        <v>5</v>
      </c>
    </row>
    <row r="9" spans="2:9" ht="24.95" customHeight="1" x14ac:dyDescent="0.25">
      <c r="B9" s="374"/>
      <c r="C9" s="36" t="s">
        <v>34</v>
      </c>
      <c r="D9" s="36">
        <v>3</v>
      </c>
      <c r="E9" s="39">
        <f>+COUNTIFS('Matriz Print'!I:I,3,'Matriz Print'!J:J,1)</f>
        <v>0</v>
      </c>
      <c r="F9" s="40">
        <f>+COUNTIFS('Matriz Print'!I:I,3,'Matriz Print'!J:J,2)</f>
        <v>0</v>
      </c>
      <c r="G9" s="62">
        <f>+COUNTIFS('Matriz Print'!I:I,3,'Matriz Print'!J:J,3)</f>
        <v>0</v>
      </c>
      <c r="H9" s="41">
        <f>+COUNTIFS('Matriz Print'!I:I,3,'Matriz Print'!J:J,4)</f>
        <v>1</v>
      </c>
      <c r="I9" s="41">
        <f>+COUNTIFS('Matriz Print'!I:I,3,'Matriz Print'!J:J,5)</f>
        <v>6</v>
      </c>
    </row>
    <row r="10" spans="2:9" ht="24.95" customHeight="1" x14ac:dyDescent="0.25">
      <c r="B10" s="374"/>
      <c r="C10" s="36" t="s">
        <v>35</v>
      </c>
      <c r="D10" s="36">
        <v>4</v>
      </c>
      <c r="E10" s="40">
        <f>+COUNTIFS('Matriz Print'!I:I,4,'Matriz Print'!J:J,1)</f>
        <v>0</v>
      </c>
      <c r="F10" s="61">
        <f>+COUNTIFS('Matriz Print'!I:I,4,'Matriz Print'!J:J,2)</f>
        <v>0</v>
      </c>
      <c r="G10" s="62">
        <f>+COUNTIFS('Matriz Print'!I:I,4,'Matriz Print'!J:J,3)</f>
        <v>0</v>
      </c>
      <c r="H10" s="41">
        <f>+COUNTIFS('Matriz Print'!I:I,4,'Matriz Print'!J:J,4)</f>
        <v>0</v>
      </c>
      <c r="I10" s="41">
        <f>+COUNTIFS('Matriz Print'!I:I,4,'Matriz Print'!J:J,5)</f>
        <v>0</v>
      </c>
    </row>
    <row r="11" spans="2:9" ht="24.95" customHeight="1" thickBot="1" x14ac:dyDescent="0.3">
      <c r="B11" s="375"/>
      <c r="C11" s="37" t="s">
        <v>36</v>
      </c>
      <c r="D11" s="37">
        <v>5</v>
      </c>
      <c r="E11" s="60">
        <f>+COUNTIFS('Matriz Print'!I:I,5,'Matriz Print'!J:J,1)</f>
        <v>0</v>
      </c>
      <c r="F11" s="60">
        <f>+COUNTIFS('Matriz Print'!I:I,5,'Matriz Print'!J:J,2)</f>
        <v>0</v>
      </c>
      <c r="G11" s="42">
        <f>+COUNTIFS('Matriz Print'!I:I,5,'Matriz Print'!J:J,3)</f>
        <v>0</v>
      </c>
      <c r="H11" s="42">
        <f>+COUNTIFS('Matriz Print'!I:I,5,'Matriz Print'!J:J,4)</f>
        <v>0</v>
      </c>
      <c r="I11" s="42">
        <f>+COUNTIFS('Matriz Print'!I:I,5,'Matriz Print'!J:J,5)</f>
        <v>0</v>
      </c>
    </row>
    <row r="14" spans="2:9" x14ac:dyDescent="0.25">
      <c r="B14" s="1" t="s">
        <v>493</v>
      </c>
      <c r="C14" s="1"/>
      <c r="D14" s="1"/>
      <c r="E14" s="1"/>
      <c r="F14" s="1"/>
      <c r="G14" s="1"/>
      <c r="H14" s="1"/>
      <c r="I14" s="1"/>
    </row>
    <row r="15" spans="2:9" ht="15.75" thickBot="1" x14ac:dyDescent="0.3"/>
    <row r="16" spans="2:9" ht="15.75" thickBot="1" x14ac:dyDescent="0.3">
      <c r="E16" s="29" t="s">
        <v>1</v>
      </c>
      <c r="F16" s="30"/>
      <c r="G16" s="30"/>
      <c r="H16" s="30"/>
      <c r="I16" s="31"/>
    </row>
    <row r="17" spans="2:9" ht="15.75" thickBot="1" x14ac:dyDescent="0.3">
      <c r="E17" s="32" t="s">
        <v>50</v>
      </c>
      <c r="F17" s="32" t="s">
        <v>51</v>
      </c>
      <c r="G17" s="32" t="s">
        <v>52</v>
      </c>
      <c r="H17" s="32" t="s">
        <v>53</v>
      </c>
      <c r="I17" s="32" t="s">
        <v>54</v>
      </c>
    </row>
    <row r="18" spans="2:9" ht="15.75" thickBot="1" x14ac:dyDescent="0.3">
      <c r="D18" s="34" t="s">
        <v>57</v>
      </c>
      <c r="E18" s="33">
        <v>1</v>
      </c>
      <c r="F18" s="33">
        <v>2</v>
      </c>
      <c r="G18" s="33">
        <v>3</v>
      </c>
      <c r="H18" s="33">
        <v>4</v>
      </c>
      <c r="I18" s="33">
        <v>5</v>
      </c>
    </row>
    <row r="19" spans="2:9" x14ac:dyDescent="0.25">
      <c r="B19" s="373" t="s">
        <v>0</v>
      </c>
      <c r="C19" s="38" t="s">
        <v>91</v>
      </c>
      <c r="D19" s="35">
        <v>1</v>
      </c>
      <c r="E19" s="39">
        <f>+COUNTIFS('Matriz Print'!Q:Q,1,'Matriz Print'!R:R,1)</f>
        <v>0</v>
      </c>
      <c r="F19" s="39">
        <f>+COUNTIFS('Matriz Print'!Q:Q,1,'Matriz Print'!R:R,2)</f>
        <v>0</v>
      </c>
      <c r="G19" s="40">
        <f>+COUNTIFS('Matriz Print'!Q:Q,1,'Matriz Print'!R:R,3)</f>
        <v>0</v>
      </c>
      <c r="H19" s="62">
        <f>+COUNTIFS('Matriz Print'!Q:Q,1,'Matriz Print'!R:R,4)</f>
        <v>4</v>
      </c>
      <c r="I19" s="62">
        <f>+COUNTIFS('Matriz Print'!Q:Q,1,'Matriz Print'!R:R,5)</f>
        <v>11</v>
      </c>
    </row>
    <row r="20" spans="2:9" x14ac:dyDescent="0.25">
      <c r="B20" s="374"/>
      <c r="C20" s="36" t="s">
        <v>33</v>
      </c>
      <c r="D20" s="36">
        <v>2</v>
      </c>
      <c r="E20" s="39">
        <f>+COUNTIFS('Matriz Print'!Q:Q,2,'Matriz Print'!R:R,1)</f>
        <v>0</v>
      </c>
      <c r="F20" s="39">
        <f>+COUNTIFS('Matriz Print'!Q:Q,2,'Matriz Print'!R:R,2)</f>
        <v>0</v>
      </c>
      <c r="G20" s="40">
        <f>+COUNTIFS('Matriz Print'!Q:Q,2,'Matriz Print'!R:R,3)</f>
        <v>0</v>
      </c>
      <c r="H20" s="62">
        <f>+COUNTIFS('Matriz Print'!Q:Q,2,'Matriz Print'!R:R,4)</f>
        <v>0</v>
      </c>
      <c r="I20" s="41">
        <f>+COUNTIFS('Matriz Print'!Q:Q,2,'Matriz Print'!R:R,5)</f>
        <v>3</v>
      </c>
    </row>
    <row r="21" spans="2:9" x14ac:dyDescent="0.25">
      <c r="B21" s="374"/>
      <c r="C21" s="36" t="s">
        <v>34</v>
      </c>
      <c r="D21" s="36">
        <v>3</v>
      </c>
      <c r="E21" s="39">
        <f>+COUNTIFS('Matriz Print'!Q:Q,3,'Matriz Print'!R:R,1)</f>
        <v>0</v>
      </c>
      <c r="F21" s="40">
        <f>+COUNTIFS('Matriz Print'!Q:Q,3,'Matriz Print'!R:R,2)</f>
        <v>0</v>
      </c>
      <c r="G21" s="62">
        <f>+COUNTIFS('Matriz Print'!Q:Q,3,'Matriz Print'!R:R,3)</f>
        <v>0</v>
      </c>
      <c r="H21" s="41">
        <f>+COUNTIFS('Matriz Print'!Q:Q,3,'Matriz Print'!R:R,4)</f>
        <v>0</v>
      </c>
      <c r="I21" s="41">
        <f>+COUNTIFS('Matriz Print'!Q:Q,3,'Matriz Print'!R:R,5)</f>
        <v>0</v>
      </c>
    </row>
    <row r="22" spans="2:9" x14ac:dyDescent="0.25">
      <c r="B22" s="374"/>
      <c r="C22" s="36" t="s">
        <v>35</v>
      </c>
      <c r="D22" s="36">
        <v>4</v>
      </c>
      <c r="E22" s="40">
        <f>+COUNTIFS('Matriz Print'!Q:Q,4,'Matriz Print'!R:R,1)</f>
        <v>0</v>
      </c>
      <c r="F22" s="61">
        <f>+COUNTIFS('Matriz Print'!Q:Q,4,'Matriz Print'!R:R,2)</f>
        <v>0</v>
      </c>
      <c r="G22" s="62">
        <f>+COUNTIFS('Matriz Print'!Q:Q,4,'Matriz Print'!R:R,3)</f>
        <v>0</v>
      </c>
      <c r="H22" s="41">
        <f>+COUNTIFS('Matriz Print'!Q:Q,4,'Matriz Print'!R:R,4)</f>
        <v>0</v>
      </c>
      <c r="I22" s="41">
        <f>+COUNTIFS('Matriz Print'!Q:Q,4,'Matriz Print'!R:R,5)</f>
        <v>0</v>
      </c>
    </row>
    <row r="23" spans="2:9" ht="15.75" thickBot="1" x14ac:dyDescent="0.3">
      <c r="B23" s="375"/>
      <c r="C23" s="37" t="s">
        <v>36</v>
      </c>
      <c r="D23" s="37">
        <v>5</v>
      </c>
      <c r="E23" s="60">
        <f>+COUNTIFS('Matriz Print'!Q:Q,5,'Matriz Print'!R:R,1)</f>
        <v>0</v>
      </c>
      <c r="F23" s="60">
        <f>+COUNTIFS('Matriz Print'!Q:Q,5,'Matriz Print'!R:R,2)</f>
        <v>0</v>
      </c>
      <c r="G23" s="42">
        <f>+COUNTIFS('Matriz Print'!Q:Q,5,'Matriz Print'!R:R,3)</f>
        <v>0</v>
      </c>
      <c r="H23" s="42">
        <f>+COUNTIFS('Matriz Print'!Q:Q,5,'Matriz Print'!R:R,4)</f>
        <v>0</v>
      </c>
      <c r="I23" s="42">
        <f>+COUNTIFS('Matriz Print'!Q:Q,5,'Matriz Print'!R:R,5)</f>
        <v>0</v>
      </c>
    </row>
  </sheetData>
  <mergeCells count="2">
    <mergeCell ref="B7:B11"/>
    <mergeCell ref="B19:B2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5EF93D83CAFC84A96F60D14C1A635F8" ma:contentTypeVersion="10" ma:contentTypeDescription="Crear nuevo documento." ma:contentTypeScope="" ma:versionID="54461161191fe809057a308b067588a1">
  <xsd:schema xmlns:xsd="http://www.w3.org/2001/XMLSchema" xmlns:xs="http://www.w3.org/2001/XMLSchema" xmlns:p="http://schemas.microsoft.com/office/2006/metadata/properties" xmlns:ns2="975e6d86-0457-4d81-89a1-5c85f652f20b" xmlns:ns3="7f854fd8-63cb-42a3-977f-161619776c3e" targetNamespace="http://schemas.microsoft.com/office/2006/metadata/properties" ma:root="true" ma:fieldsID="8b7ee83a04f3a455e54fd0e5953e15b4" ns2:_="" ns3:_="">
    <xsd:import namespace="975e6d86-0457-4d81-89a1-5c85f652f20b"/>
    <xsd:import namespace="7f854fd8-63cb-42a3-977f-161619776c3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e6d86-0457-4d81-89a1-5c85f652f2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854fd8-63cb-42a3-977f-161619776c3e"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F7C1EB-2C67-46A2-AD48-BDAFD13A91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e6d86-0457-4d81-89a1-5c85f652f20b"/>
    <ds:schemaRef ds:uri="7f854fd8-63cb-42a3-977f-161619776c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C1061E-32AE-4BB0-8E98-0CB94D48583A}">
  <ds:schemaRefs>
    <ds:schemaRef ds:uri="http://schemas.microsoft.com/sharepoint/v3/contenttype/forms"/>
  </ds:schemaRefs>
</ds:datastoreItem>
</file>

<file path=customXml/itemProps3.xml><?xml version="1.0" encoding="utf-8"?>
<ds:datastoreItem xmlns:ds="http://schemas.openxmlformats.org/officeDocument/2006/customXml" ds:itemID="{2D0A5CCE-70E5-4991-82DF-57A10776B115}">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purl.org/dc/elements/1.1/"/>
    <ds:schemaRef ds:uri="7f854fd8-63cb-42a3-977f-161619776c3e"/>
    <ds:schemaRef ds:uri="975e6d86-0457-4d81-89a1-5c85f652f20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Parámetros</vt:lpstr>
      <vt:lpstr>Contexto</vt:lpstr>
      <vt:lpstr>Técnicas y Orientacione Grales.</vt:lpstr>
      <vt:lpstr>Riesgos de gestión</vt:lpstr>
      <vt:lpstr>Riesgos de corrupción</vt:lpstr>
      <vt:lpstr>Riesgos seguridad digital</vt:lpstr>
      <vt:lpstr>Evaluación</vt:lpstr>
      <vt:lpstr>Matriz Print</vt:lpstr>
      <vt:lpstr>Mapa de Riesgos</vt:lpstr>
      <vt:lpstr>'Matriz Print'!Área_de_impresión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Molina Villarraga</dc:creator>
  <cp:lastModifiedBy>JACQUELINE ORTIZ MORENO</cp:lastModifiedBy>
  <cp:lastPrinted>2020-01-30T21:07:24Z</cp:lastPrinted>
  <dcterms:created xsi:type="dcterms:W3CDTF">2018-09-04T20:12:08Z</dcterms:created>
  <dcterms:modified xsi:type="dcterms:W3CDTF">2020-01-30T21:11:14Z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0x01010015EF93D83CAFC84A96F60D14C1A635F8</vt:lpwstr>
  </property>
</Properties>
</file>